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0250" windowHeight="7950" tabRatio="705"/>
  </bookViews>
  <sheets>
    <sheet name="Географ-11 диаграмма по районам" sheetId="13" r:id="rId1"/>
    <sheet name="Географ-11 диаграмма" sheetId="10" r:id="rId2"/>
    <sheet name="Рейтинг 2021-2025" sheetId="4" r:id="rId3"/>
    <sheet name="Рейтинг по сумме мест" sheetId="5" r:id="rId4"/>
    <sheet name="География-11 2025 Итоги" sheetId="12" r:id="rId5"/>
    <sheet name="География-11 2025 расклад" sheetId="7" r:id="rId6"/>
  </sheets>
  <externalReferences>
    <externalReference r:id="rId7"/>
  </externalReferences>
  <definedNames>
    <definedName name="_xlnm._FilterDatabase" localSheetId="0" hidden="1">'Географ-11 диаграмма по районам'!#REF!</definedName>
    <definedName name="_xlnm._FilterDatabase" localSheetId="2" hidden="1">'Рейтинг 2021-2025'!#REF!</definedName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Q107" i="5" l="1"/>
  <c r="N107" i="5"/>
  <c r="K107" i="5"/>
  <c r="H107" i="5"/>
  <c r="H4" i="10"/>
  <c r="W13" i="13"/>
  <c r="W12" i="13"/>
  <c r="W11" i="13"/>
  <c r="W10" i="13"/>
  <c r="W9" i="13"/>
  <c r="W8" i="13"/>
  <c r="W7" i="13"/>
  <c r="W6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41" i="13"/>
  <c r="W40" i="13"/>
  <c r="W39" i="13"/>
  <c r="W38" i="13"/>
  <c r="W37" i="13"/>
  <c r="W36" i="13"/>
  <c r="W35" i="13"/>
  <c r="W34" i="13"/>
  <c r="W33" i="13"/>
  <c r="W32" i="13"/>
  <c r="W31" i="13"/>
  <c r="W30" i="13"/>
  <c r="W29" i="13"/>
  <c r="W28" i="13"/>
  <c r="W58" i="13"/>
  <c r="W57" i="13"/>
  <c r="W56" i="13"/>
  <c r="W55" i="13"/>
  <c r="W54" i="13"/>
  <c r="W53" i="13"/>
  <c r="W52" i="13"/>
  <c r="W51" i="13"/>
  <c r="W50" i="13"/>
  <c r="W49" i="13"/>
  <c r="W48" i="13"/>
  <c r="W47" i="13"/>
  <c r="W46" i="13"/>
  <c r="W45" i="13"/>
  <c r="W44" i="13"/>
  <c r="W43" i="13"/>
  <c r="W73" i="13"/>
  <c r="W72" i="13"/>
  <c r="W71" i="13"/>
  <c r="W70" i="13"/>
  <c r="W69" i="13"/>
  <c r="W68" i="13"/>
  <c r="W67" i="13"/>
  <c r="W66" i="13"/>
  <c r="W65" i="13"/>
  <c r="W64" i="13"/>
  <c r="W63" i="13"/>
  <c r="W62" i="13"/>
  <c r="W61" i="13"/>
  <c r="W60" i="13"/>
  <c r="W102" i="13"/>
  <c r="W101" i="13"/>
  <c r="W100" i="13"/>
  <c r="W99" i="13"/>
  <c r="W98" i="13"/>
  <c r="W97" i="13"/>
  <c r="W96" i="13"/>
  <c r="W95" i="13"/>
  <c r="W94" i="13"/>
  <c r="W93" i="13"/>
  <c r="W92" i="13"/>
  <c r="W91" i="13"/>
  <c r="W90" i="13"/>
  <c r="W89" i="13"/>
  <c r="W88" i="13"/>
  <c r="W87" i="13"/>
  <c r="W86" i="13"/>
  <c r="W85" i="13"/>
  <c r="W84" i="13"/>
  <c r="W83" i="13"/>
  <c r="W82" i="13"/>
  <c r="W81" i="13"/>
  <c r="W80" i="13"/>
  <c r="W79" i="13"/>
  <c r="W78" i="13"/>
  <c r="W77" i="13"/>
  <c r="W76" i="13"/>
  <c r="W75" i="13"/>
  <c r="W111" i="13"/>
  <c r="W110" i="13"/>
  <c r="W109" i="13"/>
  <c r="W108" i="13"/>
  <c r="W107" i="13"/>
  <c r="W106" i="13"/>
  <c r="W105" i="13"/>
  <c r="W104" i="13"/>
  <c r="W112" i="13"/>
  <c r="D103" i="13"/>
  <c r="C103" i="13"/>
  <c r="D74" i="13"/>
  <c r="C74" i="13"/>
  <c r="D59" i="13"/>
  <c r="C59" i="13"/>
  <c r="D42" i="13"/>
  <c r="C42" i="13"/>
  <c r="D27" i="13"/>
  <c r="C27" i="13"/>
  <c r="D14" i="13"/>
  <c r="C14" i="13"/>
  <c r="C4" i="13" s="1"/>
  <c r="D5" i="13"/>
  <c r="C5" i="13"/>
  <c r="D4" i="13"/>
  <c r="D113" i="13" s="1"/>
  <c r="W56" i="10"/>
  <c r="W55" i="10"/>
  <c r="W25" i="10"/>
  <c r="W13" i="10"/>
  <c r="W12" i="10"/>
  <c r="W11" i="10"/>
  <c r="W10" i="10"/>
  <c r="W9" i="10"/>
  <c r="W8" i="10"/>
  <c r="W7" i="10"/>
  <c r="W6" i="10"/>
  <c r="W26" i="10"/>
  <c r="W24" i="10"/>
  <c r="W23" i="10"/>
  <c r="W22" i="10"/>
  <c r="W21" i="10"/>
  <c r="W20" i="10"/>
  <c r="W19" i="10"/>
  <c r="W18" i="10"/>
  <c r="W17" i="10"/>
  <c r="W16" i="10"/>
  <c r="W15" i="10"/>
  <c r="W41" i="10"/>
  <c r="W40" i="10"/>
  <c r="W39" i="10"/>
  <c r="W38" i="10"/>
  <c r="W37" i="10"/>
  <c r="W36" i="10"/>
  <c r="W35" i="10"/>
  <c r="W34" i="10"/>
  <c r="W33" i="10"/>
  <c r="W32" i="10"/>
  <c r="W31" i="10"/>
  <c r="W30" i="10"/>
  <c r="W29" i="10"/>
  <c r="W28" i="10"/>
  <c r="W58" i="10"/>
  <c r="W57" i="10"/>
  <c r="W54" i="10"/>
  <c r="W53" i="10"/>
  <c r="W52" i="10"/>
  <c r="W51" i="10"/>
  <c r="W50" i="10"/>
  <c r="W49" i="10"/>
  <c r="W48" i="10"/>
  <c r="W47" i="10"/>
  <c r="W46" i="10"/>
  <c r="W45" i="10"/>
  <c r="W44" i="10"/>
  <c r="W43" i="10"/>
  <c r="W73" i="10"/>
  <c r="W72" i="10"/>
  <c r="W71" i="10"/>
  <c r="W70" i="10"/>
  <c r="W69" i="10"/>
  <c r="W68" i="10"/>
  <c r="W67" i="10"/>
  <c r="W66" i="10"/>
  <c r="W65" i="10"/>
  <c r="W64" i="10"/>
  <c r="W63" i="10"/>
  <c r="W62" i="10"/>
  <c r="W61" i="10"/>
  <c r="W60" i="10"/>
  <c r="W102" i="10"/>
  <c r="W101" i="10"/>
  <c r="W100" i="10"/>
  <c r="W99" i="10"/>
  <c r="W98" i="10"/>
  <c r="W97" i="10"/>
  <c r="W96" i="10"/>
  <c r="W95" i="10"/>
  <c r="W94" i="10"/>
  <c r="W93" i="10"/>
  <c r="W92" i="10"/>
  <c r="W91" i="10"/>
  <c r="W90" i="10"/>
  <c r="W89" i="10"/>
  <c r="W88" i="10"/>
  <c r="W87" i="10"/>
  <c r="W86" i="10"/>
  <c r="W85" i="10"/>
  <c r="W84" i="10"/>
  <c r="W83" i="10"/>
  <c r="W82" i="10"/>
  <c r="W81" i="10"/>
  <c r="W80" i="10"/>
  <c r="W79" i="10"/>
  <c r="W78" i="10"/>
  <c r="W77" i="10"/>
  <c r="W76" i="10"/>
  <c r="W75" i="10"/>
  <c r="W111" i="10"/>
  <c r="W110" i="10"/>
  <c r="W109" i="10"/>
  <c r="W108" i="10"/>
  <c r="W107" i="10"/>
  <c r="W106" i="10"/>
  <c r="W105" i="10"/>
  <c r="W104" i="10"/>
  <c r="W112" i="10"/>
  <c r="D103" i="10"/>
  <c r="C103" i="10"/>
  <c r="D74" i="10"/>
  <c r="C74" i="10"/>
  <c r="D59" i="10"/>
  <c r="C59" i="10"/>
  <c r="D42" i="10"/>
  <c r="C42" i="10"/>
  <c r="D27" i="10"/>
  <c r="C27" i="10"/>
  <c r="D14" i="10"/>
  <c r="C14" i="10"/>
  <c r="D5" i="10"/>
  <c r="C5" i="10"/>
  <c r="D4" i="10"/>
  <c r="D113" i="10" s="1"/>
  <c r="X104" i="5"/>
  <c r="X89" i="5"/>
  <c r="X63" i="5"/>
  <c r="X105" i="5"/>
  <c r="X106" i="5"/>
  <c r="X82" i="5"/>
  <c r="X103" i="5"/>
  <c r="X101" i="5"/>
  <c r="X102" i="5"/>
  <c r="X100" i="5"/>
  <c r="X62" i="5"/>
  <c r="X67" i="5"/>
  <c r="X99" i="5"/>
  <c r="X98" i="5"/>
  <c r="X97" i="5"/>
  <c r="X96" i="5"/>
  <c r="X68" i="5"/>
  <c r="X95" i="5"/>
  <c r="X73" i="5"/>
  <c r="X70" i="5"/>
  <c r="X83" i="5"/>
  <c r="X94" i="5"/>
  <c r="X93" i="5"/>
  <c r="X90" i="5"/>
  <c r="X92" i="5"/>
  <c r="X91" i="5"/>
  <c r="X55" i="5"/>
  <c r="X88" i="5"/>
  <c r="X87" i="5"/>
  <c r="X86" i="5"/>
  <c r="X85" i="5"/>
  <c r="X47" i="5"/>
  <c r="X84" i="5"/>
  <c r="X71" i="5"/>
  <c r="X75" i="5"/>
  <c r="X81" i="5"/>
  <c r="X80" i="5"/>
  <c r="X79" i="5"/>
  <c r="X48" i="5"/>
  <c r="X77" i="5"/>
  <c r="X78" i="5"/>
  <c r="X76" i="5"/>
  <c r="X59" i="5"/>
  <c r="X53" i="5"/>
  <c r="X74" i="5"/>
  <c r="X72" i="5"/>
  <c r="X69" i="5"/>
  <c r="X54" i="5"/>
  <c r="X66" i="5"/>
  <c r="X65" i="5"/>
  <c r="X64" i="5"/>
  <c r="X61" i="5"/>
  <c r="X31" i="5"/>
  <c r="X60" i="5"/>
  <c r="X49" i="5"/>
  <c r="X58" i="5"/>
  <c r="X57" i="5"/>
  <c r="X23" i="5"/>
  <c r="X42" i="5"/>
  <c r="X56" i="5"/>
  <c r="X26" i="5"/>
  <c r="X37" i="5"/>
  <c r="X52" i="5"/>
  <c r="X24" i="5"/>
  <c r="X51" i="5"/>
  <c r="X35" i="5"/>
  <c r="X50" i="5"/>
  <c r="X46" i="5"/>
  <c r="X45" i="5"/>
  <c r="X33" i="5"/>
  <c r="X36" i="5"/>
  <c r="X41" i="5"/>
  <c r="X38" i="5"/>
  <c r="X17" i="5"/>
  <c r="X44" i="5"/>
  <c r="X43" i="5"/>
  <c r="X40" i="5"/>
  <c r="X39" i="5"/>
  <c r="X21" i="5"/>
  <c r="X34" i="5"/>
  <c r="X19" i="5"/>
  <c r="X12" i="5"/>
  <c r="X18" i="5"/>
  <c r="X13" i="5"/>
  <c r="X32" i="5"/>
  <c r="X30" i="5"/>
  <c r="X28" i="5"/>
  <c r="X22" i="5"/>
  <c r="X29" i="5"/>
  <c r="X27" i="5"/>
  <c r="X25" i="5"/>
  <c r="X15" i="5"/>
  <c r="X10" i="5"/>
  <c r="X20" i="5"/>
  <c r="X9" i="5"/>
  <c r="X16" i="5"/>
  <c r="X14" i="5"/>
  <c r="X8" i="5"/>
  <c r="X7" i="5"/>
  <c r="X6" i="5"/>
  <c r="X11" i="5"/>
  <c r="E107" i="5"/>
  <c r="C4" i="10" l="1"/>
  <c r="E107" i="4"/>
  <c r="J32" i="7"/>
  <c r="J40" i="7"/>
  <c r="J56" i="7"/>
  <c r="J61" i="7"/>
  <c r="I32" i="7"/>
  <c r="H32" i="7"/>
  <c r="G32" i="7"/>
  <c r="F32" i="7"/>
  <c r="E32" i="7"/>
  <c r="D32" i="7"/>
  <c r="J22" i="7"/>
  <c r="H103" i="13" l="1"/>
  <c r="G103" i="13"/>
  <c r="H74" i="13"/>
  <c r="G74" i="13"/>
  <c r="H59" i="13"/>
  <c r="G59" i="13"/>
  <c r="H42" i="13"/>
  <c r="G42" i="13"/>
  <c r="H27" i="13"/>
  <c r="G27" i="13"/>
  <c r="H14" i="13"/>
  <c r="G14" i="13"/>
  <c r="H5" i="13"/>
  <c r="G5" i="13"/>
  <c r="H4" i="13"/>
  <c r="H113" i="13" s="1"/>
  <c r="G4" i="13"/>
  <c r="H103" i="10"/>
  <c r="G103" i="10"/>
  <c r="H74" i="10"/>
  <c r="G74" i="10"/>
  <c r="H59" i="10"/>
  <c r="G59" i="10"/>
  <c r="H42" i="10"/>
  <c r="G42" i="10"/>
  <c r="H27" i="10"/>
  <c r="G27" i="10"/>
  <c r="H14" i="10"/>
  <c r="G14" i="10"/>
  <c r="H5" i="10"/>
  <c r="G5" i="10"/>
  <c r="H113" i="10"/>
  <c r="G4" i="10"/>
  <c r="I107" i="4"/>
  <c r="L4" i="13" l="1"/>
  <c r="L113" i="13" s="1"/>
  <c r="T4" i="13"/>
  <c r="T113" i="13" s="1"/>
  <c r="K42" i="10"/>
  <c r="L42" i="10"/>
  <c r="O42" i="10"/>
  <c r="P42" i="10"/>
  <c r="S42" i="10"/>
  <c r="T42" i="10"/>
  <c r="P103" i="13"/>
  <c r="O103" i="13"/>
  <c r="P74" i="13"/>
  <c r="O74" i="13"/>
  <c r="P59" i="13"/>
  <c r="O59" i="13"/>
  <c r="P42" i="13"/>
  <c r="O42" i="13"/>
  <c r="P27" i="13"/>
  <c r="O27" i="13"/>
  <c r="P14" i="13"/>
  <c r="O14" i="13"/>
  <c r="P5" i="13"/>
  <c r="O5" i="13"/>
  <c r="P4" i="13"/>
  <c r="P113" i="13" s="1"/>
  <c r="O4" i="13"/>
  <c r="L103" i="13"/>
  <c r="K103" i="13"/>
  <c r="L74" i="13"/>
  <c r="K74" i="13"/>
  <c r="L59" i="13"/>
  <c r="K59" i="13"/>
  <c r="L42" i="13"/>
  <c r="K42" i="13"/>
  <c r="L27" i="13"/>
  <c r="K27" i="13"/>
  <c r="L14" i="13"/>
  <c r="K14" i="13"/>
  <c r="L5" i="13"/>
  <c r="K5" i="13"/>
  <c r="K4" i="13" s="1"/>
  <c r="L4" i="10"/>
  <c r="L113" i="10" s="1"/>
  <c r="P4" i="10"/>
  <c r="P113" i="10" s="1"/>
  <c r="T4" i="10"/>
  <c r="T14" i="10"/>
  <c r="S14" i="10"/>
  <c r="P14" i="10"/>
  <c r="O14" i="10"/>
  <c r="K14" i="10"/>
  <c r="L5" i="10"/>
  <c r="L14" i="10"/>
  <c r="P103" i="10"/>
  <c r="O103" i="10"/>
  <c r="P74" i="10"/>
  <c r="O74" i="10"/>
  <c r="P59" i="10"/>
  <c r="O59" i="10"/>
  <c r="P27" i="10"/>
  <c r="O27" i="10"/>
  <c r="P5" i="10"/>
  <c r="O5" i="10"/>
  <c r="L103" i="10"/>
  <c r="K103" i="10"/>
  <c r="L74" i="10"/>
  <c r="K74" i="10"/>
  <c r="L59" i="10"/>
  <c r="K59" i="10"/>
  <c r="L27" i="10"/>
  <c r="K27" i="10"/>
  <c r="K5" i="10"/>
  <c r="K4" i="10" l="1"/>
  <c r="O4" i="10"/>
  <c r="M107" i="4"/>
  <c r="Q107" i="4"/>
  <c r="U107" i="4"/>
  <c r="E6" i="12" l="1"/>
  <c r="E54" i="12"/>
  <c r="J16" i="7"/>
  <c r="D40" i="7"/>
  <c r="D6" i="12" l="1"/>
  <c r="S103" i="10" l="1"/>
  <c r="T103" i="10"/>
  <c r="T103" i="13" l="1"/>
  <c r="S103" i="13"/>
  <c r="T74" i="13"/>
  <c r="S74" i="13"/>
  <c r="T59" i="13"/>
  <c r="S59" i="13"/>
  <c r="T42" i="13"/>
  <c r="S42" i="13"/>
  <c r="T27" i="13"/>
  <c r="S27" i="13"/>
  <c r="T14" i="13"/>
  <c r="S14" i="13"/>
  <c r="T5" i="13"/>
  <c r="S5" i="13"/>
  <c r="T74" i="10"/>
  <c r="S74" i="10"/>
  <c r="T59" i="10"/>
  <c r="S59" i="10"/>
  <c r="T27" i="10"/>
  <c r="S27" i="10"/>
  <c r="T5" i="10"/>
  <c r="S5" i="10"/>
  <c r="S4" i="10" s="1"/>
  <c r="T113" i="10"/>
  <c r="S4" i="13" l="1"/>
  <c r="D22" i="7"/>
  <c r="I22" i="7"/>
  <c r="H22" i="7"/>
  <c r="G22" i="7"/>
  <c r="F22" i="7"/>
  <c r="E22" i="7"/>
  <c r="I16" i="7" l="1"/>
  <c r="H16" i="7"/>
  <c r="G16" i="7"/>
  <c r="F16" i="7"/>
  <c r="E16" i="7"/>
  <c r="D16" i="7"/>
  <c r="I56" i="7"/>
  <c r="H56" i="7"/>
  <c r="G56" i="7"/>
  <c r="F56" i="7"/>
  <c r="E56" i="7"/>
  <c r="D56" i="7"/>
  <c r="F40" i="12" l="1"/>
  <c r="F39" i="12"/>
  <c r="F38" i="12"/>
  <c r="F37" i="12"/>
  <c r="F36" i="12"/>
  <c r="F34" i="12"/>
  <c r="F33" i="12"/>
  <c r="F32" i="12"/>
  <c r="F31" i="12"/>
  <c r="F30" i="12"/>
  <c r="F28" i="12"/>
  <c r="F27" i="12"/>
  <c r="F26" i="12"/>
  <c r="F25" i="12"/>
  <c r="F24" i="12"/>
  <c r="F23" i="12"/>
  <c r="F21" i="12"/>
  <c r="F19" i="12"/>
  <c r="F18" i="12"/>
  <c r="F17" i="12"/>
  <c r="F16" i="12"/>
  <c r="F15" i="12"/>
  <c r="F10" i="12"/>
  <c r="F8" i="12"/>
  <c r="F7" i="12"/>
  <c r="I40" i="7"/>
  <c r="H40" i="7"/>
  <c r="F40" i="7"/>
  <c r="E40" i="7"/>
  <c r="I11" i="7"/>
  <c r="H11" i="7"/>
  <c r="G11" i="7"/>
  <c r="F11" i="7"/>
  <c r="E11" i="7"/>
  <c r="D11" i="7"/>
  <c r="J11" i="7"/>
  <c r="G40" i="7" l="1"/>
  <c r="J7" i="7"/>
  <c r="I7" i="7"/>
  <c r="I6" i="7" s="1"/>
  <c r="H7" i="7"/>
  <c r="H6" i="7" s="1"/>
  <c r="G7" i="7"/>
  <c r="F7" i="7"/>
  <c r="F6" i="7" s="1"/>
  <c r="E7" i="7"/>
  <c r="E6" i="7" s="1"/>
  <c r="D7" i="7"/>
  <c r="D6" i="7" s="1"/>
  <c r="G6" i="7" l="1"/>
  <c r="K46" i="7"/>
  <c r="K44" i="7"/>
  <c r="K43" i="7"/>
  <c r="K41" i="7"/>
  <c r="K39" i="7"/>
  <c r="K38" i="7"/>
  <c r="K35" i="7"/>
  <c r="K31" i="7"/>
  <c r="K30" i="7"/>
  <c r="K25" i="7"/>
</calcChain>
</file>

<file path=xl/sharedStrings.xml><?xml version="1.0" encoding="utf-8"?>
<sst xmlns="http://schemas.openxmlformats.org/spreadsheetml/2006/main" count="1534" uniqueCount="176">
  <si>
    <t>Центральный</t>
  </si>
  <si>
    <t>Советский</t>
  </si>
  <si>
    <t>МБОУ СШ № 147</t>
  </si>
  <si>
    <t>МАОУ СШ № 151</t>
  </si>
  <si>
    <t>МБОУ СШ № 56</t>
  </si>
  <si>
    <t>Свердловский</t>
  </si>
  <si>
    <t>Октябрьский</t>
  </si>
  <si>
    <t>МБОУ СШ № 84</t>
  </si>
  <si>
    <t>МБОУ Лицей № 10</t>
  </si>
  <si>
    <t>Ленинский</t>
  </si>
  <si>
    <t>МБОУ СШ № 53</t>
  </si>
  <si>
    <t>Кировский</t>
  </si>
  <si>
    <t>МАОУ Гимназия № 6</t>
  </si>
  <si>
    <t>МАОУ Гимназия № 4</t>
  </si>
  <si>
    <t>Железнодорожный</t>
  </si>
  <si>
    <t>Район</t>
  </si>
  <si>
    <t>№</t>
  </si>
  <si>
    <t>МБОУ СШ № 51</t>
  </si>
  <si>
    <t>МАОУ Лицей № 12</t>
  </si>
  <si>
    <t>МБОУ Лицей № 28</t>
  </si>
  <si>
    <t>МАОУ Гимназия № 9</t>
  </si>
  <si>
    <t>МАОУ СШ № 32</t>
  </si>
  <si>
    <t>МАОУ "КУГ № 1 - Универс"</t>
  </si>
  <si>
    <t>МБОУ СШ № 93</t>
  </si>
  <si>
    <t>МБОУ СШ № 45</t>
  </si>
  <si>
    <t>МБОУ СШ № 27</t>
  </si>
  <si>
    <t>Расчётное среднее значение</t>
  </si>
  <si>
    <t>Среднее значение по городу принято</t>
  </si>
  <si>
    <t>Человек</t>
  </si>
  <si>
    <t>80-99</t>
  </si>
  <si>
    <t>МБОУ Гимназия  № 16</t>
  </si>
  <si>
    <t>МАОУ Лицей № 1</t>
  </si>
  <si>
    <t>МБОУ СШ № 76</t>
  </si>
  <si>
    <t>ниже 37</t>
  </si>
  <si>
    <t>Код ОУ по КИАСУО</t>
  </si>
  <si>
    <t>Наименование ОУ (кратко)</t>
  </si>
  <si>
    <t xml:space="preserve">География 11 кл. </t>
  </si>
  <si>
    <t>место</t>
  </si>
  <si>
    <t>сумма мест</t>
  </si>
  <si>
    <t>чел.</t>
  </si>
  <si>
    <t>ср.балл по ОУ</t>
  </si>
  <si>
    <t>балл по городу</t>
  </si>
  <si>
    <t>Наименование ОУ (кратно)</t>
  </si>
  <si>
    <t>ср.балл по городу</t>
  </si>
  <si>
    <t>ср.балл ОУ</t>
  </si>
  <si>
    <t>Расчетное среднее значение</t>
  </si>
  <si>
    <t>отлично - более 75 баллов</t>
  </si>
  <si>
    <t>хорошо - между расчётным средним баллом и 75</t>
  </si>
  <si>
    <t>нормально - между расчётным средним баллом и 50</t>
  </si>
  <si>
    <t>критично - меньше 50 баллов</t>
  </si>
  <si>
    <t xml:space="preserve">чел. </t>
  </si>
  <si>
    <t>ср. балл по ОУ</t>
  </si>
  <si>
    <t>ср. балл по городу</t>
  </si>
  <si>
    <t>МБОУ СШ № 3</t>
  </si>
  <si>
    <t>МБОУ СШ № 137</t>
  </si>
  <si>
    <t>МБОУ СШ № 98</t>
  </si>
  <si>
    <t>37-68</t>
  </si>
  <si>
    <t>по городу Красноярску</t>
  </si>
  <si>
    <t xml:space="preserve">ЖЕЛЕЗНОДОРОЖНЫЙ РАЙОН </t>
  </si>
  <si>
    <t>КИРОВСКИЙ РАЙОН</t>
  </si>
  <si>
    <t>МБОУ СШ № 86</t>
  </si>
  <si>
    <t>средний балл принят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</si>
  <si>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</si>
  <si>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</si>
  <si>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</si>
  <si>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</si>
  <si>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</si>
  <si>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МБОУ Гимназия № 3</t>
  </si>
  <si>
    <t>МБОУ СШ № 72</t>
  </si>
  <si>
    <t xml:space="preserve">средний балл </t>
  </si>
  <si>
    <t>Расчётное среднее значение:</t>
  </si>
  <si>
    <t>Среднее значение по городу принято:</t>
  </si>
  <si>
    <t>МАОУ Гимназия № 11</t>
  </si>
  <si>
    <t xml:space="preserve">по городу Красноярску </t>
  </si>
  <si>
    <t>Расчётное среднее значение среднего балла по ОУ</t>
  </si>
  <si>
    <t>Среднее значение среднего балла принято ГУО</t>
  </si>
  <si>
    <t>МАОУ СШ № 150</t>
  </si>
  <si>
    <t>МАОУ СШ № 149</t>
  </si>
  <si>
    <t>МАОУ СШ № 145</t>
  </si>
  <si>
    <t>МАОУ СШ № 143</t>
  </si>
  <si>
    <t>Получено баллов</t>
  </si>
  <si>
    <t>69-79</t>
  </si>
  <si>
    <t>МАОУ СШ "Комплекс Покровский"</t>
  </si>
  <si>
    <t>МАОУ СШ № 6</t>
  </si>
  <si>
    <t>МАОУ Гимназия № 8</t>
  </si>
  <si>
    <t>МАОУ СШ № 12</t>
  </si>
  <si>
    <t>МБОУ СШ № 155</t>
  </si>
  <si>
    <t>МАОУ Лицей № 6 "Перспектива"</t>
  </si>
  <si>
    <t>МАОУ СШ № 90</t>
  </si>
  <si>
    <t>МАОУ Лицей № 3</t>
  </si>
  <si>
    <t>МАОУ СШ № 1</t>
  </si>
  <si>
    <t>МАОУ СШ № 7</t>
  </si>
  <si>
    <t>МАОУ СШ № 24</t>
  </si>
  <si>
    <t>МБОУ СШ № 66</t>
  </si>
  <si>
    <t>МАОУ СШ № 121</t>
  </si>
  <si>
    <t>МАОУ СШ № 144</t>
  </si>
  <si>
    <t>МБОУ СШ № 156</t>
  </si>
  <si>
    <t>МАОУ СШ № 108</t>
  </si>
  <si>
    <t>МБОУ СШ № 10</t>
  </si>
  <si>
    <t>МАОУ Гимназия № 7</t>
  </si>
  <si>
    <t>МБОУ СШ № 36</t>
  </si>
  <si>
    <t>МАОУ СШ № 19</t>
  </si>
  <si>
    <t>МАОУ СШ № 155</t>
  </si>
  <si>
    <t>МАОУ СШ № 8 "Созидание"</t>
  </si>
  <si>
    <t>МАОУ СШ № 135</t>
  </si>
  <si>
    <t>МБОУ СШ № 63</t>
  </si>
  <si>
    <t>МБОУ СШ № 44</t>
  </si>
  <si>
    <t>МБОУ СШ № 64</t>
  </si>
  <si>
    <t>МАОУ СШ № 53</t>
  </si>
  <si>
    <t>МБОУ СШ № 79</t>
  </si>
  <si>
    <t>МАОУ СШ № 89</t>
  </si>
  <si>
    <t>МБОУ СШ № 94</t>
  </si>
  <si>
    <t>МАОУ СШ № 148</t>
  </si>
  <si>
    <t>МБОУ СШ № 21</t>
  </si>
  <si>
    <t>МАОУ Лицей 9 "Лидер"</t>
  </si>
  <si>
    <t>МАОУ Гимназия №14</t>
  </si>
  <si>
    <t>МАОУ СШ № 23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</si>
  <si>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</si>
  <si>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</si>
  <si>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</si>
  <si>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</si>
  <si>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</si>
  <si>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137</t>
  </si>
  <si>
    <t>МБОУ СШ № 2</t>
  </si>
  <si>
    <t>МАОУ СШ № 5</t>
  </si>
  <si>
    <t>МАОУ СШ № 18</t>
  </si>
  <si>
    <t>МАОУ СШ № 134</t>
  </si>
  <si>
    <t>МАОУ СШ № 154</t>
  </si>
  <si>
    <t>МАОУ СШ № 156</t>
  </si>
  <si>
    <t>МАОУ СШ № 66</t>
  </si>
  <si>
    <t xml:space="preserve">МАОУ Лицей № 7 </t>
  </si>
  <si>
    <t>МАОУ Лицей № 11</t>
  </si>
  <si>
    <t>МАОУ СШ № 55</t>
  </si>
  <si>
    <t>МБОУ СШ № 46</t>
  </si>
  <si>
    <t>МАОУ Гимназия № 15</t>
  </si>
  <si>
    <t>МБОУ СШ № 16</t>
  </si>
  <si>
    <t>МБОУ СШ № 65</t>
  </si>
  <si>
    <t>МАОУ Гимназия № 13 "Академ"</t>
  </si>
  <si>
    <t>МБОУ СШ № 39</t>
  </si>
  <si>
    <t>МАОУ Лицей № 9 "Лидер"</t>
  </si>
  <si>
    <t>МАОУ СШ № 17</t>
  </si>
  <si>
    <t>МАОУ СШ № 115</t>
  </si>
  <si>
    <t>МАОУ СШ № 139</t>
  </si>
  <si>
    <t>МАОУ СШ № 152</t>
  </si>
  <si>
    <t>МАОУ СШ № 85</t>
  </si>
  <si>
    <t>МБОУ СШ № 129</t>
  </si>
  <si>
    <t>МБОУ СШ № 18</t>
  </si>
  <si>
    <t>МАОУ Гимназия № 2</t>
  </si>
  <si>
    <t>МБОУ Лицей № 2</t>
  </si>
  <si>
    <t>МАОУ СШ № 46</t>
  </si>
  <si>
    <t>МБОУ Гимназия № 7</t>
  </si>
  <si>
    <t>МАОУ СШ № 16</t>
  </si>
  <si>
    <t>МАОУ СШ № 65</t>
  </si>
  <si>
    <t>МАОУ Лицей № 7</t>
  </si>
  <si>
    <t>МАОУ Лицей № 28</t>
  </si>
  <si>
    <t>МБОУ СШ № 4</t>
  </si>
  <si>
    <t>МАОУ СШ № 81</t>
  </si>
  <si>
    <t>МАОУ СШ № 82</t>
  </si>
  <si>
    <t>МБОУ СШ № 133</t>
  </si>
  <si>
    <t>МБОУ СШ № 159</t>
  </si>
  <si>
    <t>МАОУ СШ № 34</t>
  </si>
  <si>
    <t>МБОУ СШ № 62</t>
  </si>
  <si>
    <t>МАОУ СШ № 158 "Грани"</t>
  </si>
  <si>
    <t>МАОУ СШ № 91</t>
  </si>
  <si>
    <t>МАОУ СШ № 157</t>
  </si>
  <si>
    <t>МАОУ СШ № 147</t>
  </si>
  <si>
    <t>МАОУ СШ № 72</t>
  </si>
  <si>
    <t>МАОУ СШ № 3</t>
  </si>
  <si>
    <t>МАОУ СШ № 129</t>
  </si>
  <si>
    <t>МАОУ СШ № 98</t>
  </si>
  <si>
    <t>МБОУ СОШ № 10</t>
  </si>
  <si>
    <t>МАОУ СШ № 63</t>
  </si>
  <si>
    <t>МАОУ Гимназия № 10</t>
  </si>
  <si>
    <t>МБОУ СШ № 73</t>
  </si>
  <si>
    <t>МБОУ СШ № 95</t>
  </si>
  <si>
    <t>МАОУ Гимназия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</si>
</sst>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[$-419]General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CD5B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0" fontId="25" fillId="0" borderId="0"/>
    <xf numFmtId="0" fontId="25" fillId="0" borderId="0"/>
    <xf numFmtId="164" fontId="36" fillId="0" borderId="0" applyBorder="0" applyProtection="0"/>
    <xf numFmtId="0" fontId="3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44" fontId="17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5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941">
    <xf numFmtId="0" fontId="0" fillId="0" borderId="0" xfId="0"/>
    <xf numFmtId="0" fontId="0" fillId="0" borderId="0" xfId="0" applyBorder="1"/>
    <xf numFmtId="0" fontId="24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vertical="top"/>
    </xf>
    <xf numFmtId="2" fontId="0" fillId="0" borderId="0" xfId="0" applyNumberFormat="1" applyBorder="1" applyAlignment="1">
      <alignment vertical="top"/>
    </xf>
    <xf numFmtId="0" fontId="28" fillId="0" borderId="14" xfId="0" applyFont="1" applyBorder="1"/>
    <xf numFmtId="0" fontId="28" fillId="0" borderId="18" xfId="0" applyFont="1" applyBorder="1"/>
    <xf numFmtId="0" fontId="29" fillId="0" borderId="18" xfId="0" applyFont="1" applyBorder="1"/>
    <xf numFmtId="0" fontId="29" fillId="0" borderId="0" xfId="0" applyFont="1" applyBorder="1"/>
    <xf numFmtId="0" fontId="28" fillId="0" borderId="15" xfId="0" applyFont="1" applyBorder="1"/>
    <xf numFmtId="0" fontId="21" fillId="0" borderId="0" xfId="0" applyFont="1" applyAlignment="1">
      <alignment horizontal="center"/>
    </xf>
    <xf numFmtId="0" fontId="19" fillId="0" borderId="5" xfId="0" applyFont="1" applyBorder="1" applyAlignment="1"/>
    <xf numFmtId="0" fontId="19" fillId="0" borderId="5" xfId="0" applyFont="1" applyBorder="1" applyAlignment="1">
      <alignment horizontal="left"/>
    </xf>
    <xf numFmtId="0" fontId="19" fillId="0" borderId="5" xfId="0" applyFont="1" applyFill="1" applyBorder="1" applyAlignment="1">
      <alignment horizontal="left" wrapText="1"/>
    </xf>
    <xf numFmtId="0" fontId="19" fillId="0" borderId="7" xfId="0" applyFont="1" applyBorder="1" applyAlignment="1"/>
    <xf numFmtId="2" fontId="19" fillId="0" borderId="6" xfId="0" applyNumberFormat="1" applyFont="1" applyBorder="1" applyAlignment="1"/>
    <xf numFmtId="2" fontId="19" fillId="0" borderId="4" xfId="0" applyNumberFormat="1" applyFont="1" applyBorder="1" applyAlignment="1"/>
    <xf numFmtId="0" fontId="19" fillId="0" borderId="11" xfId="0" applyFont="1" applyBorder="1" applyAlignment="1"/>
    <xf numFmtId="2" fontId="19" fillId="0" borderId="10" xfId="0" applyNumberFormat="1" applyFont="1" applyBorder="1" applyAlignment="1"/>
    <xf numFmtId="0" fontId="28" fillId="0" borderId="17" xfId="0" applyFont="1" applyBorder="1"/>
    <xf numFmtId="0" fontId="19" fillId="0" borderId="9" xfId="0" applyFont="1" applyBorder="1" applyAlignment="1"/>
    <xf numFmtId="2" fontId="19" fillId="0" borderId="8" xfId="0" applyNumberFormat="1" applyFont="1" applyBorder="1" applyAlignment="1"/>
    <xf numFmtId="0" fontId="0" fillId="0" borderId="5" xfId="0" applyFont="1" applyBorder="1"/>
    <xf numFmtId="0" fontId="0" fillId="0" borderId="0" xfId="0" applyFont="1" applyBorder="1"/>
    <xf numFmtId="0" fontId="33" fillId="0" borderId="0" xfId="0" applyFont="1" applyBorder="1" applyAlignment="1">
      <alignment horizontal="center" vertical="center" wrapText="1"/>
    </xf>
    <xf numFmtId="0" fontId="20" fillId="0" borderId="0" xfId="0" applyFont="1" applyBorder="1"/>
    <xf numFmtId="0" fontId="28" fillId="0" borderId="0" xfId="0" applyFont="1" applyBorder="1"/>
    <xf numFmtId="2" fontId="26" fillId="0" borderId="0" xfId="0" applyNumberFormat="1" applyFont="1" applyFill="1" applyBorder="1" applyAlignment="1">
      <alignment vertical="top"/>
    </xf>
    <xf numFmtId="0" fontId="31" fillId="0" borderId="0" xfId="0" applyFont="1" applyBorder="1" applyAlignment="1">
      <alignment horizontal="left" vertical="center"/>
    </xf>
    <xf numFmtId="0" fontId="21" fillId="0" borderId="39" xfId="0" applyFont="1" applyBorder="1" applyAlignment="1">
      <alignment horizontal="center" vertical="center" wrapText="1"/>
    </xf>
    <xf numFmtId="0" fontId="0" fillId="0" borderId="0" xfId="0" applyFont="1"/>
    <xf numFmtId="0" fontId="0" fillId="0" borderId="15" xfId="0" applyFont="1" applyBorder="1"/>
    <xf numFmtId="0" fontId="0" fillId="0" borderId="17" xfId="0" applyFont="1" applyBorder="1"/>
    <xf numFmtId="0" fontId="0" fillId="0" borderId="14" xfId="0" applyFont="1" applyBorder="1"/>
    <xf numFmtId="0" fontId="0" fillId="0" borderId="16" xfId="0" applyFont="1" applyBorder="1"/>
    <xf numFmtId="0" fontId="0" fillId="0" borderId="18" xfId="0" applyFont="1" applyBorder="1"/>
    <xf numFmtId="0" fontId="0" fillId="0" borderId="11" xfId="0" applyFont="1" applyBorder="1"/>
    <xf numFmtId="0" fontId="34" fillId="0" borderId="36" xfId="0" applyFont="1" applyBorder="1" applyAlignment="1">
      <alignment horizontal="center" vertical="center" wrapText="1"/>
    </xf>
    <xf numFmtId="0" fontId="29" fillId="0" borderId="0" xfId="0" applyFont="1"/>
    <xf numFmtId="0" fontId="29" fillId="3" borderId="0" xfId="0" applyFont="1" applyFill="1"/>
    <xf numFmtId="0" fontId="18" fillId="0" borderId="20" xfId="0" applyFont="1" applyBorder="1" applyAlignment="1">
      <alignment horizontal="left" wrapText="1"/>
    </xf>
    <xf numFmtId="0" fontId="18" fillId="2" borderId="20" xfId="0" applyFont="1" applyFill="1" applyBorder="1" applyAlignment="1">
      <alignment horizontal="left" wrapText="1"/>
    </xf>
    <xf numFmtId="0" fontId="18" fillId="0" borderId="20" xfId="0" applyFont="1" applyBorder="1" applyAlignment="1">
      <alignment horizontal="left"/>
    </xf>
    <xf numFmtId="0" fontId="18" fillId="0" borderId="20" xfId="0" applyFont="1" applyFill="1" applyBorder="1" applyAlignment="1">
      <alignment horizontal="left" wrapText="1"/>
    </xf>
    <xf numFmtId="0" fontId="18" fillId="0" borderId="20" xfId="0" applyFont="1" applyFill="1" applyBorder="1" applyAlignment="1">
      <alignment horizontal="left"/>
    </xf>
    <xf numFmtId="0" fontId="28" fillId="0" borderId="18" xfId="0" applyFont="1" applyBorder="1" applyAlignment="1"/>
    <xf numFmtId="0" fontId="18" fillId="0" borderId="5" xfId="0" applyFont="1" applyBorder="1" applyAlignment="1"/>
    <xf numFmtId="0" fontId="28" fillId="0" borderId="5" xfId="0" applyFont="1" applyBorder="1" applyAlignment="1"/>
    <xf numFmtId="0" fontId="28" fillId="0" borderId="9" xfId="0" applyFont="1" applyBorder="1" applyAlignment="1"/>
    <xf numFmtId="0" fontId="28" fillId="0" borderId="14" xfId="0" applyFont="1" applyBorder="1" applyAlignment="1"/>
    <xf numFmtId="0" fontId="28" fillId="0" borderId="7" xfId="0" applyFont="1" applyBorder="1" applyAlignment="1"/>
    <xf numFmtId="0" fontId="28" fillId="0" borderId="30" xfId="0" applyFont="1" applyBorder="1" applyAlignment="1"/>
    <xf numFmtId="0" fontId="28" fillId="0" borderId="3" xfId="0" applyFont="1" applyBorder="1" applyAlignment="1"/>
    <xf numFmtId="0" fontId="18" fillId="0" borderId="21" xfId="0" applyFont="1" applyBorder="1" applyAlignment="1">
      <alignment horizontal="left"/>
    </xf>
    <xf numFmtId="0" fontId="21" fillId="0" borderId="34" xfId="0" applyFont="1" applyFill="1" applyBorder="1" applyAlignment="1">
      <alignment horizontal="center" vertical="center" wrapText="1"/>
    </xf>
    <xf numFmtId="0" fontId="0" fillId="0" borderId="14" xfId="0" applyFont="1" applyBorder="1" applyAlignment="1"/>
    <xf numFmtId="0" fontId="18" fillId="0" borderId="0" xfId="0" applyFont="1" applyBorder="1"/>
    <xf numFmtId="0" fontId="0" fillId="0" borderId="15" xfId="0" applyFont="1" applyBorder="1" applyAlignment="1"/>
    <xf numFmtId="0" fontId="35" fillId="0" borderId="0" xfId="0" applyFont="1" applyAlignment="1">
      <alignment horizontal="right"/>
    </xf>
    <xf numFmtId="0" fontId="26" fillId="0" borderId="33" xfId="0" applyFont="1" applyBorder="1" applyAlignment="1"/>
    <xf numFmtId="0" fontId="26" fillId="0" borderId="41" xfId="0" applyFont="1" applyBorder="1" applyAlignment="1"/>
    <xf numFmtId="0" fontId="26" fillId="0" borderId="41" xfId="0" applyFont="1" applyBorder="1" applyAlignment="1">
      <alignment horizontal="right" wrapText="1"/>
    </xf>
    <xf numFmtId="0" fontId="26" fillId="0" borderId="46" xfId="0" applyFont="1" applyBorder="1" applyAlignment="1"/>
    <xf numFmtId="0" fontId="0" fillId="0" borderId="0" xfId="0" applyAlignment="1"/>
    <xf numFmtId="0" fontId="21" fillId="0" borderId="23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13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/>
    </xf>
    <xf numFmtId="0" fontId="28" fillId="0" borderId="38" xfId="0" applyFont="1" applyBorder="1"/>
    <xf numFmtId="0" fontId="28" fillId="0" borderId="29" xfId="0" applyFont="1" applyBorder="1"/>
    <xf numFmtId="0" fontId="21" fillId="0" borderId="39" xfId="0" applyFont="1" applyBorder="1" applyAlignment="1">
      <alignment horizontal="left"/>
    </xf>
    <xf numFmtId="2" fontId="21" fillId="0" borderId="40" xfId="0" applyNumberFormat="1" applyFont="1" applyBorder="1" applyAlignment="1">
      <alignment horizontal="left"/>
    </xf>
    <xf numFmtId="0" fontId="21" fillId="0" borderId="0" xfId="0" applyFont="1" applyAlignment="1"/>
    <xf numFmtId="0" fontId="0" fillId="0" borderId="0" xfId="0"/>
    <xf numFmtId="0" fontId="21" fillId="0" borderId="39" xfId="0" applyFont="1" applyFill="1" applyBorder="1" applyAlignment="1">
      <alignment horizontal="left" wrapText="1"/>
    </xf>
    <xf numFmtId="2" fontId="21" fillId="2" borderId="40" xfId="0" applyNumberFormat="1" applyFont="1" applyFill="1" applyBorder="1" applyAlignment="1">
      <alignment horizontal="left"/>
    </xf>
    <xf numFmtId="0" fontId="19" fillId="0" borderId="5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21" fillId="0" borderId="39" xfId="0" applyFont="1" applyBorder="1" applyAlignment="1"/>
    <xf numFmtId="0" fontId="29" fillId="4" borderId="0" xfId="0" applyFont="1" applyFill="1"/>
    <xf numFmtId="0" fontId="15" fillId="0" borderId="20" xfId="0" applyFont="1" applyBorder="1" applyAlignment="1">
      <alignment horizontal="left" wrapText="1"/>
    </xf>
    <xf numFmtId="0" fontId="15" fillId="0" borderId="20" xfId="1" applyFont="1" applyBorder="1" applyAlignment="1">
      <alignment horizontal="left" wrapText="1"/>
    </xf>
    <xf numFmtId="0" fontId="15" fillId="0" borderId="20" xfId="0" applyFont="1" applyBorder="1" applyAlignment="1">
      <alignment wrapText="1"/>
    </xf>
    <xf numFmtId="0" fontId="15" fillId="0" borderId="20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9" fillId="0" borderId="3" xfId="0" applyFont="1" applyBorder="1" applyAlignment="1"/>
    <xf numFmtId="2" fontId="19" fillId="0" borderId="2" xfId="0" applyNumberFormat="1" applyFont="1" applyBorder="1" applyAlignment="1"/>
    <xf numFmtId="0" fontId="15" fillId="2" borderId="5" xfId="0" applyFont="1" applyFill="1" applyBorder="1" applyAlignment="1">
      <alignment horizontal="left" wrapText="1"/>
    </xf>
    <xf numFmtId="0" fontId="15" fillId="0" borderId="7" xfId="0" applyFont="1" applyBorder="1" applyAlignment="1">
      <alignment horizontal="left"/>
    </xf>
    <xf numFmtId="0" fontId="16" fillId="0" borderId="5" xfId="0" applyFont="1" applyBorder="1" applyAlignment="1">
      <alignment horizontal="right"/>
    </xf>
    <xf numFmtId="2" fontId="23" fillId="0" borderId="40" xfId="0" applyNumberFormat="1" applyFont="1" applyBorder="1" applyAlignment="1">
      <alignment horizontal="center" vertical="center" wrapText="1"/>
    </xf>
    <xf numFmtId="0" fontId="28" fillId="0" borderId="0" xfId="0" applyFont="1" applyBorder="1" applyAlignment="1"/>
    <xf numFmtId="2" fontId="16" fillId="0" borderId="4" xfId="0" applyNumberFormat="1" applyFont="1" applyBorder="1" applyAlignment="1">
      <alignment horizontal="right"/>
    </xf>
    <xf numFmtId="0" fontId="21" fillId="0" borderId="50" xfId="0" applyFont="1" applyBorder="1" applyAlignment="1">
      <alignment horizontal="center" vertical="center" wrapText="1"/>
    </xf>
    <xf numFmtId="2" fontId="24" fillId="0" borderId="11" xfId="0" applyNumberFormat="1" applyFont="1" applyBorder="1" applyAlignment="1">
      <alignment vertical="top"/>
    </xf>
    <xf numFmtId="2" fontId="22" fillId="0" borderId="5" xfId="0" applyNumberFormat="1" applyFont="1" applyBorder="1" applyAlignment="1">
      <alignment vertical="top"/>
    </xf>
    <xf numFmtId="0" fontId="18" fillId="0" borderId="41" xfId="0" applyFont="1" applyBorder="1" applyAlignment="1">
      <alignment horizontal="right" wrapText="1"/>
    </xf>
    <xf numFmtId="0" fontId="18" fillId="2" borderId="41" xfId="0" applyFont="1" applyFill="1" applyBorder="1" applyAlignment="1">
      <alignment horizontal="right" wrapText="1"/>
    </xf>
    <xf numFmtId="0" fontId="18" fillId="0" borderId="41" xfId="0" applyFont="1" applyBorder="1" applyAlignment="1">
      <alignment horizontal="right"/>
    </xf>
    <xf numFmtId="0" fontId="15" fillId="0" borderId="41" xfId="0" applyFont="1" applyBorder="1" applyAlignment="1">
      <alignment horizontal="right"/>
    </xf>
    <xf numFmtId="0" fontId="18" fillId="0" borderId="41" xfId="0" applyFont="1" applyFill="1" applyBorder="1" applyAlignment="1">
      <alignment horizontal="right" wrapText="1"/>
    </xf>
    <xf numFmtId="0" fontId="18" fillId="0" borderId="33" xfId="0" applyFont="1" applyBorder="1" applyAlignment="1">
      <alignment horizontal="right"/>
    </xf>
    <xf numFmtId="0" fontId="15" fillId="0" borderId="41" xfId="0" applyFont="1" applyBorder="1" applyAlignment="1">
      <alignment horizontal="right" wrapText="1"/>
    </xf>
    <xf numFmtId="0" fontId="18" fillId="0" borderId="41" xfId="0" applyFont="1" applyFill="1" applyBorder="1" applyAlignment="1">
      <alignment horizontal="right"/>
    </xf>
    <xf numFmtId="0" fontId="26" fillId="0" borderId="52" xfId="0" applyFont="1" applyBorder="1" applyAlignment="1"/>
    <xf numFmtId="0" fontId="26" fillId="0" borderId="54" xfId="0" applyFont="1" applyBorder="1" applyAlignment="1"/>
    <xf numFmtId="0" fontId="28" fillId="0" borderId="15" xfId="0" applyFont="1" applyBorder="1" applyAlignment="1"/>
    <xf numFmtId="2" fontId="24" fillId="0" borderId="0" xfId="0" applyNumberFormat="1" applyFont="1" applyFill="1" applyBorder="1" applyAlignment="1">
      <alignment horizontal="right" vertical="center"/>
    </xf>
    <xf numFmtId="0" fontId="28" fillId="0" borderId="16" xfId="0" applyFont="1" applyBorder="1" applyAlignment="1"/>
    <xf numFmtId="0" fontId="19" fillId="0" borderId="20" xfId="0" applyFont="1" applyBorder="1" applyAlignment="1">
      <alignment horizontal="left"/>
    </xf>
    <xf numFmtId="0" fontId="15" fillId="2" borderId="20" xfId="0" applyFont="1" applyFill="1" applyBorder="1" applyAlignment="1">
      <alignment horizontal="left" wrapText="1"/>
    </xf>
    <xf numFmtId="0" fontId="21" fillId="0" borderId="48" xfId="0" applyFont="1" applyFill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1" fillId="0" borderId="51" xfId="0" applyFont="1" applyFill="1" applyBorder="1" applyAlignment="1">
      <alignment horizontal="center" vertical="center" wrapText="1"/>
    </xf>
    <xf numFmtId="2" fontId="21" fillId="0" borderId="0" xfId="0" applyNumberFormat="1" applyFont="1"/>
    <xf numFmtId="0" fontId="0" fillId="0" borderId="0" xfId="0"/>
    <xf numFmtId="0" fontId="27" fillId="0" borderId="0" xfId="0" applyFont="1" applyFill="1" applyBorder="1" applyAlignment="1">
      <alignment horizontal="left" vertical="center"/>
    </xf>
    <xf numFmtId="2" fontId="23" fillId="0" borderId="1" xfId="0" applyNumberFormat="1" applyFont="1" applyFill="1" applyBorder="1" applyAlignment="1">
      <alignment horizontal="center" vertical="center" wrapText="1"/>
    </xf>
    <xf numFmtId="2" fontId="21" fillId="0" borderId="39" xfId="0" applyNumberFormat="1" applyFont="1" applyFill="1" applyBorder="1" applyAlignment="1">
      <alignment horizontal="left" vertical="center" wrapText="1"/>
    </xf>
    <xf numFmtId="0" fontId="21" fillId="0" borderId="36" xfId="0" applyFont="1" applyFill="1" applyBorder="1" applyAlignment="1">
      <alignment horizontal="left" vertical="center" wrapText="1"/>
    </xf>
    <xf numFmtId="0" fontId="23" fillId="0" borderId="57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left" vertical="center" wrapText="1"/>
    </xf>
    <xf numFmtId="0" fontId="0" fillId="0" borderId="0" xfId="0"/>
    <xf numFmtId="0" fontId="21" fillId="0" borderId="29" xfId="0" applyFont="1" applyBorder="1" applyAlignment="1">
      <alignment horizontal="center" vertical="center"/>
    </xf>
    <xf numFmtId="0" fontId="29" fillId="5" borderId="0" xfId="0" applyFont="1" applyFill="1"/>
    <xf numFmtId="0" fontId="29" fillId="6" borderId="0" xfId="0" applyFont="1" applyFill="1"/>
    <xf numFmtId="0" fontId="34" fillId="0" borderId="39" xfId="0" applyFont="1" applyBorder="1" applyAlignment="1">
      <alignment horizontal="center" vertical="center"/>
    </xf>
    <xf numFmtId="0" fontId="15" fillId="0" borderId="20" xfId="0" applyFont="1" applyFill="1" applyBorder="1" applyAlignment="1">
      <alignment horizontal="left"/>
    </xf>
    <xf numFmtId="0" fontId="15" fillId="0" borderId="20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/>
    </xf>
    <xf numFmtId="0" fontId="0" fillId="0" borderId="15" xfId="0" applyBorder="1"/>
    <xf numFmtId="0" fontId="14" fillId="2" borderId="20" xfId="0" applyFont="1" applyFill="1" applyBorder="1" applyAlignment="1">
      <alignment horizontal="left" wrapText="1"/>
    </xf>
    <xf numFmtId="0" fontId="14" fillId="0" borderId="20" xfId="0" applyFont="1" applyBorder="1" applyAlignment="1">
      <alignment horizontal="left"/>
    </xf>
    <xf numFmtId="0" fontId="0" fillId="0" borderId="53" xfId="0" applyFont="1" applyBorder="1"/>
    <xf numFmtId="0" fontId="0" fillId="0" borderId="55" xfId="0" applyFont="1" applyBorder="1"/>
    <xf numFmtId="0" fontId="0" fillId="0" borderId="7" xfId="0" applyFont="1" applyBorder="1"/>
    <xf numFmtId="0" fontId="0" fillId="0" borderId="29" xfId="0" applyFont="1" applyFill="1" applyBorder="1"/>
    <xf numFmtId="0" fontId="0" fillId="0" borderId="18" xfId="0" applyFont="1" applyBorder="1" applyAlignment="1"/>
    <xf numFmtId="0" fontId="0" fillId="0" borderId="38" xfId="0" applyFont="1" applyBorder="1" applyAlignment="1"/>
    <xf numFmtId="2" fontId="21" fillId="0" borderId="39" xfId="0" applyNumberFormat="1" applyFont="1" applyBorder="1" applyAlignment="1">
      <alignment horizontal="left"/>
    </xf>
    <xf numFmtId="0" fontId="32" fillId="0" borderId="35" xfId="0" applyFont="1" applyBorder="1" applyAlignment="1">
      <alignment horizontal="left" wrapText="1"/>
    </xf>
    <xf numFmtId="0" fontId="32" fillId="0" borderId="24" xfId="0" applyFont="1" applyBorder="1" applyAlignment="1">
      <alignment horizontal="left" wrapText="1"/>
    </xf>
    <xf numFmtId="0" fontId="32" fillId="0" borderId="36" xfId="0" applyFont="1" applyBorder="1" applyAlignment="1">
      <alignment horizontal="left" wrapText="1"/>
    </xf>
    <xf numFmtId="0" fontId="26" fillId="0" borderId="36" xfId="0" applyFont="1" applyBorder="1"/>
    <xf numFmtId="2" fontId="32" fillId="0" borderId="39" xfId="0" applyNumberFormat="1" applyFont="1" applyBorder="1" applyAlignment="1">
      <alignment horizontal="left" wrapText="1"/>
    </xf>
    <xf numFmtId="0" fontId="0" fillId="0" borderId="38" xfId="0" applyFont="1" applyBorder="1"/>
    <xf numFmtId="0" fontId="21" fillId="0" borderId="48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36" xfId="0" applyFont="1" applyBorder="1" applyAlignment="1">
      <alignment horizontal="left"/>
    </xf>
    <xf numFmtId="0" fontId="26" fillId="0" borderId="36" xfId="0" applyFont="1" applyBorder="1" applyAlignment="1"/>
    <xf numFmtId="0" fontId="29" fillId="0" borderId="38" xfId="0" applyFont="1" applyBorder="1"/>
    <xf numFmtId="2" fontId="35" fillId="0" borderId="0" xfId="0" applyNumberFormat="1" applyFont="1" applyAlignment="1">
      <alignment horizontal="right"/>
    </xf>
    <xf numFmtId="0" fontId="21" fillId="2" borderId="48" xfId="0" applyFont="1" applyFill="1" applyBorder="1" applyAlignment="1">
      <alignment horizontal="left" wrapText="1"/>
    </xf>
    <xf numFmtId="0" fontId="21" fillId="2" borderId="24" xfId="0" applyFont="1" applyFill="1" applyBorder="1" applyAlignment="1">
      <alignment horizontal="left" wrapText="1"/>
    </xf>
    <xf numFmtId="2" fontId="21" fillId="2" borderId="39" xfId="0" applyNumberFormat="1" applyFont="1" applyFill="1" applyBorder="1" applyAlignment="1">
      <alignment horizontal="left" wrapText="1"/>
    </xf>
    <xf numFmtId="0" fontId="21" fillId="2" borderId="36" xfId="0" applyFont="1" applyFill="1" applyBorder="1" applyAlignment="1">
      <alignment horizontal="left" wrapText="1"/>
    </xf>
    <xf numFmtId="0" fontId="26" fillId="0" borderId="36" xfId="0" applyFont="1" applyBorder="1" applyAlignment="1">
      <alignment horizontal="right" wrapText="1"/>
    </xf>
    <xf numFmtId="0" fontId="13" fillId="0" borderId="14" xfId="0" applyFont="1" applyBorder="1" applyAlignment="1">
      <alignment horizontal="right" vertical="center"/>
    </xf>
    <xf numFmtId="0" fontId="21" fillId="0" borderId="48" xfId="0" applyFont="1" applyBorder="1" applyAlignment="1">
      <alignment horizontal="left" vertical="center"/>
    </xf>
    <xf numFmtId="2" fontId="21" fillId="0" borderId="39" xfId="0" applyNumberFormat="1" applyFont="1" applyBorder="1" applyAlignment="1">
      <alignment horizontal="left" vertical="center"/>
    </xf>
    <xf numFmtId="0" fontId="32" fillId="0" borderId="35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 vertical="center" wrapText="1"/>
    </xf>
    <xf numFmtId="2" fontId="32" fillId="0" borderId="39" xfId="0" applyNumberFormat="1" applyFont="1" applyBorder="1" applyAlignment="1">
      <alignment horizontal="left" vertical="center" wrapText="1"/>
    </xf>
    <xf numFmtId="0" fontId="32" fillId="0" borderId="36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center"/>
    </xf>
    <xf numFmtId="0" fontId="21" fillId="2" borderId="24" xfId="0" applyFont="1" applyFill="1" applyBorder="1" applyAlignment="1">
      <alignment horizontal="left" vertical="center" wrapText="1"/>
    </xf>
    <xf numFmtId="2" fontId="21" fillId="2" borderId="39" xfId="0" applyNumberFormat="1" applyFont="1" applyFill="1" applyBorder="1" applyAlignment="1">
      <alignment horizontal="left" vertical="center" wrapText="1"/>
    </xf>
    <xf numFmtId="0" fontId="21" fillId="2" borderId="36" xfId="0" applyFont="1" applyFill="1" applyBorder="1" applyAlignment="1">
      <alignment horizontal="left" vertical="center" wrapText="1"/>
    </xf>
    <xf numFmtId="0" fontId="0" fillId="0" borderId="0" xfId="0"/>
    <xf numFmtId="0" fontId="21" fillId="0" borderId="31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wrapText="1"/>
    </xf>
    <xf numFmtId="0" fontId="12" fillId="0" borderId="7" xfId="0" applyFont="1" applyBorder="1" applyAlignment="1">
      <alignment horizontal="center"/>
    </xf>
    <xf numFmtId="0" fontId="12" fillId="0" borderId="7" xfId="0" applyFont="1" applyBorder="1" applyAlignment="1">
      <alignment horizontal="right"/>
    </xf>
    <xf numFmtId="2" fontId="12" fillId="0" borderId="6" xfId="0" applyNumberFormat="1" applyFont="1" applyBorder="1" applyAlignment="1">
      <alignment horizontal="right"/>
    </xf>
    <xf numFmtId="0" fontId="16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2" fontId="12" fillId="0" borderId="4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2" borderId="5" xfId="0" applyFont="1" applyFill="1" applyBorder="1" applyAlignment="1">
      <alignment horizontal="left" wrapText="1"/>
    </xf>
    <xf numFmtId="0" fontId="11" fillId="0" borderId="5" xfId="0" applyFont="1" applyBorder="1" applyAlignment="1">
      <alignment horizontal="left"/>
    </xf>
    <xf numFmtId="0" fontId="19" fillId="0" borderId="13" xfId="0" applyFont="1" applyBorder="1" applyAlignment="1"/>
    <xf numFmtId="2" fontId="19" fillId="0" borderId="50" xfId="0" applyNumberFormat="1" applyFont="1" applyBorder="1" applyAlignment="1"/>
    <xf numFmtId="0" fontId="16" fillId="0" borderId="5" xfId="0" applyFont="1" applyFill="1" applyBorder="1" applyAlignment="1">
      <alignment horizontal="left"/>
    </xf>
    <xf numFmtId="0" fontId="19" fillId="0" borderId="1" xfId="0" applyFont="1" applyBorder="1" applyAlignment="1"/>
    <xf numFmtId="2" fontId="19" fillId="0" borderId="47" xfId="0" applyNumberFormat="1" applyFont="1" applyBorder="1" applyAlignment="1"/>
    <xf numFmtId="0" fontId="0" fillId="0" borderId="60" xfId="0" applyFont="1" applyBorder="1"/>
    <xf numFmtId="0" fontId="0" fillId="0" borderId="61" xfId="0" applyFont="1" applyBorder="1"/>
    <xf numFmtId="0" fontId="0" fillId="0" borderId="62" xfId="0" applyFont="1" applyBorder="1"/>
    <xf numFmtId="0" fontId="0" fillId="0" borderId="3" xfId="0" applyFont="1" applyBorder="1"/>
    <xf numFmtId="0" fontId="0" fillId="0" borderId="9" xfId="0" applyFont="1" applyBorder="1"/>
    <xf numFmtId="0" fontId="34" fillId="0" borderId="39" xfId="0" applyFont="1" applyBorder="1" applyAlignment="1">
      <alignment horizontal="center" vertical="center" wrapText="1"/>
    </xf>
    <xf numFmtId="0" fontId="33" fillId="0" borderId="57" xfId="0" applyFont="1" applyBorder="1" applyAlignment="1">
      <alignment horizontal="center" vertical="center" wrapText="1"/>
    </xf>
    <xf numFmtId="0" fontId="33" fillId="0" borderId="56" xfId="0" applyFont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right" wrapText="1"/>
    </xf>
    <xf numFmtId="0" fontId="19" fillId="0" borderId="41" xfId="0" applyFont="1" applyBorder="1" applyAlignment="1">
      <alignment horizontal="right"/>
    </xf>
    <xf numFmtId="0" fontId="14" fillId="0" borderId="41" xfId="0" applyFont="1" applyBorder="1" applyAlignment="1">
      <alignment horizontal="right"/>
    </xf>
    <xf numFmtId="0" fontId="15" fillId="2" borderId="41" xfId="0" applyFont="1" applyFill="1" applyBorder="1" applyAlignment="1">
      <alignment horizontal="right" wrapText="1"/>
    </xf>
    <xf numFmtId="0" fontId="15" fillId="0" borderId="41" xfId="1" applyFont="1" applyBorder="1" applyAlignment="1">
      <alignment horizontal="right" wrapText="1"/>
    </xf>
    <xf numFmtId="0" fontId="12" fillId="0" borderId="20" xfId="0" applyFont="1" applyBorder="1" applyAlignment="1">
      <alignment horizontal="left" wrapText="1"/>
    </xf>
    <xf numFmtId="0" fontId="12" fillId="2" borderId="20" xfId="0" applyFont="1" applyFill="1" applyBorder="1" applyAlignment="1">
      <alignment horizontal="left" wrapText="1"/>
    </xf>
    <xf numFmtId="0" fontId="21" fillId="2" borderId="48" xfId="0" applyFont="1" applyFill="1" applyBorder="1" applyAlignment="1">
      <alignment horizontal="left" vertical="center" wrapText="1"/>
    </xf>
    <xf numFmtId="1" fontId="26" fillId="0" borderId="33" xfId="0" applyNumberFormat="1" applyFont="1" applyBorder="1" applyAlignment="1">
      <alignment horizontal="right" wrapText="1"/>
    </xf>
    <xf numFmtId="0" fontId="11" fillId="2" borderId="20" xfId="0" applyFont="1" applyFill="1" applyBorder="1" applyAlignment="1">
      <alignment horizontal="left" wrapText="1"/>
    </xf>
    <xf numFmtId="0" fontId="12" fillId="0" borderId="20" xfId="0" applyFont="1" applyFill="1" applyBorder="1" applyAlignment="1">
      <alignment horizontal="left"/>
    </xf>
    <xf numFmtId="0" fontId="34" fillId="0" borderId="35" xfId="0" applyFont="1" applyBorder="1" applyAlignment="1">
      <alignment horizontal="center" vertical="center"/>
    </xf>
    <xf numFmtId="0" fontId="10" fillId="0" borderId="7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2" fontId="27" fillId="0" borderId="11" xfId="0" applyNumberFormat="1" applyFont="1" applyBorder="1" applyAlignment="1">
      <alignment vertical="top"/>
    </xf>
    <xf numFmtId="0" fontId="28" fillId="0" borderId="16" xfId="0" applyFont="1" applyBorder="1"/>
    <xf numFmtId="0" fontId="21" fillId="0" borderId="39" xfId="0" applyFont="1" applyBorder="1" applyAlignment="1">
      <alignment horizontal="left" vertical="center" wrapText="1"/>
    </xf>
    <xf numFmtId="2" fontId="21" fillId="0" borderId="40" xfId="0" applyNumberFormat="1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wrapText="1"/>
    </xf>
    <xf numFmtId="2" fontId="0" fillId="0" borderId="33" xfId="0" applyNumberFormat="1" applyFont="1" applyBorder="1"/>
    <xf numFmtId="2" fontId="0" fillId="0" borderId="41" xfId="0" applyNumberFormat="1" applyFont="1" applyBorder="1"/>
    <xf numFmtId="2" fontId="0" fillId="0" borderId="46" xfId="0" applyNumberFormat="1" applyFont="1" applyBorder="1"/>
    <xf numFmtId="2" fontId="0" fillId="0" borderId="52" xfId="0" applyNumberFormat="1" applyFont="1" applyBorder="1"/>
    <xf numFmtId="2" fontId="0" fillId="0" borderId="54" xfId="0" applyNumberFormat="1" applyFont="1" applyBorder="1"/>
    <xf numFmtId="0" fontId="15" fillId="0" borderId="41" xfId="0" applyFont="1" applyFill="1" applyBorder="1" applyAlignment="1">
      <alignment horizontal="right"/>
    </xf>
    <xf numFmtId="0" fontId="18" fillId="0" borderId="46" xfId="0" applyFont="1" applyFill="1" applyBorder="1" applyAlignment="1">
      <alignment horizontal="right"/>
    </xf>
    <xf numFmtId="0" fontId="15" fillId="0" borderId="41" xfId="0" applyFont="1" applyBorder="1" applyAlignment="1">
      <alignment horizontal="right" vertical="center" wrapText="1"/>
    </xf>
    <xf numFmtId="0" fontId="18" fillId="0" borderId="53" xfId="0" applyFont="1" applyBorder="1" applyAlignment="1">
      <alignment horizontal="right"/>
    </xf>
    <xf numFmtId="2" fontId="18" fillId="0" borderId="5" xfId="0" applyNumberFormat="1" applyFont="1" applyBorder="1" applyAlignment="1">
      <alignment horizontal="right"/>
    </xf>
    <xf numFmtId="0" fontId="18" fillId="0" borderId="53" xfId="0" applyFont="1" applyFill="1" applyBorder="1" applyAlignment="1">
      <alignment horizontal="right" wrapText="1"/>
    </xf>
    <xf numFmtId="2" fontId="18" fillId="0" borderId="5" xfId="0" applyNumberFormat="1" applyFont="1" applyFill="1" applyBorder="1" applyAlignment="1">
      <alignment horizontal="right" wrapText="1"/>
    </xf>
    <xf numFmtId="0" fontId="19" fillId="0" borderId="53" xfId="0" applyFont="1" applyBorder="1" applyAlignment="1">
      <alignment horizontal="right"/>
    </xf>
    <xf numFmtId="2" fontId="19" fillId="0" borderId="5" xfId="0" applyNumberFormat="1" applyFont="1" applyBorder="1" applyAlignment="1">
      <alignment horizontal="right"/>
    </xf>
    <xf numFmtId="2" fontId="14" fillId="2" borderId="5" xfId="0" applyNumberFormat="1" applyFont="1" applyFill="1" applyBorder="1" applyAlignment="1">
      <alignment horizontal="right" wrapText="1"/>
    </xf>
    <xf numFmtId="2" fontId="18" fillId="2" borderId="5" xfId="0" applyNumberFormat="1" applyFont="1" applyFill="1" applyBorder="1" applyAlignment="1">
      <alignment horizontal="right" wrapText="1"/>
    </xf>
    <xf numFmtId="2" fontId="15" fillId="0" borderId="5" xfId="0" applyNumberFormat="1" applyFont="1" applyBorder="1" applyAlignment="1">
      <alignment horizontal="right"/>
    </xf>
    <xf numFmtId="2" fontId="15" fillId="0" borderId="5" xfId="0" applyNumberFormat="1" applyFont="1" applyFill="1" applyBorder="1" applyAlignment="1">
      <alignment horizontal="right"/>
    </xf>
    <xf numFmtId="0" fontId="14" fillId="2" borderId="53" xfId="0" applyFont="1" applyFill="1" applyBorder="1" applyAlignment="1">
      <alignment horizontal="right" wrapText="1"/>
    </xf>
    <xf numFmtId="0" fontId="37" fillId="0" borderId="0" xfId="0" applyFont="1" applyAlignment="1">
      <alignment horizontal="center"/>
    </xf>
    <xf numFmtId="1" fontId="26" fillId="0" borderId="33" xfId="0" applyNumberFormat="1" applyFont="1" applyBorder="1" applyAlignment="1">
      <alignment horizontal="right"/>
    </xf>
    <xf numFmtId="0" fontId="26" fillId="0" borderId="41" xfId="0" applyFont="1" applyBorder="1" applyAlignment="1">
      <alignment horizontal="right"/>
    </xf>
    <xf numFmtId="0" fontId="15" fillId="0" borderId="53" xfId="0" applyFont="1" applyBorder="1" applyAlignment="1">
      <alignment horizontal="right" wrapText="1"/>
    </xf>
    <xf numFmtId="2" fontId="18" fillId="0" borderId="5" xfId="0" applyNumberFormat="1" applyFont="1" applyBorder="1" applyAlignment="1">
      <alignment horizontal="right" wrapText="1"/>
    </xf>
    <xf numFmtId="2" fontId="15" fillId="0" borderId="5" xfId="0" applyNumberFormat="1" applyFont="1" applyBorder="1" applyAlignment="1">
      <alignment horizontal="right" wrapText="1"/>
    </xf>
    <xf numFmtId="0" fontId="26" fillId="0" borderId="52" xfId="0" applyFont="1" applyBorder="1" applyAlignment="1">
      <alignment horizontal="right"/>
    </xf>
    <xf numFmtId="0" fontId="18" fillId="0" borderId="53" xfId="0" applyFont="1" applyBorder="1" applyAlignment="1">
      <alignment horizontal="right" wrapText="1"/>
    </xf>
    <xf numFmtId="0" fontId="15" fillId="0" borderId="53" xfId="0" applyFont="1" applyBorder="1" applyAlignment="1">
      <alignment horizontal="right"/>
    </xf>
    <xf numFmtId="2" fontId="12" fillId="0" borderId="5" xfId="0" applyNumberFormat="1" applyFont="1" applyBorder="1" applyAlignment="1">
      <alignment horizontal="right" wrapText="1"/>
    </xf>
    <xf numFmtId="0" fontId="15" fillId="0" borderId="53" xfId="1" applyFont="1" applyBorder="1" applyAlignment="1">
      <alignment horizontal="right" wrapText="1"/>
    </xf>
    <xf numFmtId="0" fontId="15" fillId="0" borderId="53" xfId="0" applyFont="1" applyBorder="1" applyAlignment="1">
      <alignment horizontal="right" vertical="center" wrapText="1"/>
    </xf>
    <xf numFmtId="0" fontId="14" fillId="0" borderId="53" xfId="0" applyFont="1" applyBorder="1" applyAlignment="1">
      <alignment horizontal="right"/>
    </xf>
    <xf numFmtId="2" fontId="15" fillId="0" borderId="5" xfId="1" applyNumberFormat="1" applyFont="1" applyBorder="1" applyAlignment="1">
      <alignment horizontal="right" wrapText="1"/>
    </xf>
    <xf numFmtId="2" fontId="15" fillId="0" borderId="5" xfId="0" applyNumberFormat="1" applyFont="1" applyBorder="1" applyAlignment="1">
      <alignment horizontal="right" vertical="center" wrapText="1"/>
    </xf>
    <xf numFmtId="2" fontId="14" fillId="0" borderId="5" xfId="0" applyNumberFormat="1" applyFont="1" applyBorder="1" applyAlignment="1">
      <alignment horizontal="right"/>
    </xf>
    <xf numFmtId="2" fontId="18" fillId="0" borderId="5" xfId="0" applyNumberFormat="1" applyFont="1" applyFill="1" applyBorder="1" applyAlignment="1">
      <alignment horizontal="right"/>
    </xf>
    <xf numFmtId="0" fontId="12" fillId="2" borderId="53" xfId="0" applyFont="1" applyFill="1" applyBorder="1" applyAlignment="1">
      <alignment horizontal="right" wrapText="1"/>
    </xf>
    <xf numFmtId="0" fontId="12" fillId="2" borderId="41" xfId="0" applyFont="1" applyFill="1" applyBorder="1" applyAlignment="1">
      <alignment horizontal="right" wrapText="1"/>
    </xf>
    <xf numFmtId="0" fontId="15" fillId="0" borderId="53" xfId="0" applyFont="1" applyFill="1" applyBorder="1" applyAlignment="1">
      <alignment horizontal="right"/>
    </xf>
    <xf numFmtId="0" fontId="18" fillId="2" borderId="53" xfId="0" applyFont="1" applyFill="1" applyBorder="1" applyAlignment="1">
      <alignment horizontal="right" wrapText="1"/>
    </xf>
    <xf numFmtId="0" fontId="15" fillId="2" borderId="53" xfId="0" applyFont="1" applyFill="1" applyBorder="1" applyAlignment="1">
      <alignment horizontal="right" wrapText="1"/>
    </xf>
    <xf numFmtId="0" fontId="18" fillId="0" borderId="53" xfId="0" applyFont="1" applyFill="1" applyBorder="1" applyAlignment="1">
      <alignment horizontal="right"/>
    </xf>
    <xf numFmtId="2" fontId="12" fillId="2" borderId="5" xfId="0" applyNumberFormat="1" applyFont="1" applyFill="1" applyBorder="1" applyAlignment="1">
      <alignment horizontal="right" wrapText="1"/>
    </xf>
    <xf numFmtId="2" fontId="15" fillId="2" borderId="5" xfId="0" applyNumberFormat="1" applyFont="1" applyFill="1" applyBorder="1" applyAlignment="1">
      <alignment horizontal="right" wrapText="1"/>
    </xf>
    <xf numFmtId="0" fontId="11" fillId="2" borderId="53" xfId="0" applyFont="1" applyFill="1" applyBorder="1" applyAlignment="1">
      <alignment horizontal="right" wrapText="1"/>
    </xf>
    <xf numFmtId="0" fontId="11" fillId="2" borderId="41" xfId="0" applyFont="1" applyFill="1" applyBorder="1" applyAlignment="1">
      <alignment horizontal="right" wrapText="1"/>
    </xf>
    <xf numFmtId="0" fontId="12" fillId="0" borderId="53" xfId="0" applyFont="1" applyFill="1" applyBorder="1" applyAlignment="1">
      <alignment horizontal="right"/>
    </xf>
    <xf numFmtId="0" fontId="12" fillId="0" borderId="41" xfId="0" applyFont="1" applyFill="1" applyBorder="1" applyAlignment="1">
      <alignment horizontal="right"/>
    </xf>
    <xf numFmtId="0" fontId="18" fillId="0" borderId="55" xfId="0" applyFont="1" applyFill="1" applyBorder="1" applyAlignment="1">
      <alignment horizontal="right"/>
    </xf>
    <xf numFmtId="2" fontId="11" fillId="2" borderId="5" xfId="0" applyNumberFormat="1" applyFont="1" applyFill="1" applyBorder="1" applyAlignment="1">
      <alignment horizontal="right" wrapText="1"/>
    </xf>
    <xf numFmtId="2" fontId="12" fillId="0" borderId="5" xfId="0" applyNumberFormat="1" applyFont="1" applyFill="1" applyBorder="1" applyAlignment="1">
      <alignment horizontal="right"/>
    </xf>
    <xf numFmtId="0" fontId="0" fillId="0" borderId="59" xfId="0" applyFont="1" applyBorder="1"/>
    <xf numFmtId="0" fontId="0" fillId="0" borderId="65" xfId="0" applyFont="1" applyBorder="1"/>
    <xf numFmtId="0" fontId="0" fillId="0" borderId="66" xfId="0" applyFont="1" applyBorder="1"/>
    <xf numFmtId="0" fontId="0" fillId="0" borderId="67" xfId="0" applyFont="1" applyBorder="1"/>
    <xf numFmtId="0" fontId="0" fillId="0" borderId="68" xfId="0" applyFont="1" applyBorder="1"/>
    <xf numFmtId="0" fontId="23" fillId="0" borderId="0" xfId="0" applyFont="1" applyBorder="1"/>
    <xf numFmtId="0" fontId="38" fillId="0" borderId="0" xfId="0" applyFont="1" applyAlignment="1">
      <alignment horizontal="center"/>
    </xf>
    <xf numFmtId="0" fontId="21" fillId="0" borderId="3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2" fontId="23" fillId="0" borderId="32" xfId="0" applyNumberFormat="1" applyFont="1" applyFill="1" applyBorder="1" applyAlignment="1">
      <alignment horizontal="center" vertical="center" wrapText="1"/>
    </xf>
    <xf numFmtId="2" fontId="21" fillId="0" borderId="42" xfId="0" applyNumberFormat="1" applyFont="1" applyFill="1" applyBorder="1" applyAlignment="1">
      <alignment horizontal="left" vertical="center" wrapText="1"/>
    </xf>
    <xf numFmtId="2" fontId="19" fillId="0" borderId="26" xfId="0" applyNumberFormat="1" applyFont="1" applyBorder="1" applyAlignment="1">
      <alignment horizontal="right"/>
    </xf>
    <xf numFmtId="2" fontId="15" fillId="0" borderId="26" xfId="0" applyNumberFormat="1" applyFont="1" applyBorder="1" applyAlignment="1">
      <alignment horizontal="right" wrapText="1"/>
    </xf>
    <xf numFmtId="2" fontId="18" fillId="0" borderId="26" xfId="0" applyNumberFormat="1" applyFont="1" applyBorder="1" applyAlignment="1">
      <alignment horizontal="right"/>
    </xf>
    <xf numFmtId="2" fontId="21" fillId="0" borderId="42" xfId="0" applyNumberFormat="1" applyFont="1" applyBorder="1" applyAlignment="1">
      <alignment horizontal="left"/>
    </xf>
    <xf numFmtId="2" fontId="18" fillId="0" borderId="26" xfId="0" applyNumberFormat="1" applyFont="1" applyFill="1" applyBorder="1" applyAlignment="1">
      <alignment horizontal="right" wrapText="1"/>
    </xf>
    <xf numFmtId="2" fontId="18" fillId="0" borderId="26" xfId="0" applyNumberFormat="1" applyFont="1" applyBorder="1" applyAlignment="1">
      <alignment horizontal="right" wrapText="1"/>
    </xf>
    <xf numFmtId="2" fontId="32" fillId="0" borderId="42" xfId="0" applyNumberFormat="1" applyFont="1" applyBorder="1" applyAlignment="1">
      <alignment horizontal="left" wrapText="1"/>
    </xf>
    <xf numFmtId="2" fontId="15" fillId="0" borderId="26" xfId="0" applyNumberFormat="1" applyFont="1" applyBorder="1" applyAlignment="1">
      <alignment horizontal="right"/>
    </xf>
    <xf numFmtId="2" fontId="15" fillId="0" borderId="26" xfId="1" applyNumberFormat="1" applyFont="1" applyBorder="1" applyAlignment="1">
      <alignment horizontal="right" wrapText="1"/>
    </xf>
    <xf numFmtId="2" fontId="15" fillId="0" borderId="26" xfId="0" applyNumberFormat="1" applyFont="1" applyBorder="1" applyAlignment="1">
      <alignment horizontal="right" vertical="center" wrapText="1"/>
    </xf>
    <xf numFmtId="2" fontId="14" fillId="0" borderId="26" xfId="0" applyNumberFormat="1" applyFont="1" applyBorder="1" applyAlignment="1">
      <alignment horizontal="right"/>
    </xf>
    <xf numFmtId="2" fontId="12" fillId="2" borderId="26" xfId="0" applyNumberFormat="1" applyFont="1" applyFill="1" applyBorder="1" applyAlignment="1">
      <alignment horizontal="right" wrapText="1"/>
    </xf>
    <xf numFmtId="2" fontId="15" fillId="0" borderId="26" xfId="0" applyNumberFormat="1" applyFont="1" applyFill="1" applyBorder="1" applyAlignment="1">
      <alignment horizontal="right"/>
    </xf>
    <xf numFmtId="2" fontId="18" fillId="2" borderId="26" xfId="0" applyNumberFormat="1" applyFont="1" applyFill="1" applyBorder="1" applyAlignment="1">
      <alignment horizontal="right" wrapText="1"/>
    </xf>
    <xf numFmtId="2" fontId="15" fillId="2" borderId="26" xfId="0" applyNumberFormat="1" applyFont="1" applyFill="1" applyBorder="1" applyAlignment="1">
      <alignment horizontal="right" wrapText="1"/>
    </xf>
    <xf numFmtId="2" fontId="14" fillId="2" borderId="26" xfId="0" applyNumberFormat="1" applyFont="1" applyFill="1" applyBorder="1" applyAlignment="1">
      <alignment horizontal="right" wrapText="1"/>
    </xf>
    <xf numFmtId="2" fontId="18" fillId="0" borderId="26" xfId="0" applyNumberFormat="1" applyFont="1" applyFill="1" applyBorder="1" applyAlignment="1">
      <alignment horizontal="right"/>
    </xf>
    <xf numFmtId="2" fontId="21" fillId="2" borderId="42" xfId="0" applyNumberFormat="1" applyFont="1" applyFill="1" applyBorder="1" applyAlignment="1">
      <alignment horizontal="left" wrapText="1"/>
    </xf>
    <xf numFmtId="2" fontId="11" fillId="2" borderId="26" xfId="0" applyNumberFormat="1" applyFont="1" applyFill="1" applyBorder="1" applyAlignment="1">
      <alignment horizontal="right" wrapText="1"/>
    </xf>
    <xf numFmtId="2" fontId="12" fillId="0" borderId="26" xfId="0" applyNumberFormat="1" applyFont="1" applyFill="1" applyBorder="1" applyAlignment="1">
      <alignment horizontal="right"/>
    </xf>
    <xf numFmtId="2" fontId="21" fillId="0" borderId="42" xfId="0" applyNumberFormat="1" applyFont="1" applyBorder="1" applyAlignment="1">
      <alignment horizontal="left" vertical="center"/>
    </xf>
    <xf numFmtId="2" fontId="32" fillId="0" borderId="42" xfId="0" applyNumberFormat="1" applyFont="1" applyBorder="1" applyAlignment="1">
      <alignment horizontal="left" vertical="center" wrapText="1"/>
    </xf>
    <xf numFmtId="2" fontId="21" fillId="2" borderId="42" xfId="0" applyNumberFormat="1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center"/>
    </xf>
    <xf numFmtId="0" fontId="8" fillId="2" borderId="7" xfId="0" applyFont="1" applyFill="1" applyBorder="1" applyAlignment="1">
      <alignment horizontal="left" wrapText="1"/>
    </xf>
    <xf numFmtId="0" fontId="16" fillId="0" borderId="11" xfId="0" applyFont="1" applyBorder="1" applyAlignment="1">
      <alignment horizontal="center"/>
    </xf>
    <xf numFmtId="0" fontId="16" fillId="0" borderId="25" xfId="0" applyFont="1" applyFill="1" applyBorder="1" applyAlignment="1">
      <alignment horizontal="left"/>
    </xf>
    <xf numFmtId="0" fontId="28" fillId="0" borderId="29" xfId="0" applyFont="1" applyBorder="1" applyAlignment="1"/>
    <xf numFmtId="2" fontId="0" fillId="0" borderId="7" xfId="0" applyNumberFormat="1" applyFont="1" applyBorder="1"/>
    <xf numFmtId="2" fontId="0" fillId="0" borderId="5" xfId="0" applyNumberFormat="1" applyFont="1" applyBorder="1"/>
    <xf numFmtId="2" fontId="0" fillId="0" borderId="3" xfId="0" applyNumberFormat="1" applyFont="1" applyBorder="1"/>
    <xf numFmtId="2" fontId="0" fillId="0" borderId="11" xfId="0" applyNumberFormat="1" applyFont="1" applyBorder="1"/>
    <xf numFmtId="2" fontId="0" fillId="0" borderId="9" xfId="0" applyNumberFormat="1" applyFont="1" applyBorder="1"/>
    <xf numFmtId="2" fontId="22" fillId="0" borderId="0" xfId="0" applyNumberFormat="1" applyFont="1" applyFill="1" applyBorder="1" applyAlignment="1">
      <alignment horizontal="right" vertical="center"/>
    </xf>
    <xf numFmtId="2" fontId="18" fillId="0" borderId="65" xfId="0" applyNumberFormat="1" applyFont="1" applyBorder="1" applyAlignment="1">
      <alignment horizontal="right"/>
    </xf>
    <xf numFmtId="2" fontId="19" fillId="0" borderId="65" xfId="0" applyNumberFormat="1" applyFont="1" applyBorder="1" applyAlignment="1">
      <alignment horizontal="right"/>
    </xf>
    <xf numFmtId="2" fontId="15" fillId="0" borderId="65" xfId="0" applyNumberFormat="1" applyFont="1" applyBorder="1" applyAlignment="1">
      <alignment horizontal="right"/>
    </xf>
    <xf numFmtId="2" fontId="18" fillId="2" borderId="65" xfId="0" applyNumberFormat="1" applyFont="1" applyFill="1" applyBorder="1" applyAlignment="1">
      <alignment horizontal="right" wrapText="1"/>
    </xf>
    <xf numFmtId="2" fontId="15" fillId="0" borderId="65" xfId="0" applyNumberFormat="1" applyFont="1" applyBorder="1" applyAlignment="1">
      <alignment horizontal="right" wrapText="1"/>
    </xf>
    <xf numFmtId="0" fontId="18" fillId="0" borderId="65" xfId="0" applyFont="1" applyBorder="1" applyAlignment="1">
      <alignment horizontal="right"/>
    </xf>
    <xf numFmtId="0" fontId="19" fillId="0" borderId="65" xfId="0" applyFont="1" applyBorder="1" applyAlignment="1">
      <alignment horizontal="right"/>
    </xf>
    <xf numFmtId="0" fontId="15" fillId="0" borderId="65" xfId="0" applyFont="1" applyBorder="1" applyAlignment="1">
      <alignment horizontal="right"/>
    </xf>
    <xf numFmtId="0" fontId="18" fillId="0" borderId="65" xfId="0" applyFont="1" applyFill="1" applyBorder="1" applyAlignment="1">
      <alignment horizontal="right" wrapText="1"/>
    </xf>
    <xf numFmtId="0" fontId="18" fillId="2" borderId="65" xfId="0" applyFont="1" applyFill="1" applyBorder="1" applyAlignment="1">
      <alignment horizontal="right" wrapText="1"/>
    </xf>
    <xf numFmtId="0" fontId="15" fillId="0" borderId="65" xfId="0" applyFont="1" applyBorder="1" applyAlignment="1">
      <alignment horizontal="right" wrapText="1"/>
    </xf>
    <xf numFmtId="0" fontId="15" fillId="0" borderId="65" xfId="0" applyFont="1" applyBorder="1" applyAlignment="1">
      <alignment horizontal="right" vertical="center" wrapText="1"/>
    </xf>
    <xf numFmtId="0" fontId="18" fillId="0" borderId="59" xfId="0" applyFont="1" applyBorder="1" applyAlignment="1">
      <alignment horizontal="right"/>
    </xf>
    <xf numFmtId="0" fontId="15" fillId="0" borderId="65" xfId="0" applyFont="1" applyFill="1" applyBorder="1" applyAlignment="1">
      <alignment horizontal="right"/>
    </xf>
    <xf numFmtId="2" fontId="18" fillId="0" borderId="7" xfId="0" applyNumberFormat="1" applyFont="1" applyBorder="1" applyAlignment="1">
      <alignment horizontal="right"/>
    </xf>
    <xf numFmtId="2" fontId="9" fillId="0" borderId="5" xfId="0" applyNumberFormat="1" applyFont="1" applyBorder="1" applyAlignment="1">
      <alignment horizontal="right"/>
    </xf>
    <xf numFmtId="0" fontId="15" fillId="0" borderId="3" xfId="0" applyFont="1" applyBorder="1" applyAlignment="1"/>
    <xf numFmtId="0" fontId="11" fillId="2" borderId="60" xfId="0" applyFont="1" applyFill="1" applyBorder="1" applyAlignment="1">
      <alignment horizontal="right" wrapText="1"/>
    </xf>
    <xf numFmtId="2" fontId="11" fillId="2" borderId="7" xfId="0" applyNumberFormat="1" applyFont="1" applyFill="1" applyBorder="1" applyAlignment="1">
      <alignment horizontal="right" wrapText="1"/>
    </xf>
    <xf numFmtId="2" fontId="11" fillId="2" borderId="27" xfId="0" applyNumberFormat="1" applyFont="1" applyFill="1" applyBorder="1" applyAlignment="1">
      <alignment horizontal="right" wrapText="1"/>
    </xf>
    <xf numFmtId="0" fontId="11" fillId="2" borderId="33" xfId="0" applyFont="1" applyFill="1" applyBorder="1" applyAlignment="1">
      <alignment horizontal="right" wrapText="1"/>
    </xf>
    <xf numFmtId="0" fontId="15" fillId="0" borderId="55" xfId="0" applyFont="1" applyBorder="1" applyAlignment="1">
      <alignment horizontal="right"/>
    </xf>
    <xf numFmtId="2" fontId="15" fillId="0" borderId="3" xfId="0" applyNumberFormat="1" applyFont="1" applyBorder="1" applyAlignment="1">
      <alignment horizontal="right"/>
    </xf>
    <xf numFmtId="2" fontId="15" fillId="0" borderId="28" xfId="0" applyNumberFormat="1" applyFont="1" applyBorder="1" applyAlignment="1">
      <alignment horizontal="right"/>
    </xf>
    <xf numFmtId="0" fontId="15" fillId="0" borderId="46" xfId="0" applyFont="1" applyBorder="1" applyAlignment="1">
      <alignment horizontal="right"/>
    </xf>
    <xf numFmtId="0" fontId="18" fillId="0" borderId="60" xfId="0" applyFont="1" applyBorder="1" applyAlignment="1">
      <alignment horizontal="right"/>
    </xf>
    <xf numFmtId="2" fontId="18" fillId="0" borderId="27" xfId="0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left"/>
    </xf>
    <xf numFmtId="2" fontId="18" fillId="0" borderId="3" xfId="0" applyNumberFormat="1" applyFont="1" applyFill="1" applyBorder="1" applyAlignment="1">
      <alignment horizontal="right"/>
    </xf>
    <xf numFmtId="2" fontId="18" fillId="0" borderId="28" xfId="0" applyNumberFormat="1" applyFont="1" applyFill="1" applyBorder="1" applyAlignment="1">
      <alignment horizontal="right"/>
    </xf>
    <xf numFmtId="0" fontId="37" fillId="0" borderId="0" xfId="0" applyFont="1" applyAlignment="1">
      <alignment horizontal="center"/>
    </xf>
    <xf numFmtId="0" fontId="29" fillId="7" borderId="0" xfId="0" applyFont="1" applyFill="1"/>
    <xf numFmtId="0" fontId="19" fillId="0" borderId="7" xfId="0" applyFont="1" applyBorder="1" applyAlignment="1">
      <alignment horizontal="center"/>
    </xf>
    <xf numFmtId="0" fontId="6" fillId="0" borderId="5" xfId="0" applyFont="1" applyFill="1" applyBorder="1" applyAlignment="1">
      <alignment horizontal="left" wrapText="1"/>
    </xf>
    <xf numFmtId="0" fontId="6" fillId="0" borderId="5" xfId="0" applyFont="1" applyBorder="1" applyAlignment="1">
      <alignment horizontal="center"/>
    </xf>
    <xf numFmtId="0" fontId="28" fillId="0" borderId="15" xfId="0" applyFont="1" applyBorder="1" applyAlignment="1">
      <alignment horizontal="right"/>
    </xf>
    <xf numFmtId="0" fontId="6" fillId="2" borderId="5" xfId="0" applyFont="1" applyFill="1" applyBorder="1" applyAlignment="1">
      <alignment horizontal="left" wrapText="1"/>
    </xf>
    <xf numFmtId="0" fontId="28" fillId="0" borderId="5" xfId="0" applyFont="1" applyBorder="1" applyAlignment="1">
      <alignment horizontal="left"/>
    </xf>
    <xf numFmtId="0" fontId="12" fillId="0" borderId="7" xfId="0" applyFont="1" applyFill="1" applyBorder="1" applyAlignment="1">
      <alignment horizontal="left" wrapText="1"/>
    </xf>
    <xf numFmtId="0" fontId="15" fillId="0" borderId="9" xfId="0" applyFont="1" applyBorder="1" applyAlignment="1">
      <alignment horizontal="left"/>
    </xf>
    <xf numFmtId="2" fontId="0" fillId="0" borderId="4" xfId="0" applyNumberFormat="1" applyFont="1" applyBorder="1"/>
    <xf numFmtId="2" fontId="0" fillId="0" borderId="2" xfId="0" applyNumberFormat="1" applyFont="1" applyBorder="1"/>
    <xf numFmtId="2" fontId="19" fillId="0" borderId="41" xfId="0" applyNumberFormat="1" applyFont="1" applyBorder="1" applyAlignment="1">
      <alignment horizontal="right"/>
    </xf>
    <xf numFmtId="2" fontId="15" fillId="0" borderId="41" xfId="0" applyNumberFormat="1" applyFont="1" applyBorder="1" applyAlignment="1">
      <alignment horizontal="right" wrapText="1"/>
    </xf>
    <xf numFmtId="2" fontId="18" fillId="0" borderId="41" xfId="0" applyNumberFormat="1" applyFont="1" applyBorder="1" applyAlignment="1">
      <alignment horizontal="right"/>
    </xf>
    <xf numFmtId="2" fontId="18" fillId="2" borderId="41" xfId="0" applyNumberFormat="1" applyFont="1" applyFill="1" applyBorder="1" applyAlignment="1">
      <alignment horizontal="right" wrapText="1"/>
    </xf>
    <xf numFmtId="2" fontId="15" fillId="0" borderId="41" xfId="0" applyNumberFormat="1" applyFont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horizontal="right"/>
    </xf>
    <xf numFmtId="0" fontId="15" fillId="0" borderId="9" xfId="0" applyFont="1" applyBorder="1" applyAlignment="1"/>
    <xf numFmtId="2" fontId="12" fillId="0" borderId="1" xfId="0" applyNumberFormat="1" applyFont="1" applyFill="1" applyBorder="1" applyAlignment="1">
      <alignment horizontal="right"/>
    </xf>
    <xf numFmtId="0" fontId="12" fillId="0" borderId="57" xfId="0" applyFont="1" applyFill="1" applyBorder="1" applyAlignment="1">
      <alignment horizontal="right"/>
    </xf>
    <xf numFmtId="2" fontId="12" fillId="0" borderId="56" xfId="0" applyNumberFormat="1" applyFont="1" applyFill="1" applyBorder="1" applyAlignment="1">
      <alignment horizontal="right"/>
    </xf>
    <xf numFmtId="0" fontId="15" fillId="0" borderId="5" xfId="0" applyFont="1" applyBorder="1" applyAlignment="1"/>
    <xf numFmtId="0" fontId="15" fillId="0" borderId="7" xfId="0" applyFont="1" applyBorder="1" applyAlignment="1"/>
    <xf numFmtId="2" fontId="12" fillId="0" borderId="7" xfId="0" applyNumberFormat="1" applyFont="1" applyFill="1" applyBorder="1" applyAlignment="1">
      <alignment horizontal="right"/>
    </xf>
    <xf numFmtId="2" fontId="12" fillId="0" borderId="3" xfId="0" applyNumberFormat="1" applyFont="1" applyFill="1" applyBorder="1" applyAlignment="1">
      <alignment horizontal="right"/>
    </xf>
    <xf numFmtId="0" fontId="12" fillId="0" borderId="69" xfId="0" applyFont="1" applyFill="1" applyBorder="1" applyAlignment="1">
      <alignment horizontal="left"/>
    </xf>
    <xf numFmtId="0" fontId="12" fillId="0" borderId="27" xfId="0" applyFont="1" applyFill="1" applyBorder="1" applyAlignment="1">
      <alignment horizontal="right"/>
    </xf>
    <xf numFmtId="0" fontId="12" fillId="0" borderId="26" xfId="0" applyFont="1" applyFill="1" applyBorder="1" applyAlignment="1">
      <alignment horizontal="right"/>
    </xf>
    <xf numFmtId="0" fontId="12" fillId="0" borderId="28" xfId="0" applyFont="1" applyFill="1" applyBorder="1" applyAlignment="1">
      <alignment horizontal="right"/>
    </xf>
    <xf numFmtId="0" fontId="12" fillId="0" borderId="14" xfId="0" applyFont="1" applyFill="1" applyBorder="1" applyAlignment="1">
      <alignment horizontal="right"/>
    </xf>
    <xf numFmtId="2" fontId="12" fillId="0" borderId="6" xfId="0" applyNumberFormat="1" applyFont="1" applyFill="1" applyBorder="1" applyAlignment="1">
      <alignment horizontal="right"/>
    </xf>
    <xf numFmtId="0" fontId="12" fillId="0" borderId="15" xfId="0" applyFont="1" applyFill="1" applyBorder="1" applyAlignment="1">
      <alignment horizontal="right"/>
    </xf>
    <xf numFmtId="2" fontId="12" fillId="0" borderId="4" xfId="0" applyNumberFormat="1" applyFont="1" applyFill="1" applyBorder="1" applyAlignment="1">
      <alignment horizontal="right"/>
    </xf>
    <xf numFmtId="0" fontId="12" fillId="0" borderId="16" xfId="0" applyFont="1" applyFill="1" applyBorder="1" applyAlignment="1">
      <alignment horizontal="right"/>
    </xf>
    <xf numFmtId="2" fontId="12" fillId="0" borderId="2" xfId="0" applyNumberFormat="1" applyFont="1" applyFill="1" applyBorder="1" applyAlignment="1">
      <alignment horizontal="right"/>
    </xf>
    <xf numFmtId="2" fontId="12" fillId="0" borderId="21" xfId="0" applyNumberFormat="1" applyFont="1" applyFill="1" applyBorder="1" applyAlignment="1">
      <alignment horizontal="right"/>
    </xf>
    <xf numFmtId="2" fontId="12" fillId="0" borderId="20" xfId="0" applyNumberFormat="1" applyFont="1" applyFill="1" applyBorder="1" applyAlignment="1">
      <alignment horizontal="right"/>
    </xf>
    <xf numFmtId="2" fontId="12" fillId="0" borderId="22" xfId="0" applyNumberFormat="1" applyFont="1" applyFill="1" applyBorder="1" applyAlignment="1">
      <alignment horizontal="right"/>
    </xf>
    <xf numFmtId="0" fontId="26" fillId="0" borderId="20" xfId="0" applyNumberFormat="1" applyFont="1" applyFill="1" applyBorder="1" applyAlignment="1"/>
    <xf numFmtId="0" fontId="0" fillId="0" borderId="0" xfId="0"/>
    <xf numFmtId="0" fontId="7" fillId="0" borderId="20" xfId="0" applyFont="1" applyBorder="1" applyAlignment="1">
      <alignment horizontal="left"/>
    </xf>
    <xf numFmtId="0" fontId="18" fillId="0" borderId="65" xfId="0" applyFont="1" applyBorder="1" applyAlignment="1">
      <alignment horizontal="right" wrapText="1"/>
    </xf>
    <xf numFmtId="0" fontId="12" fillId="0" borderId="65" xfId="0" applyFont="1" applyFill="1" applyBorder="1" applyAlignment="1">
      <alignment horizontal="right"/>
    </xf>
    <xf numFmtId="2" fontId="18" fillId="0" borderId="9" xfId="0" applyNumberFormat="1" applyFont="1" applyBorder="1" applyAlignment="1">
      <alignment horizontal="right"/>
    </xf>
    <xf numFmtId="2" fontId="19" fillId="0" borderId="7" xfId="0" applyNumberFormat="1" applyFont="1" applyBorder="1" applyAlignment="1">
      <alignment horizontal="right"/>
    </xf>
    <xf numFmtId="2" fontId="12" fillId="0" borderId="65" xfId="0" applyNumberFormat="1" applyFont="1" applyFill="1" applyBorder="1" applyAlignment="1">
      <alignment horizontal="right"/>
    </xf>
    <xf numFmtId="2" fontId="12" fillId="0" borderId="41" xfId="0" applyNumberFormat="1" applyFont="1" applyFill="1" applyBorder="1" applyAlignment="1">
      <alignment horizontal="right"/>
    </xf>
    <xf numFmtId="0" fontId="19" fillId="0" borderId="69" xfId="0" applyFont="1" applyBorder="1" applyAlignment="1">
      <alignment horizontal="left"/>
    </xf>
    <xf numFmtId="2" fontId="0" fillId="0" borderId="8" xfId="0" applyNumberFormat="1" applyFont="1" applyBorder="1"/>
    <xf numFmtId="0" fontId="12" fillId="0" borderId="17" xfId="0" applyFont="1" applyFill="1" applyBorder="1" applyAlignment="1">
      <alignment horizontal="right"/>
    </xf>
    <xf numFmtId="2" fontId="12" fillId="0" borderId="9" xfId="0" applyNumberFormat="1" applyFont="1" applyFill="1" applyBorder="1" applyAlignment="1">
      <alignment horizontal="right"/>
    </xf>
    <xf numFmtId="2" fontId="12" fillId="0" borderId="8" xfId="0" applyNumberFormat="1" applyFont="1" applyFill="1" applyBorder="1" applyAlignment="1">
      <alignment horizontal="right"/>
    </xf>
    <xf numFmtId="0" fontId="12" fillId="0" borderId="71" xfId="0" applyFont="1" applyFill="1" applyBorder="1" applyAlignment="1">
      <alignment horizontal="right"/>
    </xf>
    <xf numFmtId="2" fontId="12" fillId="0" borderId="69" xfId="0" applyNumberFormat="1" applyFont="1" applyFill="1" applyBorder="1" applyAlignment="1">
      <alignment horizontal="right"/>
    </xf>
    <xf numFmtId="0" fontId="18" fillId="0" borderId="15" xfId="0" applyFont="1" applyBorder="1" applyAlignment="1">
      <alignment horizontal="right" wrapText="1"/>
    </xf>
    <xf numFmtId="0" fontId="18" fillId="0" borderId="15" xfId="0" applyFont="1" applyBorder="1" applyAlignment="1">
      <alignment horizontal="right"/>
    </xf>
    <xf numFmtId="2" fontId="18" fillId="0" borderId="4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0" fontId="18" fillId="0" borderId="26" xfId="0" applyFont="1" applyBorder="1" applyAlignment="1">
      <alignment horizontal="right"/>
    </xf>
    <xf numFmtId="0" fontId="18" fillId="2" borderId="26" xfId="0" applyFont="1" applyFill="1" applyBorder="1" applyAlignment="1">
      <alignment horizontal="right" wrapText="1"/>
    </xf>
    <xf numFmtId="0" fontId="12" fillId="2" borderId="26" xfId="0" applyFont="1" applyFill="1" applyBorder="1" applyAlignment="1">
      <alignment horizontal="right" wrapText="1"/>
    </xf>
    <xf numFmtId="0" fontId="19" fillId="0" borderId="26" xfId="0" applyFont="1" applyBorder="1" applyAlignment="1">
      <alignment horizontal="right"/>
    </xf>
    <xf numFmtId="0" fontId="18" fillId="2" borderId="15" xfId="0" applyFont="1" applyFill="1" applyBorder="1" applyAlignment="1">
      <alignment horizontal="right" wrapText="1"/>
    </xf>
    <xf numFmtId="2" fontId="18" fillId="2" borderId="4" xfId="0" applyNumberFormat="1" applyFont="1" applyFill="1" applyBorder="1" applyAlignment="1">
      <alignment horizontal="right" wrapText="1"/>
    </xf>
    <xf numFmtId="0" fontId="12" fillId="2" borderId="15" xfId="0" applyFont="1" applyFill="1" applyBorder="1" applyAlignment="1">
      <alignment horizontal="right" wrapText="1"/>
    </xf>
    <xf numFmtId="2" fontId="12" fillId="2" borderId="4" xfId="0" applyNumberFormat="1" applyFont="1" applyFill="1" applyBorder="1" applyAlignment="1">
      <alignment horizontal="right" wrapText="1"/>
    </xf>
    <xf numFmtId="0" fontId="19" fillId="0" borderId="16" xfId="0" applyFont="1" applyBorder="1" applyAlignment="1">
      <alignment horizontal="right"/>
    </xf>
    <xf numFmtId="2" fontId="19" fillId="0" borderId="3" xfId="0" applyNumberFormat="1" applyFont="1" applyBorder="1" applyAlignment="1">
      <alignment horizontal="right"/>
    </xf>
    <xf numFmtId="2" fontId="19" fillId="0" borderId="2" xfId="0" applyNumberFormat="1" applyFont="1" applyBorder="1" applyAlignment="1">
      <alignment horizontal="right"/>
    </xf>
    <xf numFmtId="0" fontId="26" fillId="0" borderId="4" xfId="0" applyNumberFormat="1" applyFont="1" applyFill="1" applyBorder="1" applyAlignment="1"/>
    <xf numFmtId="2" fontId="0" fillId="0" borderId="6" xfId="0" applyNumberFormat="1" applyFont="1" applyBorder="1"/>
    <xf numFmtId="0" fontId="19" fillId="0" borderId="15" xfId="0" applyFont="1" applyBorder="1" applyAlignment="1">
      <alignment horizontal="right"/>
    </xf>
    <xf numFmtId="0" fontId="12" fillId="0" borderId="68" xfId="0" applyFont="1" applyFill="1" applyBorder="1" applyAlignment="1">
      <alignment horizontal="right"/>
    </xf>
    <xf numFmtId="2" fontId="19" fillId="0" borderId="4" xfId="0" applyNumberFormat="1" applyFont="1" applyBorder="1" applyAlignment="1">
      <alignment horizontal="right"/>
    </xf>
    <xf numFmtId="2" fontId="12" fillId="0" borderId="68" xfId="0" applyNumberFormat="1" applyFont="1" applyFill="1" applyBorder="1" applyAlignment="1">
      <alignment horizontal="right"/>
    </xf>
    <xf numFmtId="0" fontId="12" fillId="0" borderId="62" xfId="0" applyFont="1" applyFill="1" applyBorder="1" applyAlignment="1">
      <alignment horizontal="right"/>
    </xf>
    <xf numFmtId="2" fontId="12" fillId="2" borderId="20" xfId="0" applyNumberFormat="1" applyFont="1" applyFill="1" applyBorder="1" applyAlignment="1">
      <alignment horizontal="right" wrapText="1"/>
    </xf>
    <xf numFmtId="2" fontId="12" fillId="0" borderId="54" xfId="0" applyNumberFormat="1" applyFont="1" applyFill="1" applyBorder="1" applyAlignment="1">
      <alignment horizontal="right"/>
    </xf>
    <xf numFmtId="0" fontId="5" fillId="0" borderId="20" xfId="0" applyFont="1" applyBorder="1" applyAlignment="1">
      <alignment horizontal="left"/>
    </xf>
    <xf numFmtId="0" fontId="19" fillId="0" borderId="17" xfId="0" applyFont="1" applyBorder="1" applyAlignment="1">
      <alignment horizontal="right"/>
    </xf>
    <xf numFmtId="2" fontId="19" fillId="0" borderId="9" xfId="0" applyNumberFormat="1" applyFont="1" applyBorder="1" applyAlignment="1">
      <alignment horizontal="right"/>
    </xf>
    <xf numFmtId="2" fontId="19" fillId="0" borderId="8" xfId="0" applyNumberFormat="1" applyFont="1" applyBorder="1" applyAlignment="1">
      <alignment horizontal="right"/>
    </xf>
    <xf numFmtId="0" fontId="19" fillId="0" borderId="71" xfId="0" applyFont="1" applyBorder="1" applyAlignment="1">
      <alignment horizontal="right"/>
    </xf>
    <xf numFmtId="2" fontId="19" fillId="0" borderId="69" xfId="0" applyNumberFormat="1" applyFont="1" applyBorder="1" applyAlignment="1">
      <alignment horizontal="right"/>
    </xf>
    <xf numFmtId="0" fontId="18" fillId="0" borderId="15" xfId="0" applyFont="1" applyFill="1" applyBorder="1" applyAlignment="1">
      <alignment horizontal="right" wrapText="1"/>
    </xf>
    <xf numFmtId="2" fontId="0" fillId="0" borderId="10" xfId="0" applyNumberFormat="1" applyFont="1" applyBorder="1"/>
    <xf numFmtId="2" fontId="18" fillId="2" borderId="20" xfId="0" applyNumberFormat="1" applyFont="1" applyFill="1" applyBorder="1" applyAlignment="1">
      <alignment horizontal="right" wrapText="1"/>
    </xf>
    <xf numFmtId="2" fontId="19" fillId="0" borderId="20" xfId="0" applyNumberFormat="1" applyFont="1" applyBorder="1" applyAlignment="1">
      <alignment horizontal="right"/>
    </xf>
    <xf numFmtId="0" fontId="19" fillId="0" borderId="28" xfId="0" applyFont="1" applyBorder="1" applyAlignment="1">
      <alignment horizontal="right"/>
    </xf>
    <xf numFmtId="0" fontId="19" fillId="0" borderId="14" xfId="0" applyFont="1" applyBorder="1" applyAlignment="1">
      <alignment horizontal="right"/>
    </xf>
    <xf numFmtId="2" fontId="19" fillId="0" borderId="6" xfId="0" applyNumberFormat="1" applyFont="1" applyBorder="1" applyAlignment="1">
      <alignment horizontal="right"/>
    </xf>
    <xf numFmtId="0" fontId="19" fillId="0" borderId="27" xfId="0" applyFont="1" applyBorder="1" applyAlignment="1">
      <alignment horizontal="right"/>
    </xf>
    <xf numFmtId="2" fontId="19" fillId="0" borderId="21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 vertical="center" wrapText="1"/>
    </xf>
    <xf numFmtId="0" fontId="21" fillId="0" borderId="35" xfId="0" applyFont="1" applyFill="1" applyBorder="1" applyAlignment="1">
      <alignment horizontal="left" vertical="center" wrapText="1"/>
    </xf>
    <xf numFmtId="0" fontId="21" fillId="0" borderId="35" xfId="0" applyFont="1" applyBorder="1" applyAlignment="1">
      <alignment horizontal="left"/>
    </xf>
    <xf numFmtId="0" fontId="0" fillId="0" borderId="29" xfId="0" applyFont="1" applyBorder="1" applyAlignment="1"/>
    <xf numFmtId="0" fontId="26" fillId="0" borderId="56" xfId="0" applyFont="1" applyBorder="1" applyAlignment="1">
      <alignment horizontal="right" wrapText="1"/>
    </xf>
    <xf numFmtId="0" fontId="12" fillId="0" borderId="60" xfId="0" applyFont="1" applyBorder="1" applyAlignment="1">
      <alignment horizontal="right"/>
    </xf>
    <xf numFmtId="2" fontId="12" fillId="0" borderId="7" xfId="0" applyNumberFormat="1" applyFont="1" applyBorder="1" applyAlignment="1">
      <alignment horizontal="right"/>
    </xf>
    <xf numFmtId="2" fontId="12" fillId="0" borderId="27" xfId="0" applyNumberFormat="1" applyFont="1" applyBorder="1" applyAlignment="1">
      <alignment horizontal="right"/>
    </xf>
    <xf numFmtId="0" fontId="12" fillId="0" borderId="33" xfId="0" applyFont="1" applyBorder="1" applyAlignment="1">
      <alignment horizontal="right"/>
    </xf>
    <xf numFmtId="0" fontId="12" fillId="0" borderId="21" xfId="0" applyFont="1" applyBorder="1" applyAlignment="1">
      <alignment horizontal="left"/>
    </xf>
    <xf numFmtId="0" fontId="12" fillId="0" borderId="59" xfId="0" applyFont="1" applyBorder="1" applyAlignment="1">
      <alignment horizontal="right"/>
    </xf>
    <xf numFmtId="0" fontId="0" fillId="0" borderId="16" xfId="0" applyFont="1" applyBorder="1" applyAlignment="1"/>
    <xf numFmtId="0" fontId="26" fillId="0" borderId="46" xfId="0" applyFont="1" applyBorder="1" applyAlignment="1">
      <alignment horizontal="right"/>
    </xf>
    <xf numFmtId="0" fontId="21" fillId="0" borderId="35" xfId="0" applyFont="1" applyBorder="1" applyAlignment="1">
      <alignment horizontal="left" vertical="center"/>
    </xf>
    <xf numFmtId="0" fontId="21" fillId="2" borderId="35" xfId="0" applyFont="1" applyFill="1" applyBorder="1" applyAlignment="1">
      <alignment horizontal="left" vertical="center" wrapText="1"/>
    </xf>
    <xf numFmtId="0" fontId="12" fillId="0" borderId="26" xfId="0" applyFont="1" applyBorder="1" applyAlignment="1">
      <alignment horizontal="right" wrapText="1"/>
    </xf>
    <xf numFmtId="0" fontId="18" fillId="0" borderId="26" xfId="0" applyFont="1" applyFill="1" applyBorder="1" applyAlignment="1">
      <alignment horizontal="right" wrapText="1"/>
    </xf>
    <xf numFmtId="0" fontId="14" fillId="0" borderId="65" xfId="0" applyFont="1" applyBorder="1" applyAlignment="1">
      <alignment horizontal="right"/>
    </xf>
    <xf numFmtId="0" fontId="18" fillId="0" borderId="65" xfId="0" applyFont="1" applyFill="1" applyBorder="1" applyAlignment="1">
      <alignment horizontal="right"/>
    </xf>
    <xf numFmtId="0" fontId="15" fillId="2" borderId="65" xfId="0" applyFont="1" applyFill="1" applyBorder="1" applyAlignment="1">
      <alignment horizontal="right" wrapText="1"/>
    </xf>
    <xf numFmtId="0" fontId="11" fillId="2" borderId="65" xfId="0" applyFont="1" applyFill="1" applyBorder="1" applyAlignment="1">
      <alignment horizontal="right" wrapText="1"/>
    </xf>
    <xf numFmtId="0" fontId="18" fillId="0" borderId="66" xfId="0" applyFont="1" applyFill="1" applyBorder="1" applyAlignment="1">
      <alignment horizontal="right"/>
    </xf>
    <xf numFmtId="0" fontId="23" fillId="0" borderId="12" xfId="0" applyFont="1" applyFill="1" applyBorder="1" applyAlignment="1">
      <alignment horizontal="center" vertical="center" wrapText="1"/>
    </xf>
    <xf numFmtId="2" fontId="23" fillId="0" borderId="13" xfId="0" applyNumberFormat="1" applyFont="1" applyFill="1" applyBorder="1" applyAlignment="1">
      <alignment horizontal="center" vertical="center" wrapText="1"/>
    </xf>
    <xf numFmtId="2" fontId="23" fillId="0" borderId="72" xfId="0" applyNumberFormat="1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5" fillId="0" borderId="49" xfId="0" applyFont="1" applyBorder="1" applyAlignment="1">
      <alignment horizontal="left"/>
    </xf>
    <xf numFmtId="0" fontId="5" fillId="0" borderId="70" xfId="0" applyFont="1" applyBorder="1" applyAlignment="1">
      <alignment horizontal="left" wrapText="1"/>
    </xf>
    <xf numFmtId="0" fontId="5" fillId="0" borderId="61" xfId="0" applyFont="1" applyBorder="1" applyAlignment="1">
      <alignment horizontal="right" wrapText="1"/>
    </xf>
    <xf numFmtId="2" fontId="5" fillId="0" borderId="11" xfId="0" applyNumberFormat="1" applyFont="1" applyBorder="1" applyAlignment="1">
      <alignment horizontal="right" wrapText="1"/>
    </xf>
    <xf numFmtId="2" fontId="5" fillId="0" borderId="25" xfId="0" applyNumberFormat="1" applyFont="1" applyBorder="1" applyAlignment="1">
      <alignment horizontal="right" wrapText="1"/>
    </xf>
    <xf numFmtId="0" fontId="5" fillId="0" borderId="52" xfId="0" applyFont="1" applyBorder="1" applyAlignment="1">
      <alignment horizontal="right" wrapText="1"/>
    </xf>
    <xf numFmtId="0" fontId="5" fillId="0" borderId="67" xfId="0" applyFont="1" applyBorder="1" applyAlignment="1">
      <alignment horizontal="right" wrapText="1"/>
    </xf>
    <xf numFmtId="0" fontId="5" fillId="0" borderId="20" xfId="0" applyFont="1" applyFill="1" applyBorder="1" applyAlignment="1">
      <alignment horizontal="left" wrapText="1"/>
    </xf>
    <xf numFmtId="0" fontId="5" fillId="0" borderId="53" xfId="0" applyFont="1" applyFill="1" applyBorder="1" applyAlignment="1">
      <alignment horizontal="right" wrapText="1"/>
    </xf>
    <xf numFmtId="2" fontId="5" fillId="0" borderId="5" xfId="0" applyNumberFormat="1" applyFont="1" applyFill="1" applyBorder="1" applyAlignment="1">
      <alignment horizontal="right" wrapText="1"/>
    </xf>
    <xf numFmtId="2" fontId="5" fillId="0" borderId="26" xfId="0" applyNumberFormat="1" applyFont="1" applyFill="1" applyBorder="1" applyAlignment="1">
      <alignment horizontal="right" wrapText="1"/>
    </xf>
    <xf numFmtId="0" fontId="5" fillId="0" borderId="41" xfId="0" applyFont="1" applyFill="1" applyBorder="1" applyAlignment="1">
      <alignment horizontal="right" wrapText="1"/>
    </xf>
    <xf numFmtId="0" fontId="5" fillId="0" borderId="65" xfId="0" applyFont="1" applyFill="1" applyBorder="1" applyAlignment="1">
      <alignment horizontal="right" wrapText="1"/>
    </xf>
    <xf numFmtId="0" fontId="5" fillId="0" borderId="22" xfId="0" applyFont="1" applyFill="1" applyBorder="1" applyAlignment="1">
      <alignment horizontal="left" wrapText="1"/>
    </xf>
    <xf numFmtId="0" fontId="5" fillId="0" borderId="55" xfId="0" applyFont="1" applyFill="1" applyBorder="1" applyAlignment="1">
      <alignment horizontal="right" wrapText="1"/>
    </xf>
    <xf numFmtId="2" fontId="5" fillId="0" borderId="3" xfId="0" applyNumberFormat="1" applyFont="1" applyFill="1" applyBorder="1" applyAlignment="1">
      <alignment horizontal="right" wrapText="1"/>
    </xf>
    <xf numFmtId="2" fontId="5" fillId="0" borderId="28" xfId="0" applyNumberFormat="1" applyFont="1" applyFill="1" applyBorder="1" applyAlignment="1">
      <alignment horizontal="right" wrapText="1"/>
    </xf>
    <xf numFmtId="0" fontId="5" fillId="0" borderId="46" xfId="0" applyFont="1" applyFill="1" applyBorder="1" applyAlignment="1">
      <alignment horizontal="right" wrapText="1"/>
    </xf>
    <xf numFmtId="0" fontId="5" fillId="0" borderId="66" xfId="0" applyFont="1" applyFill="1" applyBorder="1" applyAlignment="1">
      <alignment horizontal="right" wrapText="1"/>
    </xf>
    <xf numFmtId="0" fontId="5" fillId="0" borderId="57" xfId="0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2" fontId="5" fillId="0" borderId="32" xfId="0" applyNumberFormat="1" applyFont="1" applyBorder="1" applyAlignment="1">
      <alignment horizontal="right"/>
    </xf>
    <xf numFmtId="0" fontId="5" fillId="0" borderId="56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2" fontId="5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26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37" fillId="0" borderId="0" xfId="0" applyFont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2" borderId="11" xfId="0" applyFont="1" applyFill="1" applyBorder="1" applyAlignment="1">
      <alignment horizontal="left" wrapText="1"/>
    </xf>
    <xf numFmtId="0" fontId="12" fillId="0" borderId="3" xfId="0" applyFont="1" applyBorder="1" applyAlignment="1">
      <alignment horizontal="center"/>
    </xf>
    <xf numFmtId="0" fontId="4" fillId="0" borderId="27" xfId="0" applyFont="1" applyFill="1" applyBorder="1" applyAlignment="1">
      <alignment horizontal="left"/>
    </xf>
    <xf numFmtId="0" fontId="4" fillId="0" borderId="25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wrapText="1"/>
    </xf>
    <xf numFmtId="0" fontId="18" fillId="0" borderId="7" xfId="0" applyFont="1" applyBorder="1" applyAlignment="1"/>
    <xf numFmtId="0" fontId="14" fillId="2" borderId="5" xfId="0" applyFont="1" applyFill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2" fontId="19" fillId="2" borderId="4" xfId="0" applyNumberFormat="1" applyFont="1" applyFill="1" applyBorder="1" applyAlignment="1"/>
    <xf numFmtId="0" fontId="0" fillId="0" borderId="27" xfId="0" applyFont="1" applyBorder="1"/>
    <xf numFmtId="0" fontId="0" fillId="0" borderId="71" xfId="0" applyFont="1" applyBorder="1"/>
    <xf numFmtId="0" fontId="0" fillId="0" borderId="26" xfId="0" applyFont="1" applyBorder="1"/>
    <xf numFmtId="0" fontId="0" fillId="0" borderId="28" xfId="0" applyFont="1" applyBorder="1"/>
    <xf numFmtId="0" fontId="27" fillId="0" borderId="0" xfId="0" applyFont="1" applyBorder="1"/>
    <xf numFmtId="2" fontId="27" fillId="0" borderId="0" xfId="0" applyNumberFormat="1" applyFont="1" applyBorder="1"/>
    <xf numFmtId="0" fontId="3" fillId="0" borderId="0" xfId="0" applyFont="1" applyBorder="1"/>
    <xf numFmtId="2" fontId="27" fillId="0" borderId="0" xfId="0" applyNumberFormat="1" applyFont="1" applyBorder="1" applyAlignment="1">
      <alignment horizontal="right"/>
    </xf>
    <xf numFmtId="2" fontId="9" fillId="0" borderId="65" xfId="0" applyNumberFormat="1" applyFont="1" applyBorder="1" applyAlignment="1">
      <alignment horizontal="right"/>
    </xf>
    <xf numFmtId="2" fontId="19" fillId="0" borderId="22" xfId="0" applyNumberFormat="1" applyFont="1" applyBorder="1" applyAlignment="1">
      <alignment horizontal="right"/>
    </xf>
    <xf numFmtId="2" fontId="18" fillId="0" borderId="20" xfId="0" applyNumberFormat="1" applyFont="1" applyBorder="1" applyAlignment="1">
      <alignment horizontal="right"/>
    </xf>
    <xf numFmtId="0" fontId="26" fillId="0" borderId="58" xfId="0" applyFont="1" applyBorder="1" applyAlignment="1"/>
    <xf numFmtId="1" fontId="26" fillId="0" borderId="41" xfId="0" applyNumberFormat="1" applyFont="1" applyBorder="1" applyAlignment="1"/>
    <xf numFmtId="1" fontId="33" fillId="0" borderId="13" xfId="0" applyNumberFormat="1" applyFont="1" applyBorder="1" applyAlignment="1">
      <alignment horizontal="center" vertical="center" wrapText="1"/>
    </xf>
    <xf numFmtId="1" fontId="33" fillId="0" borderId="58" xfId="0" applyNumberFormat="1" applyFont="1" applyBorder="1" applyAlignment="1">
      <alignment horizontal="center" vertical="center" wrapText="1"/>
    </xf>
    <xf numFmtId="1" fontId="19" fillId="0" borderId="16" xfId="0" applyNumberFormat="1" applyFont="1" applyBorder="1" applyAlignment="1">
      <alignment horizontal="right"/>
    </xf>
    <xf numFmtId="1" fontId="33" fillId="0" borderId="63" xfId="0" applyNumberFormat="1" applyFont="1" applyBorder="1" applyAlignment="1">
      <alignment horizontal="center" vertical="center" wrapText="1"/>
    </xf>
    <xf numFmtId="1" fontId="33" fillId="0" borderId="23" xfId="0" applyNumberFormat="1" applyFont="1" applyBorder="1" applyAlignment="1">
      <alignment horizontal="center" vertical="center" wrapText="1"/>
    </xf>
    <xf numFmtId="1" fontId="12" fillId="0" borderId="15" xfId="0" applyNumberFormat="1" applyFont="1" applyFill="1" applyBorder="1" applyAlignment="1">
      <alignment horizontal="right"/>
    </xf>
    <xf numFmtId="1" fontId="12" fillId="0" borderId="17" xfId="0" applyNumberFormat="1" applyFont="1" applyFill="1" applyBorder="1" applyAlignment="1">
      <alignment horizontal="right"/>
    </xf>
    <xf numFmtId="1" fontId="18" fillId="2" borderId="15" xfId="0" applyNumberFormat="1" applyFont="1" applyFill="1" applyBorder="1" applyAlignment="1">
      <alignment horizontal="right" wrapText="1"/>
    </xf>
    <xf numFmtId="1" fontId="19" fillId="0" borderId="15" xfId="0" applyNumberFormat="1" applyFont="1" applyBorder="1" applyAlignment="1">
      <alignment horizontal="right"/>
    </xf>
    <xf numFmtId="1" fontId="15" fillId="0" borderId="15" xfId="0" applyNumberFormat="1" applyFont="1" applyBorder="1" applyAlignment="1">
      <alignment horizontal="right"/>
    </xf>
    <xf numFmtId="1" fontId="18" fillId="0" borderId="15" xfId="0" applyNumberFormat="1" applyFont="1" applyBorder="1" applyAlignment="1">
      <alignment horizontal="right"/>
    </xf>
    <xf numFmtId="1" fontId="15" fillId="0" borderId="15" xfId="0" applyNumberFormat="1" applyFont="1" applyBorder="1" applyAlignment="1">
      <alignment horizontal="right" wrapText="1"/>
    </xf>
    <xf numFmtId="1" fontId="12" fillId="2" borderId="15" xfId="0" applyNumberFormat="1" applyFont="1" applyFill="1" applyBorder="1" applyAlignment="1">
      <alignment horizontal="right" wrapText="1"/>
    </xf>
    <xf numFmtId="1" fontId="12" fillId="0" borderId="29" xfId="0" applyNumberFormat="1" applyFont="1" applyFill="1" applyBorder="1" applyAlignment="1">
      <alignment horizontal="right"/>
    </xf>
    <xf numFmtId="1" fontId="19" fillId="0" borderId="14" xfId="0" applyNumberFormat="1" applyFont="1" applyBorder="1" applyAlignment="1">
      <alignment horizontal="right"/>
    </xf>
    <xf numFmtId="1" fontId="18" fillId="0" borderId="17" xfId="0" applyNumberFormat="1" applyFont="1" applyBorder="1" applyAlignment="1">
      <alignment horizontal="right"/>
    </xf>
    <xf numFmtId="1" fontId="19" fillId="0" borderId="17" xfId="0" applyNumberFormat="1" applyFont="1" applyBorder="1" applyAlignment="1">
      <alignment horizontal="right"/>
    </xf>
    <xf numFmtId="1" fontId="9" fillId="0" borderId="15" xfId="0" applyNumberFormat="1" applyFont="1" applyBorder="1" applyAlignment="1">
      <alignment horizontal="right"/>
    </xf>
    <xf numFmtId="1" fontId="12" fillId="0" borderId="16" xfId="0" applyNumberFormat="1" applyFont="1" applyFill="1" applyBorder="1" applyAlignment="1">
      <alignment horizontal="right"/>
    </xf>
    <xf numFmtId="1" fontId="12" fillId="0" borderId="14" xfId="0" applyNumberFormat="1" applyFont="1" applyFill="1" applyBorder="1" applyAlignment="1">
      <alignment horizontal="right"/>
    </xf>
    <xf numFmtId="0" fontId="5" fillId="0" borderId="20" xfId="0" applyFont="1" applyFill="1" applyBorder="1" applyAlignment="1">
      <alignment horizontal="left"/>
    </xf>
    <xf numFmtId="0" fontId="12" fillId="0" borderId="53" xfId="0" applyFont="1" applyBorder="1" applyAlignment="1">
      <alignment horizontal="right" wrapText="1"/>
    </xf>
    <xf numFmtId="0" fontId="18" fillId="0" borderId="60" xfId="0" applyFont="1" applyFill="1" applyBorder="1" applyAlignment="1">
      <alignment horizontal="right" wrapText="1"/>
    </xf>
    <xf numFmtId="2" fontId="18" fillId="0" borderId="7" xfId="0" applyNumberFormat="1" applyFont="1" applyFill="1" applyBorder="1" applyAlignment="1">
      <alignment horizontal="right" wrapText="1"/>
    </xf>
    <xf numFmtId="2" fontId="14" fillId="2" borderId="41" xfId="0" applyNumberFormat="1" applyFont="1" applyFill="1" applyBorder="1" applyAlignment="1">
      <alignment horizontal="right" wrapText="1"/>
    </xf>
    <xf numFmtId="2" fontId="12" fillId="0" borderId="41" xfId="0" applyNumberFormat="1" applyFont="1" applyBorder="1" applyAlignment="1">
      <alignment horizontal="right" wrapText="1"/>
    </xf>
    <xf numFmtId="2" fontId="18" fillId="0" borderId="33" xfId="0" applyNumberFormat="1" applyFont="1" applyFill="1" applyBorder="1" applyAlignment="1">
      <alignment horizontal="right" wrapText="1"/>
    </xf>
    <xf numFmtId="0" fontId="14" fillId="2" borderId="65" xfId="0" applyFont="1" applyFill="1" applyBorder="1" applyAlignment="1">
      <alignment horizontal="right" wrapText="1"/>
    </xf>
    <xf numFmtId="0" fontId="12" fillId="0" borderId="65" xfId="0" applyFont="1" applyBorder="1" applyAlignment="1">
      <alignment horizontal="right" wrapText="1"/>
    </xf>
    <xf numFmtId="0" fontId="18" fillId="0" borderId="59" xfId="0" applyFont="1" applyFill="1" applyBorder="1" applyAlignment="1">
      <alignment horizontal="right" wrapText="1"/>
    </xf>
    <xf numFmtId="2" fontId="14" fillId="2" borderId="65" xfId="0" applyNumberFormat="1" applyFont="1" applyFill="1" applyBorder="1" applyAlignment="1">
      <alignment horizontal="right" wrapText="1"/>
    </xf>
    <xf numFmtId="2" fontId="12" fillId="0" borderId="65" xfId="0" applyNumberFormat="1" applyFont="1" applyBorder="1" applyAlignment="1">
      <alignment horizontal="right" wrapText="1"/>
    </xf>
    <xf numFmtId="2" fontId="18" fillId="0" borderId="59" xfId="0" applyNumberFormat="1" applyFont="1" applyFill="1" applyBorder="1" applyAlignment="1">
      <alignment horizontal="right" wrapText="1"/>
    </xf>
    <xf numFmtId="1" fontId="14" fillId="2" borderId="15" xfId="0" applyNumberFormat="1" applyFont="1" applyFill="1" applyBorder="1" applyAlignment="1">
      <alignment horizontal="right" wrapText="1"/>
    </xf>
    <xf numFmtId="1" fontId="12" fillId="0" borderId="15" xfId="0" applyNumberFormat="1" applyFont="1" applyBorder="1" applyAlignment="1">
      <alignment horizontal="right" wrapText="1"/>
    </xf>
    <xf numFmtId="1" fontId="18" fillId="0" borderId="18" xfId="0" applyNumberFormat="1" applyFont="1" applyFill="1" applyBorder="1" applyAlignment="1">
      <alignment horizontal="right" wrapText="1"/>
    </xf>
    <xf numFmtId="0" fontId="12" fillId="0" borderId="21" xfId="0" applyFont="1" applyFill="1" applyBorder="1" applyAlignment="1">
      <alignment horizontal="left"/>
    </xf>
    <xf numFmtId="0" fontId="28" fillId="0" borderId="13" xfId="0" applyFont="1" applyBorder="1" applyAlignment="1"/>
    <xf numFmtId="0" fontId="18" fillId="0" borderId="69" xfId="0" applyFont="1" applyBorder="1" applyAlignment="1">
      <alignment horizontal="left"/>
    </xf>
    <xf numFmtId="0" fontId="0" fillId="0" borderId="14" xfId="0" applyFont="1" applyFill="1" applyBorder="1"/>
    <xf numFmtId="0" fontId="0" fillId="0" borderId="15" xfId="0" applyFont="1" applyFill="1" applyBorder="1"/>
    <xf numFmtId="2" fontId="0" fillId="0" borderId="70" xfId="0" applyNumberFormat="1" applyFont="1" applyBorder="1"/>
    <xf numFmtId="2" fontId="0" fillId="0" borderId="20" xfId="0" applyNumberFormat="1" applyFont="1" applyBorder="1"/>
    <xf numFmtId="2" fontId="0" fillId="0" borderId="69" xfId="0" applyNumberFormat="1" applyFont="1" applyBorder="1"/>
    <xf numFmtId="2" fontId="0" fillId="0" borderId="21" xfId="0" applyNumberFormat="1" applyFont="1" applyBorder="1"/>
    <xf numFmtId="2" fontId="0" fillId="0" borderId="22" xfId="0" applyNumberFormat="1" applyFont="1" applyBorder="1"/>
    <xf numFmtId="0" fontId="0" fillId="0" borderId="17" xfId="0" applyFont="1" applyFill="1" applyBorder="1"/>
    <xf numFmtId="0" fontId="28" fillId="0" borderId="3" xfId="0" applyFont="1" applyBorder="1" applyAlignment="1">
      <alignment horizontal="left"/>
    </xf>
    <xf numFmtId="0" fontId="18" fillId="0" borderId="51" xfId="0" applyFont="1" applyBorder="1" applyAlignment="1">
      <alignment horizontal="right"/>
    </xf>
    <xf numFmtId="0" fontId="18" fillId="2" borderId="12" xfId="0" applyFont="1" applyFill="1" applyBorder="1" applyAlignment="1">
      <alignment horizontal="right" wrapText="1"/>
    </xf>
    <xf numFmtId="0" fontId="9" fillId="0" borderId="53" xfId="0" applyFont="1" applyBorder="1" applyAlignment="1">
      <alignment horizontal="right"/>
    </xf>
    <xf numFmtId="2" fontId="18" fillId="0" borderId="31" xfId="0" applyNumberFormat="1" applyFont="1" applyBorder="1" applyAlignment="1">
      <alignment horizontal="right"/>
    </xf>
    <xf numFmtId="2" fontId="18" fillId="2" borderId="13" xfId="0" applyNumberFormat="1" applyFont="1" applyFill="1" applyBorder="1" applyAlignment="1">
      <alignment horizontal="right" wrapText="1"/>
    </xf>
    <xf numFmtId="2" fontId="18" fillId="0" borderId="34" xfId="0" applyNumberFormat="1" applyFont="1" applyBorder="1" applyAlignment="1">
      <alignment horizontal="right"/>
    </xf>
    <xf numFmtId="2" fontId="18" fillId="2" borderId="58" xfId="0" applyNumberFormat="1" applyFont="1" applyFill="1" applyBorder="1" applyAlignment="1">
      <alignment horizontal="right" wrapText="1"/>
    </xf>
    <xf numFmtId="2" fontId="9" fillId="0" borderId="41" xfId="0" applyNumberFormat="1" applyFont="1" applyBorder="1" applyAlignment="1">
      <alignment horizontal="right"/>
    </xf>
    <xf numFmtId="0" fontId="18" fillId="0" borderId="64" xfId="0" applyFont="1" applyBorder="1" applyAlignment="1">
      <alignment horizontal="right"/>
    </xf>
    <xf numFmtId="0" fontId="18" fillId="2" borderId="63" xfId="0" applyFont="1" applyFill="1" applyBorder="1" applyAlignment="1">
      <alignment horizontal="right" wrapText="1"/>
    </xf>
    <xf numFmtId="0" fontId="9" fillId="0" borderId="65" xfId="0" applyFont="1" applyBorder="1" applyAlignment="1">
      <alignment horizontal="right"/>
    </xf>
    <xf numFmtId="2" fontId="18" fillId="0" borderId="64" xfId="0" applyNumberFormat="1" applyFont="1" applyBorder="1" applyAlignment="1">
      <alignment horizontal="right"/>
    </xf>
    <xf numFmtId="2" fontId="18" fillId="2" borderId="63" xfId="0" applyNumberFormat="1" applyFont="1" applyFill="1" applyBorder="1" applyAlignment="1">
      <alignment horizontal="right" wrapText="1"/>
    </xf>
    <xf numFmtId="1" fontId="18" fillId="0" borderId="30" xfId="0" applyNumberFormat="1" applyFont="1" applyBorder="1" applyAlignment="1">
      <alignment horizontal="right"/>
    </xf>
    <xf numFmtId="1" fontId="18" fillId="2" borderId="29" xfId="0" applyNumberFormat="1" applyFont="1" applyFill="1" applyBorder="1" applyAlignment="1">
      <alignment horizontal="right" wrapText="1"/>
    </xf>
    <xf numFmtId="0" fontId="26" fillId="0" borderId="46" xfId="0" applyFont="1" applyBorder="1" applyAlignment="1">
      <alignment horizontal="right" wrapText="1"/>
    </xf>
    <xf numFmtId="0" fontId="21" fillId="0" borderId="0" xfId="0" applyFont="1"/>
    <xf numFmtId="0" fontId="21" fillId="0" borderId="0" xfId="0" applyFont="1" applyFill="1" applyBorder="1" applyAlignment="1">
      <alignment horizontal="left" vertical="center"/>
    </xf>
    <xf numFmtId="0" fontId="18" fillId="0" borderId="62" xfId="0" applyFont="1" applyBorder="1" applyAlignment="1">
      <alignment horizontal="right"/>
    </xf>
    <xf numFmtId="2" fontId="18" fillId="0" borderId="71" xfId="0" applyNumberFormat="1" applyFont="1" applyBorder="1" applyAlignment="1">
      <alignment horizontal="right"/>
    </xf>
    <xf numFmtId="0" fontId="18" fillId="0" borderId="54" xfId="0" applyFont="1" applyBorder="1" applyAlignment="1">
      <alignment horizontal="right"/>
    </xf>
    <xf numFmtId="0" fontId="0" fillId="0" borderId="17" xfId="0" applyFont="1" applyBorder="1" applyAlignment="1"/>
    <xf numFmtId="0" fontId="5" fillId="0" borderId="69" xfId="0" applyFont="1" applyFill="1" applyBorder="1" applyAlignment="1">
      <alignment horizontal="left" wrapText="1"/>
    </xf>
    <xf numFmtId="0" fontId="5" fillId="0" borderId="62" xfId="0" applyFont="1" applyFill="1" applyBorder="1" applyAlignment="1">
      <alignment horizontal="right" wrapText="1"/>
    </xf>
    <xf numFmtId="2" fontId="5" fillId="0" borderId="9" xfId="0" applyNumberFormat="1" applyFont="1" applyFill="1" applyBorder="1" applyAlignment="1">
      <alignment horizontal="right" wrapText="1"/>
    </xf>
    <xf numFmtId="2" fontId="5" fillId="0" borderId="71" xfId="0" applyNumberFormat="1" applyFont="1" applyFill="1" applyBorder="1" applyAlignment="1">
      <alignment horizontal="right" wrapText="1"/>
    </xf>
    <xf numFmtId="0" fontId="5" fillId="0" borderId="54" xfId="0" applyFont="1" applyFill="1" applyBorder="1" applyAlignment="1">
      <alignment horizontal="right" wrapText="1"/>
    </xf>
    <xf numFmtId="0" fontId="5" fillId="0" borderId="68" xfId="0" applyFont="1" applyFill="1" applyBorder="1" applyAlignment="1">
      <alignment horizontal="right" wrapText="1"/>
    </xf>
    <xf numFmtId="0" fontId="26" fillId="0" borderId="54" xfId="0" applyFont="1" applyBorder="1" applyAlignment="1">
      <alignment horizontal="right"/>
    </xf>
    <xf numFmtId="0" fontId="18" fillId="0" borderId="68" xfId="0" applyFont="1" applyBorder="1" applyAlignment="1">
      <alignment horizontal="right"/>
    </xf>
    <xf numFmtId="0" fontId="37" fillId="0" borderId="0" xfId="0" applyFont="1" applyAlignment="1">
      <alignment horizontal="center"/>
    </xf>
    <xf numFmtId="0" fontId="33" fillId="0" borderId="58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8" fillId="0" borderId="9" xfId="25" applyNumberFormat="1" applyFont="1" applyBorder="1" applyAlignment="1">
      <alignment horizontal="right" vertical="center" wrapText="1"/>
    </xf>
    <xf numFmtId="0" fontId="28" fillId="0" borderId="9" xfId="26" applyNumberFormat="1" applyFont="1" applyBorder="1" applyAlignment="1">
      <alignment horizontal="right" vertical="center" wrapText="1"/>
    </xf>
    <xf numFmtId="0" fontId="28" fillId="0" borderId="5" xfId="26" applyNumberFormat="1" applyFont="1" applyBorder="1" applyAlignment="1">
      <alignment horizontal="right" vertical="center" wrapText="1"/>
    </xf>
    <xf numFmtId="2" fontId="28" fillId="0" borderId="4" xfId="26" applyNumberFormat="1" applyFont="1" applyBorder="1" applyAlignment="1">
      <alignment horizontal="right" vertical="center" wrapText="1"/>
    </xf>
    <xf numFmtId="0" fontId="28" fillId="0" borderId="3" xfId="25" applyNumberFormat="1" applyFont="1" applyBorder="1" applyAlignment="1">
      <alignment horizontal="right" vertical="center" wrapText="1"/>
    </xf>
    <xf numFmtId="0" fontId="28" fillId="0" borderId="3" xfId="26" applyNumberFormat="1" applyFont="1" applyBorder="1" applyAlignment="1">
      <alignment horizontal="right" vertical="center" wrapText="1"/>
    </xf>
    <xf numFmtId="2" fontId="28" fillId="0" borderId="2" xfId="26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wrapText="1"/>
    </xf>
    <xf numFmtId="0" fontId="28" fillId="0" borderId="7" xfId="25" applyNumberFormat="1" applyFont="1" applyBorder="1" applyAlignment="1">
      <alignment horizontal="right" vertical="center" wrapText="1"/>
    </xf>
    <xf numFmtId="0" fontId="28" fillId="0" borderId="7" xfId="26" applyNumberFormat="1" applyFont="1" applyBorder="1" applyAlignment="1">
      <alignment horizontal="right" vertical="center" wrapText="1"/>
    </xf>
    <xf numFmtId="2" fontId="28" fillId="0" borderId="6" xfId="26" applyNumberFormat="1" applyFont="1" applyBorder="1" applyAlignment="1">
      <alignment horizontal="right" vertical="center" wrapText="1"/>
    </xf>
    <xf numFmtId="0" fontId="28" fillId="0" borderId="5" xfId="25" applyNumberFormat="1" applyFont="1" applyBorder="1" applyAlignment="1">
      <alignment horizontal="right" vertical="center" wrapText="1"/>
    </xf>
    <xf numFmtId="0" fontId="28" fillId="0" borderId="1" xfId="25" applyNumberFormat="1" applyFont="1" applyBorder="1" applyAlignment="1">
      <alignment horizontal="right" vertical="center" wrapText="1"/>
    </xf>
    <xf numFmtId="0" fontId="28" fillId="0" borderId="1" xfId="26" applyNumberFormat="1" applyFont="1" applyBorder="1" applyAlignment="1">
      <alignment horizontal="right" vertical="center" wrapText="1"/>
    </xf>
    <xf numFmtId="0" fontId="28" fillId="0" borderId="11" xfId="26" applyNumberFormat="1" applyFont="1" applyBorder="1" applyAlignment="1">
      <alignment horizontal="right" vertical="center" wrapText="1"/>
    </xf>
    <xf numFmtId="2" fontId="28" fillId="0" borderId="10" xfId="26" applyNumberFormat="1" applyFont="1" applyBorder="1" applyAlignment="1">
      <alignment horizontal="right" vertical="center" wrapText="1"/>
    </xf>
    <xf numFmtId="0" fontId="2" fillId="0" borderId="25" xfId="0" applyFont="1" applyFill="1" applyBorder="1" applyAlignment="1">
      <alignment horizontal="left"/>
    </xf>
    <xf numFmtId="0" fontId="36" fillId="2" borderId="5" xfId="26" applyFont="1" applyFill="1" applyBorder="1" applyAlignment="1">
      <alignment horizontal="right" vertical="center" wrapText="1"/>
    </xf>
    <xf numFmtId="0" fontId="2" fillId="2" borderId="5" xfId="26" applyFont="1" applyFill="1" applyBorder="1" applyAlignment="1">
      <alignment horizontal="right" vertical="center"/>
    </xf>
    <xf numFmtId="2" fontId="2" fillId="2" borderId="4" xfId="26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2" fontId="2" fillId="2" borderId="5" xfId="26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wrapText="1"/>
    </xf>
    <xf numFmtId="0" fontId="36" fillId="2" borderId="7" xfId="26" applyFont="1" applyFill="1" applyBorder="1" applyAlignment="1">
      <alignment horizontal="right" vertical="center" wrapText="1"/>
    </xf>
    <xf numFmtId="0" fontId="36" fillId="2" borderId="3" xfId="26" applyFont="1" applyFill="1" applyBorder="1" applyAlignment="1">
      <alignment horizontal="right" vertical="center" wrapText="1"/>
    </xf>
    <xf numFmtId="0" fontId="28" fillId="2" borderId="7" xfId="26" applyFont="1" applyFill="1" applyBorder="1" applyAlignment="1">
      <alignment horizontal="right" vertical="center" wrapText="1"/>
    </xf>
    <xf numFmtId="0" fontId="2" fillId="10" borderId="7" xfId="26" applyFont="1" applyFill="1" applyBorder="1" applyAlignment="1">
      <alignment horizontal="right" wrapText="1"/>
    </xf>
    <xf numFmtId="2" fontId="2" fillId="10" borderId="6" xfId="26" applyNumberFormat="1" applyFont="1" applyFill="1" applyBorder="1" applyAlignment="1">
      <alignment horizontal="right" wrapText="1"/>
    </xf>
    <xf numFmtId="0" fontId="28" fillId="2" borderId="5" xfId="26" applyFont="1" applyFill="1" applyBorder="1" applyAlignment="1">
      <alignment horizontal="right" vertical="center" wrapText="1"/>
    </xf>
    <xf numFmtId="0" fontId="2" fillId="10" borderId="5" xfId="26" applyFont="1" applyFill="1" applyBorder="1" applyAlignment="1">
      <alignment horizontal="right" wrapText="1"/>
    </xf>
    <xf numFmtId="2" fontId="2" fillId="10" borderId="4" xfId="26" applyNumberFormat="1" applyFont="1" applyFill="1" applyBorder="1" applyAlignment="1">
      <alignment horizontal="right" wrapText="1"/>
    </xf>
    <xf numFmtId="0" fontId="28" fillId="2" borderId="3" xfId="26" applyFont="1" applyFill="1" applyBorder="1" applyAlignment="1">
      <alignment horizontal="right" vertical="center" wrapText="1"/>
    </xf>
    <xf numFmtId="0" fontId="40" fillId="8" borderId="73" xfId="26" applyFont="1" applyFill="1" applyBorder="1" applyAlignment="1">
      <alignment horizontal="right" vertical="center"/>
    </xf>
    <xf numFmtId="2" fontId="40" fillId="8" borderId="74" xfId="26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11" borderId="76" xfId="26" applyFont="1" applyFill="1" applyBorder="1" applyAlignment="1">
      <alignment wrapText="1"/>
    </xf>
    <xf numFmtId="0" fontId="2" fillId="2" borderId="7" xfId="26" applyFont="1" applyFill="1" applyBorder="1" applyAlignment="1">
      <alignment horizontal="right" vertical="center"/>
    </xf>
    <xf numFmtId="2" fontId="2" fillId="2" borderId="6" xfId="26" applyNumberFormat="1" applyFont="1" applyFill="1" applyBorder="1" applyAlignment="1">
      <alignment horizontal="right" vertical="center"/>
    </xf>
    <xf numFmtId="0" fontId="36" fillId="2" borderId="11" xfId="26" applyFont="1" applyFill="1" applyBorder="1" applyAlignment="1">
      <alignment horizontal="right" vertical="center" wrapText="1"/>
    </xf>
    <xf numFmtId="0" fontId="2" fillId="2" borderId="11" xfId="26" applyFont="1" applyFill="1" applyBorder="1" applyAlignment="1">
      <alignment horizontal="right" vertical="center"/>
    </xf>
    <xf numFmtId="2" fontId="2" fillId="2" borderId="10" xfId="26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right"/>
    </xf>
    <xf numFmtId="2" fontId="2" fillId="0" borderId="10" xfId="0" applyNumberFormat="1" applyFont="1" applyBorder="1" applyAlignment="1">
      <alignment horizontal="right"/>
    </xf>
    <xf numFmtId="0" fontId="39" fillId="9" borderId="75" xfId="26" applyFont="1" applyFill="1" applyBorder="1" applyAlignment="1">
      <alignment horizontal="right" vertical="center"/>
    </xf>
    <xf numFmtId="2" fontId="39" fillId="9" borderId="79" xfId="26" applyNumberFormat="1" applyFont="1" applyFill="1" applyBorder="1" applyAlignment="1">
      <alignment horizontal="right" vertical="center"/>
    </xf>
    <xf numFmtId="0" fontId="39" fillId="9" borderId="77" xfId="26" applyFont="1" applyFill="1" applyBorder="1" applyAlignment="1">
      <alignment horizontal="right" vertical="center"/>
    </xf>
    <xf numFmtId="2" fontId="39" fillId="9" borderId="80" xfId="26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wrapText="1"/>
    </xf>
    <xf numFmtId="0" fontId="21" fillId="0" borderId="31" xfId="0" applyFont="1" applyBorder="1" applyAlignment="1">
      <alignment horizontal="right"/>
    </xf>
    <xf numFmtId="2" fontId="21" fillId="0" borderId="44" xfId="0" applyNumberFormat="1" applyFont="1" applyBorder="1" applyAlignment="1">
      <alignment horizontal="right"/>
    </xf>
    <xf numFmtId="0" fontId="28" fillId="0" borderId="30" xfId="0" applyFont="1" applyBorder="1"/>
    <xf numFmtId="0" fontId="21" fillId="0" borderId="31" xfId="0" applyFont="1" applyBorder="1" applyAlignment="1">
      <alignment horizontal="left"/>
    </xf>
    <xf numFmtId="0" fontId="21" fillId="2" borderId="31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19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left" wrapText="1"/>
    </xf>
    <xf numFmtId="0" fontId="2" fillId="0" borderId="5" xfId="26" applyFont="1" applyBorder="1" applyAlignment="1">
      <alignment horizontal="right"/>
    </xf>
    <xf numFmtId="2" fontId="2" fillId="0" borderId="4" xfId="26" applyNumberFormat="1" applyFont="1" applyBorder="1" applyAlignment="1">
      <alignment horizontal="right"/>
    </xf>
    <xf numFmtId="0" fontId="2" fillId="0" borderId="5" xfId="26" applyFont="1" applyBorder="1" applyAlignment="1">
      <alignment horizontal="right" vertical="center"/>
    </xf>
    <xf numFmtId="0" fontId="2" fillId="0" borderId="3" xfId="26" applyFont="1" applyBorder="1" applyAlignment="1">
      <alignment horizontal="right" vertical="center"/>
    </xf>
    <xf numFmtId="0" fontId="2" fillId="0" borderId="3" xfId="26" applyFont="1" applyBorder="1" applyAlignment="1">
      <alignment horizontal="right"/>
    </xf>
    <xf numFmtId="2" fontId="2" fillId="0" borderId="2" xfId="26" applyNumberFormat="1" applyFont="1" applyBorder="1" applyAlignment="1">
      <alignment horizontal="right"/>
    </xf>
    <xf numFmtId="0" fontId="2" fillId="9" borderId="78" xfId="26" applyFont="1" applyFill="1" applyBorder="1" applyAlignment="1">
      <alignment horizontal="right" vertical="center"/>
    </xf>
    <xf numFmtId="2" fontId="2" fillId="9" borderId="81" xfId="26" applyNumberFormat="1" applyFont="1" applyFill="1" applyBorder="1" applyAlignment="1">
      <alignment horizontal="right" vertical="center"/>
    </xf>
    <xf numFmtId="0" fontId="2" fillId="9" borderId="75" xfId="26" applyFont="1" applyFill="1" applyBorder="1" applyAlignment="1">
      <alignment horizontal="right" vertical="center"/>
    </xf>
    <xf numFmtId="2" fontId="2" fillId="9" borderId="79" xfId="26" applyNumberFormat="1" applyFont="1" applyFill="1" applyBorder="1" applyAlignment="1">
      <alignment horizontal="right" vertical="center"/>
    </xf>
    <xf numFmtId="0" fontId="2" fillId="0" borderId="75" xfId="26" applyFont="1" applyBorder="1" applyAlignment="1">
      <alignment horizontal="right"/>
    </xf>
    <xf numFmtId="2" fontId="2" fillId="0" borderId="79" xfId="26" applyNumberFormat="1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2" fillId="0" borderId="5" xfId="0" applyFont="1" applyBorder="1" applyAlignment="1"/>
    <xf numFmtId="0" fontId="2" fillId="0" borderId="7" xfId="0" applyFont="1" applyBorder="1" applyAlignment="1">
      <alignment horizontal="left"/>
    </xf>
    <xf numFmtId="0" fontId="18" fillId="0" borderId="3" xfId="0" applyFont="1" applyBorder="1" applyAlignment="1"/>
    <xf numFmtId="0" fontId="21" fillId="0" borderId="58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1" fillId="0" borderId="60" xfId="0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50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4" fillId="0" borderId="48" xfId="0" applyFont="1" applyBorder="1" applyAlignment="1">
      <alignment horizontal="center"/>
    </xf>
    <xf numFmtId="0" fontId="34" fillId="0" borderId="35" xfId="0" applyFont="1" applyBorder="1" applyAlignment="1">
      <alignment horizontal="center"/>
    </xf>
    <xf numFmtId="0" fontId="34" fillId="0" borderId="36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2" fillId="0" borderId="23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3" fillId="0" borderId="58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1" fontId="21" fillId="0" borderId="24" xfId="0" applyNumberFormat="1" applyFont="1" applyBorder="1" applyAlignment="1">
      <alignment horizontal="center" vertical="center"/>
    </xf>
    <xf numFmtId="1" fontId="21" fillId="0" borderId="35" xfId="0" applyNumberFormat="1" applyFont="1" applyBorder="1" applyAlignment="1">
      <alignment horizontal="center" vertical="center"/>
    </xf>
    <xf numFmtId="1" fontId="21" fillId="0" borderId="36" xfId="0" applyNumberFormat="1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right" vertical="top" wrapText="1"/>
    </xf>
    <xf numFmtId="0" fontId="21" fillId="0" borderId="13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2" fontId="18" fillId="0" borderId="67" xfId="0" applyNumberFormat="1" applyFont="1" applyFill="1" applyBorder="1" applyAlignment="1">
      <alignment horizontal="right" wrapText="1"/>
    </xf>
    <xf numFmtId="2" fontId="18" fillId="0" borderId="68" xfId="0" applyNumberFormat="1" applyFont="1" applyBorder="1" applyAlignment="1">
      <alignment horizontal="right"/>
    </xf>
    <xf numFmtId="2" fontId="18" fillId="0" borderId="59" xfId="0" applyNumberFormat="1" applyFont="1" applyBorder="1" applyAlignment="1">
      <alignment horizontal="right"/>
    </xf>
    <xf numFmtId="2" fontId="19" fillId="0" borderId="66" xfId="0" applyNumberFormat="1" applyFont="1" applyBorder="1" applyAlignment="1">
      <alignment horizontal="right"/>
    </xf>
    <xf numFmtId="2" fontId="12" fillId="2" borderId="65" xfId="0" applyNumberFormat="1" applyFont="1" applyFill="1" applyBorder="1" applyAlignment="1">
      <alignment horizontal="right" wrapText="1"/>
    </xf>
    <xf numFmtId="1" fontId="26" fillId="0" borderId="59" xfId="0" applyNumberFormat="1" applyFont="1" applyFill="1" applyBorder="1" applyAlignment="1">
      <alignment horizontal="right"/>
    </xf>
    <xf numFmtId="1" fontId="26" fillId="0" borderId="7" xfId="0" applyNumberFormat="1" applyFont="1" applyFill="1" applyBorder="1" applyAlignment="1">
      <alignment horizontal="right"/>
    </xf>
    <xf numFmtId="1" fontId="26" fillId="0" borderId="33" xfId="0" applyNumberFormat="1" applyFont="1" applyFill="1" applyBorder="1" applyAlignment="1">
      <alignment horizontal="right"/>
    </xf>
    <xf numFmtId="1" fontId="26" fillId="0" borderId="65" xfId="0" applyNumberFormat="1" applyFont="1" applyFill="1" applyBorder="1" applyAlignment="1">
      <alignment horizontal="right"/>
    </xf>
    <xf numFmtId="1" fontId="26" fillId="0" borderId="5" xfId="0" applyNumberFormat="1" applyFont="1" applyFill="1" applyBorder="1" applyAlignment="1">
      <alignment horizontal="right"/>
    </xf>
    <xf numFmtId="1" fontId="26" fillId="0" borderId="41" xfId="0" applyNumberFormat="1" applyFont="1" applyFill="1" applyBorder="1" applyAlignment="1">
      <alignment horizontal="right"/>
    </xf>
    <xf numFmtId="1" fontId="26" fillId="0" borderId="66" xfId="0" applyNumberFormat="1" applyFont="1" applyFill="1" applyBorder="1" applyAlignment="1">
      <alignment horizontal="right"/>
    </xf>
    <xf numFmtId="1" fontId="26" fillId="0" borderId="3" xfId="0" applyNumberFormat="1" applyFont="1" applyFill="1" applyBorder="1" applyAlignment="1">
      <alignment horizontal="right"/>
    </xf>
    <xf numFmtId="1" fontId="26" fillId="0" borderId="46" xfId="0" applyNumberFormat="1" applyFont="1" applyFill="1" applyBorder="1" applyAlignment="1">
      <alignment horizontal="right"/>
    </xf>
    <xf numFmtId="1" fontId="26" fillId="0" borderId="67" xfId="0" applyNumberFormat="1" applyFont="1" applyFill="1" applyBorder="1" applyAlignment="1">
      <alignment horizontal="right"/>
    </xf>
    <xf numFmtId="1" fontId="26" fillId="0" borderId="11" xfId="0" applyNumberFormat="1" applyFont="1" applyFill="1" applyBorder="1" applyAlignment="1">
      <alignment horizontal="right"/>
    </xf>
    <xf numFmtId="1" fontId="26" fillId="0" borderId="52" xfId="0" applyNumberFormat="1" applyFont="1" applyFill="1" applyBorder="1" applyAlignment="1">
      <alignment horizontal="right"/>
    </xf>
    <xf numFmtId="1" fontId="26" fillId="0" borderId="68" xfId="0" applyNumberFormat="1" applyFont="1" applyFill="1" applyBorder="1" applyAlignment="1">
      <alignment horizontal="right"/>
    </xf>
    <xf numFmtId="1" fontId="26" fillId="0" borderId="9" xfId="0" applyNumberFormat="1" applyFont="1" applyFill="1" applyBorder="1" applyAlignment="1">
      <alignment horizontal="right"/>
    </xf>
    <xf numFmtId="1" fontId="26" fillId="0" borderId="54" xfId="0" applyNumberFormat="1" applyFont="1" applyFill="1" applyBorder="1" applyAlignment="1">
      <alignment horizontal="right"/>
    </xf>
    <xf numFmtId="1" fontId="26" fillId="0" borderId="0" xfId="0" applyNumberFormat="1" applyFont="1" applyFill="1" applyBorder="1" applyAlignment="1">
      <alignment horizontal="right"/>
    </xf>
    <xf numFmtId="1" fontId="26" fillId="0" borderId="1" xfId="0" applyNumberFormat="1" applyFont="1" applyFill="1" applyBorder="1" applyAlignment="1">
      <alignment horizontal="right"/>
    </xf>
    <xf numFmtId="1" fontId="26" fillId="0" borderId="56" xfId="0" applyNumberFormat="1" applyFont="1" applyFill="1" applyBorder="1" applyAlignment="1">
      <alignment horizontal="right"/>
    </xf>
    <xf numFmtId="1" fontId="26" fillId="0" borderId="27" xfId="0" applyNumberFormat="1" applyFont="1" applyFill="1" applyBorder="1" applyAlignment="1">
      <alignment horizontal="right"/>
    </xf>
    <xf numFmtId="1" fontId="26" fillId="0" borderId="6" xfId="0" applyNumberFormat="1" applyFont="1" applyFill="1" applyBorder="1" applyAlignment="1">
      <alignment horizontal="right"/>
    </xf>
    <xf numFmtId="1" fontId="26" fillId="0" borderId="26" xfId="0" applyNumberFormat="1" applyFont="1" applyFill="1" applyBorder="1" applyAlignment="1">
      <alignment horizontal="right"/>
    </xf>
    <xf numFmtId="1" fontId="26" fillId="0" borderId="4" xfId="0" applyNumberFormat="1" applyFont="1" applyFill="1" applyBorder="1" applyAlignment="1">
      <alignment horizontal="right"/>
    </xf>
    <xf numFmtId="1" fontId="26" fillId="0" borderId="71" xfId="0" applyNumberFormat="1" applyFont="1" applyFill="1" applyBorder="1" applyAlignment="1">
      <alignment horizontal="right"/>
    </xf>
    <xf numFmtId="1" fontId="26" fillId="0" borderId="8" xfId="0" applyNumberFormat="1" applyFont="1" applyFill="1" applyBorder="1" applyAlignment="1">
      <alignment horizontal="right"/>
    </xf>
    <xf numFmtId="1" fontId="26" fillId="0" borderId="28" xfId="0" applyNumberFormat="1" applyFont="1" applyFill="1" applyBorder="1" applyAlignment="1">
      <alignment horizontal="right"/>
    </xf>
    <xf numFmtId="1" fontId="26" fillId="0" borderId="2" xfId="0" applyNumberFormat="1" applyFont="1" applyFill="1" applyBorder="1" applyAlignment="1">
      <alignment horizontal="right"/>
    </xf>
    <xf numFmtId="1" fontId="12" fillId="0" borderId="26" xfId="0" applyNumberFormat="1" applyFont="1" applyFill="1" applyBorder="1" applyAlignment="1">
      <alignment horizontal="right"/>
    </xf>
    <xf numFmtId="1" fontId="19" fillId="0" borderId="26" xfId="0" applyNumberFormat="1" applyFont="1" applyBorder="1" applyAlignment="1">
      <alignment horizontal="right"/>
    </xf>
    <xf numFmtId="1" fontId="18" fillId="0" borderId="26" xfId="0" applyNumberFormat="1" applyFont="1" applyBorder="1" applyAlignment="1">
      <alignment horizontal="right"/>
    </xf>
    <xf numFmtId="1" fontId="15" fillId="0" borderId="26" xfId="0" applyNumberFormat="1" applyFont="1" applyBorder="1" applyAlignment="1">
      <alignment horizontal="right"/>
    </xf>
    <xf numFmtId="1" fontId="18" fillId="0" borderId="82" xfId="0" applyNumberFormat="1" applyFont="1" applyBorder="1" applyAlignment="1">
      <alignment horizontal="right"/>
    </xf>
    <xf numFmtId="1" fontId="18" fillId="0" borderId="25" xfId="0" applyNumberFormat="1" applyFont="1" applyFill="1" applyBorder="1" applyAlignment="1">
      <alignment horizontal="right" wrapText="1"/>
    </xf>
    <xf numFmtId="1" fontId="18" fillId="2" borderId="26" xfId="0" applyNumberFormat="1" applyFont="1" applyFill="1" applyBorder="1" applyAlignment="1">
      <alignment horizontal="right" wrapText="1"/>
    </xf>
    <xf numFmtId="1" fontId="15" fillId="0" borderId="26" xfId="0" applyNumberFormat="1" applyFont="1" applyBorder="1" applyAlignment="1">
      <alignment horizontal="right" wrapText="1"/>
    </xf>
    <xf numFmtId="1" fontId="18" fillId="0" borderId="71" xfId="0" applyNumberFormat="1" applyFont="1" applyBorder="1" applyAlignment="1">
      <alignment horizontal="right"/>
    </xf>
    <xf numFmtId="1" fontId="14" fillId="2" borderId="26" xfId="0" applyNumberFormat="1" applyFont="1" applyFill="1" applyBorder="1" applyAlignment="1">
      <alignment horizontal="right" wrapText="1"/>
    </xf>
    <xf numFmtId="1" fontId="12" fillId="0" borderId="32" xfId="0" applyNumberFormat="1" applyFont="1" applyFill="1" applyBorder="1" applyAlignment="1">
      <alignment horizontal="right"/>
    </xf>
    <xf numFmtId="1" fontId="12" fillId="0" borderId="26" xfId="0" applyNumberFormat="1" applyFont="1" applyBorder="1" applyAlignment="1">
      <alignment horizontal="right" wrapText="1"/>
    </xf>
    <xf numFmtId="1" fontId="12" fillId="0" borderId="71" xfId="0" applyNumberFormat="1" applyFont="1" applyFill="1" applyBorder="1" applyAlignment="1">
      <alignment horizontal="right"/>
    </xf>
    <xf numFmtId="1" fontId="18" fillId="2" borderId="32" xfId="0" applyNumberFormat="1" applyFont="1" applyFill="1" applyBorder="1" applyAlignment="1">
      <alignment horizontal="right" wrapText="1"/>
    </xf>
    <xf numFmtId="1" fontId="9" fillId="0" borderId="26" xfId="0" applyNumberFormat="1" applyFont="1" applyBorder="1" applyAlignment="1">
      <alignment horizontal="right"/>
    </xf>
    <xf numFmtId="1" fontId="19" fillId="0" borderId="71" xfId="0" applyNumberFormat="1" applyFont="1" applyBorder="1" applyAlignment="1">
      <alignment horizontal="right"/>
    </xf>
    <xf numFmtId="1" fontId="19" fillId="0" borderId="28" xfId="0" applyNumberFormat="1" applyFont="1" applyBorder="1" applyAlignment="1">
      <alignment horizontal="right"/>
    </xf>
    <xf numFmtId="1" fontId="19" fillId="0" borderId="27" xfId="0" applyNumberFormat="1" applyFont="1" applyBorder="1" applyAlignment="1">
      <alignment horizontal="right"/>
    </xf>
    <xf numFmtId="1" fontId="12" fillId="2" borderId="26" xfId="0" applyNumberFormat="1" applyFont="1" applyFill="1" applyBorder="1" applyAlignment="1">
      <alignment horizontal="right" wrapText="1"/>
    </xf>
    <xf numFmtId="1" fontId="12" fillId="0" borderId="27" xfId="0" applyNumberFormat="1" applyFont="1" applyFill="1" applyBorder="1" applyAlignment="1">
      <alignment horizontal="right"/>
    </xf>
    <xf numFmtId="1" fontId="12" fillId="0" borderId="28" xfId="0" applyNumberFormat="1" applyFont="1" applyFill="1" applyBorder="1" applyAlignment="1">
      <alignment horizontal="right"/>
    </xf>
    <xf numFmtId="1" fontId="33" fillId="0" borderId="72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/>
    </xf>
    <xf numFmtId="0" fontId="5" fillId="2" borderId="20" xfId="0" applyFont="1" applyFill="1" applyBorder="1" applyAlignment="1">
      <alignment horizontal="left" wrapText="1"/>
    </xf>
    <xf numFmtId="0" fontId="18" fillId="2" borderId="60" xfId="0" applyFont="1" applyFill="1" applyBorder="1" applyAlignment="1">
      <alignment horizontal="right" wrapText="1"/>
    </xf>
    <xf numFmtId="0" fontId="15" fillId="0" borderId="17" xfId="0" applyFont="1" applyBorder="1" applyAlignment="1">
      <alignment horizontal="right"/>
    </xf>
    <xf numFmtId="2" fontId="18" fillId="2" borderId="7" xfId="0" applyNumberFormat="1" applyFont="1" applyFill="1" applyBorder="1" applyAlignment="1">
      <alignment horizontal="right" wrapText="1"/>
    </xf>
    <xf numFmtId="2" fontId="15" fillId="0" borderId="9" xfId="0" applyNumberFormat="1" applyFont="1" applyBorder="1" applyAlignment="1">
      <alignment horizontal="right"/>
    </xf>
    <xf numFmtId="2" fontId="18" fillId="2" borderId="33" xfId="0" applyNumberFormat="1" applyFont="1" applyFill="1" applyBorder="1" applyAlignment="1">
      <alignment horizontal="right" wrapText="1"/>
    </xf>
    <xf numFmtId="2" fontId="18" fillId="0" borderId="4" xfId="0" applyNumberFormat="1" applyFont="1" applyBorder="1" applyAlignment="1">
      <alignment horizontal="right" wrapText="1"/>
    </xf>
    <xf numFmtId="2" fontId="12" fillId="2" borderId="41" xfId="0" applyNumberFormat="1" applyFont="1" applyFill="1" applyBorder="1" applyAlignment="1">
      <alignment horizontal="right" wrapText="1"/>
    </xf>
    <xf numFmtId="2" fontId="15" fillId="0" borderId="8" xfId="0" applyNumberFormat="1" applyFont="1" applyBorder="1" applyAlignment="1">
      <alignment horizontal="right"/>
    </xf>
    <xf numFmtId="2" fontId="18" fillId="0" borderId="33" xfId="0" applyNumberFormat="1" applyFont="1" applyBorder="1" applyAlignment="1">
      <alignment horizontal="right"/>
    </xf>
    <xf numFmtId="0" fontId="18" fillId="2" borderId="59" xfId="0" applyFont="1" applyFill="1" applyBorder="1" applyAlignment="1">
      <alignment horizontal="right" wrapText="1"/>
    </xf>
    <xf numFmtId="0" fontId="12" fillId="2" borderId="65" xfId="0" applyFont="1" applyFill="1" applyBorder="1" applyAlignment="1">
      <alignment horizontal="right" wrapText="1"/>
    </xf>
    <xf numFmtId="0" fontId="15" fillId="0" borderId="71" xfId="0" applyFont="1" applyBorder="1" applyAlignment="1">
      <alignment horizontal="right"/>
    </xf>
    <xf numFmtId="2" fontId="18" fillId="2" borderId="59" xfId="0" applyNumberFormat="1" applyFont="1" applyFill="1" applyBorder="1" applyAlignment="1">
      <alignment horizontal="right" wrapText="1"/>
    </xf>
    <xf numFmtId="2" fontId="15" fillId="0" borderId="69" xfId="0" applyNumberFormat="1" applyFont="1" applyBorder="1" applyAlignment="1">
      <alignment horizontal="right"/>
    </xf>
    <xf numFmtId="2" fontId="18" fillId="0" borderId="20" xfId="0" applyNumberFormat="1" applyFont="1" applyBorder="1" applyAlignment="1">
      <alignment horizontal="right" wrapText="1"/>
    </xf>
    <xf numFmtId="1" fontId="18" fillId="2" borderId="14" xfId="0" applyNumberFormat="1" applyFont="1" applyFill="1" applyBorder="1" applyAlignment="1">
      <alignment horizontal="right" wrapText="1"/>
    </xf>
    <xf numFmtId="1" fontId="18" fillId="0" borderId="15" xfId="0" applyNumberFormat="1" applyFont="1" applyBorder="1" applyAlignment="1">
      <alignment horizontal="right" wrapText="1"/>
    </xf>
    <xf numFmtId="1" fontId="15" fillId="0" borderId="17" xfId="0" applyNumberFormat="1" applyFont="1" applyBorder="1" applyAlignment="1">
      <alignment horizontal="right"/>
    </xf>
    <xf numFmtId="1" fontId="18" fillId="0" borderId="18" xfId="0" applyNumberFormat="1" applyFont="1" applyBorder="1" applyAlignment="1">
      <alignment horizontal="right"/>
    </xf>
    <xf numFmtId="1" fontId="18" fillId="2" borderId="27" xfId="0" applyNumberFormat="1" applyFont="1" applyFill="1" applyBorder="1" applyAlignment="1">
      <alignment horizontal="right" wrapText="1"/>
    </xf>
    <xf numFmtId="1" fontId="18" fillId="0" borderId="26" xfId="0" applyNumberFormat="1" applyFont="1" applyBorder="1" applyAlignment="1">
      <alignment horizontal="right" wrapText="1"/>
    </xf>
    <xf numFmtId="1" fontId="15" fillId="0" borderId="71" xfId="0" applyNumberFormat="1" applyFont="1" applyBorder="1" applyAlignment="1">
      <alignment horizontal="right"/>
    </xf>
    <xf numFmtId="1" fontId="18" fillId="0" borderId="25" xfId="0" applyNumberFormat="1" applyFont="1" applyBorder="1" applyAlignment="1">
      <alignment horizontal="right"/>
    </xf>
    <xf numFmtId="0" fontId="18" fillId="0" borderId="9" xfId="0" applyFont="1" applyBorder="1" applyAlignment="1"/>
    <xf numFmtId="0" fontId="18" fillId="0" borderId="21" xfId="0" applyFont="1" applyFill="1" applyBorder="1" applyAlignment="1">
      <alignment horizontal="left" wrapText="1"/>
    </xf>
    <xf numFmtId="0" fontId="5" fillId="0" borderId="69" xfId="0" applyFont="1" applyFill="1" applyBorder="1" applyAlignment="1">
      <alignment horizontal="left"/>
    </xf>
    <xf numFmtId="0" fontId="12" fillId="0" borderId="15" xfId="0" applyFont="1" applyBorder="1" applyAlignment="1">
      <alignment horizontal="right"/>
    </xf>
    <xf numFmtId="0" fontId="15" fillId="0" borderId="15" xfId="0" applyFont="1" applyFill="1" applyBorder="1" applyAlignment="1">
      <alignment horizontal="right"/>
    </xf>
    <xf numFmtId="0" fontId="19" fillId="0" borderId="57" xfId="0" applyFont="1" applyBorder="1" applyAlignment="1">
      <alignment horizontal="right"/>
    </xf>
    <xf numFmtId="0" fontId="19" fillId="0" borderId="55" xfId="0" applyFont="1" applyBorder="1" applyAlignment="1">
      <alignment horizontal="right"/>
    </xf>
    <xf numFmtId="0" fontId="18" fillId="0" borderId="55" xfId="0" applyFont="1" applyFill="1" applyBorder="1" applyAlignment="1">
      <alignment horizontal="right" wrapText="1"/>
    </xf>
    <xf numFmtId="0" fontId="19" fillId="0" borderId="61" xfId="0" applyFont="1" applyBorder="1" applyAlignment="1">
      <alignment horizontal="right"/>
    </xf>
    <xf numFmtId="0" fontId="18" fillId="0" borderId="17" xfId="0" applyFont="1" applyBorder="1" applyAlignment="1">
      <alignment horizontal="right"/>
    </xf>
    <xf numFmtId="2" fontId="12" fillId="0" borderId="5" xfId="0" applyNumberFormat="1" applyFont="1" applyBorder="1" applyAlignment="1">
      <alignment horizontal="right"/>
    </xf>
    <xf numFmtId="2" fontId="19" fillId="0" borderId="1" xfId="0" applyNumberFormat="1" applyFont="1" applyBorder="1" applyAlignment="1">
      <alignment horizontal="right"/>
    </xf>
    <xf numFmtId="2" fontId="18" fillId="0" borderId="3" xfId="0" applyNumberFormat="1" applyFont="1" applyFill="1" applyBorder="1" applyAlignment="1">
      <alignment horizontal="right" wrapText="1"/>
    </xf>
    <xf numFmtId="2" fontId="19" fillId="0" borderId="11" xfId="0" applyNumberFormat="1" applyFont="1" applyBorder="1" applyAlignment="1">
      <alignment horizontal="right"/>
    </xf>
    <xf numFmtId="2" fontId="15" fillId="0" borderId="4" xfId="0" applyNumberFormat="1" applyFont="1" applyFill="1" applyBorder="1" applyAlignment="1">
      <alignment horizontal="right"/>
    </xf>
    <xf numFmtId="2" fontId="19" fillId="0" borderId="56" xfId="0" applyNumberFormat="1" applyFont="1" applyBorder="1" applyAlignment="1">
      <alignment horizontal="right"/>
    </xf>
    <xf numFmtId="2" fontId="19" fillId="0" borderId="46" xfId="0" applyNumberFormat="1" applyFont="1" applyBorder="1" applyAlignment="1">
      <alignment horizontal="right"/>
    </xf>
    <xf numFmtId="2" fontId="18" fillId="0" borderId="46" xfId="0" applyNumberFormat="1" applyFont="1" applyFill="1" applyBorder="1" applyAlignment="1">
      <alignment horizontal="right" wrapText="1"/>
    </xf>
    <xf numFmtId="2" fontId="18" fillId="0" borderId="41" xfId="0" applyNumberFormat="1" applyFont="1" applyBorder="1" applyAlignment="1">
      <alignment horizontal="right" wrapText="1"/>
    </xf>
    <xf numFmtId="2" fontId="19" fillId="0" borderId="52" xfId="0" applyNumberFormat="1" applyFont="1" applyBorder="1" applyAlignment="1">
      <alignment horizontal="right"/>
    </xf>
    <xf numFmtId="2" fontId="18" fillId="0" borderId="8" xfId="0" applyNumberFormat="1" applyFont="1" applyBorder="1" applyAlignment="1">
      <alignment horizontal="right"/>
    </xf>
    <xf numFmtId="0" fontId="12" fillId="0" borderId="26" xfId="0" applyFont="1" applyBorder="1" applyAlignment="1">
      <alignment horizontal="right"/>
    </xf>
    <xf numFmtId="0" fontId="15" fillId="0" borderId="26" xfId="0" applyFont="1" applyFill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19" fillId="0" borderId="66" xfId="0" applyFont="1" applyBorder="1" applyAlignment="1">
      <alignment horizontal="right"/>
    </xf>
    <xf numFmtId="0" fontId="18" fillId="0" borderId="66" xfId="0" applyFont="1" applyFill="1" applyBorder="1" applyAlignment="1">
      <alignment horizontal="right" wrapText="1"/>
    </xf>
    <xf numFmtId="0" fontId="19" fillId="0" borderId="67" xfId="0" applyFont="1" applyBorder="1" applyAlignment="1">
      <alignment horizontal="right"/>
    </xf>
    <xf numFmtId="0" fontId="18" fillId="0" borderId="71" xfId="0" applyFont="1" applyBorder="1" applyAlignment="1">
      <alignment horizontal="right"/>
    </xf>
    <xf numFmtId="2" fontId="12" fillId="0" borderId="20" xfId="0" applyNumberFormat="1" applyFont="1" applyBorder="1" applyAlignment="1">
      <alignment horizontal="right"/>
    </xf>
    <xf numFmtId="2" fontId="19" fillId="0" borderId="0" xfId="0" applyNumberFormat="1" applyFont="1" applyBorder="1" applyAlignment="1">
      <alignment horizontal="right"/>
    </xf>
    <xf numFmtId="2" fontId="18" fillId="0" borderId="66" xfId="0" applyNumberFormat="1" applyFont="1" applyFill="1" applyBorder="1" applyAlignment="1">
      <alignment horizontal="right" wrapText="1"/>
    </xf>
    <xf numFmtId="2" fontId="18" fillId="0" borderId="65" xfId="0" applyNumberFormat="1" applyFont="1" applyBorder="1" applyAlignment="1">
      <alignment horizontal="right" wrapText="1"/>
    </xf>
    <xf numFmtId="2" fontId="19" fillId="0" borderId="67" xfId="0" applyNumberFormat="1" applyFont="1" applyBorder="1" applyAlignment="1">
      <alignment horizontal="right"/>
    </xf>
    <xf numFmtId="2" fontId="18" fillId="0" borderId="69" xfId="0" applyNumberFormat="1" applyFont="1" applyBorder="1" applyAlignment="1">
      <alignment horizontal="right"/>
    </xf>
    <xf numFmtId="2" fontId="15" fillId="0" borderId="20" xfId="0" applyNumberFormat="1" applyFont="1" applyFill="1" applyBorder="1" applyAlignment="1">
      <alignment horizontal="right"/>
    </xf>
    <xf numFmtId="1" fontId="12" fillId="0" borderId="15" xfId="0" applyNumberFormat="1" applyFont="1" applyBorder="1" applyAlignment="1">
      <alignment horizontal="right"/>
    </xf>
    <xf numFmtId="1" fontId="15" fillId="0" borderId="15" xfId="0" applyNumberFormat="1" applyFont="1" applyFill="1" applyBorder="1" applyAlignment="1">
      <alignment horizontal="right"/>
    </xf>
    <xf numFmtId="1" fontId="15" fillId="0" borderId="15" xfId="0" applyNumberFormat="1" applyFont="1" applyBorder="1" applyAlignment="1">
      <alignment horizontal="right" vertical="center" wrapText="1"/>
    </xf>
    <xf numFmtId="1" fontId="19" fillId="0" borderId="29" xfId="0" applyNumberFormat="1" applyFont="1" applyBorder="1" applyAlignment="1">
      <alignment horizontal="right"/>
    </xf>
    <xf numFmtId="1" fontId="19" fillId="0" borderId="18" xfId="0" applyNumberFormat="1" applyFont="1" applyBorder="1" applyAlignment="1">
      <alignment horizontal="right"/>
    </xf>
    <xf numFmtId="1" fontId="15" fillId="0" borderId="15" xfId="1" applyNumberFormat="1" applyFont="1" applyBorder="1" applyAlignment="1">
      <alignment horizontal="right" wrapText="1"/>
    </xf>
    <xf numFmtId="1" fontId="18" fillId="0" borderId="17" xfId="0" applyNumberFormat="1" applyFont="1" applyFill="1" applyBorder="1" applyAlignment="1">
      <alignment horizontal="right" wrapText="1"/>
    </xf>
    <xf numFmtId="1" fontId="12" fillId="0" borderId="26" xfId="0" applyNumberFormat="1" applyFont="1" applyBorder="1" applyAlignment="1">
      <alignment horizontal="right"/>
    </xf>
    <xf numFmtId="1" fontId="15" fillId="0" borderId="26" xfId="0" applyNumberFormat="1" applyFont="1" applyFill="1" applyBorder="1" applyAlignment="1">
      <alignment horizontal="right"/>
    </xf>
    <xf numFmtId="1" fontId="15" fillId="0" borderId="26" xfId="0" applyNumberFormat="1" applyFont="1" applyBorder="1" applyAlignment="1">
      <alignment horizontal="right" vertical="center" wrapText="1"/>
    </xf>
    <xf numFmtId="1" fontId="19" fillId="0" borderId="32" xfId="0" applyNumberFormat="1" applyFont="1" applyBorder="1" applyAlignment="1">
      <alignment horizontal="right"/>
    </xf>
    <xf numFmtId="1" fontId="19" fillId="0" borderId="25" xfId="0" applyNumberFormat="1" applyFont="1" applyBorder="1" applyAlignment="1">
      <alignment horizontal="right"/>
    </xf>
    <xf numFmtId="1" fontId="18" fillId="0" borderId="27" xfId="0" applyNumberFormat="1" applyFont="1" applyFill="1" applyBorder="1" applyAlignment="1">
      <alignment horizontal="right" wrapText="1"/>
    </xf>
    <xf numFmtId="1" fontId="15" fillId="0" borderId="26" xfId="1" applyNumberFormat="1" applyFont="1" applyBorder="1" applyAlignment="1">
      <alignment horizontal="right" wrapText="1"/>
    </xf>
    <xf numFmtId="1" fontId="18" fillId="0" borderId="71" xfId="0" applyNumberFormat="1" applyFont="1" applyFill="1" applyBorder="1" applyAlignment="1">
      <alignment horizontal="right" wrapText="1"/>
    </xf>
    <xf numFmtId="1" fontId="19" fillId="0" borderId="5" xfId="0" applyNumberFormat="1" applyFont="1" applyBorder="1" applyAlignment="1">
      <alignment horizontal="right"/>
    </xf>
    <xf numFmtId="1" fontId="19" fillId="0" borderId="3" xfId="0" applyNumberFormat="1" applyFont="1" applyBorder="1" applyAlignment="1">
      <alignment horizontal="right"/>
    </xf>
    <xf numFmtId="0" fontId="32" fillId="0" borderId="3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/>
    </xf>
    <xf numFmtId="0" fontId="5" fillId="0" borderId="20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/>
    </xf>
    <xf numFmtId="0" fontId="19" fillId="0" borderId="21" xfId="0" applyFont="1" applyBorder="1" applyAlignment="1">
      <alignment horizontal="left"/>
    </xf>
    <xf numFmtId="0" fontId="7" fillId="0" borderId="69" xfId="0" applyFont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0" fontId="18" fillId="0" borderId="22" xfId="0" applyFont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0" fontId="12" fillId="0" borderId="22" xfId="0" applyFont="1" applyFill="1" applyBorder="1" applyAlignment="1">
      <alignment horizontal="left"/>
    </xf>
    <xf numFmtId="0" fontId="33" fillId="0" borderId="12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wrapText="1"/>
    </xf>
    <xf numFmtId="0" fontId="18" fillId="0" borderId="22" xfId="0" applyFont="1" applyFill="1" applyBorder="1" applyAlignment="1">
      <alignment horizontal="left" wrapText="1"/>
    </xf>
    <xf numFmtId="0" fontId="15" fillId="0" borderId="15" xfId="0" applyFont="1" applyBorder="1" applyAlignment="1">
      <alignment horizontal="right" vertical="center" wrapText="1"/>
    </xf>
    <xf numFmtId="2" fontId="18" fillId="2" borderId="3" xfId="0" applyNumberFormat="1" applyFont="1" applyFill="1" applyBorder="1" applyAlignment="1">
      <alignment horizontal="right" wrapText="1"/>
    </xf>
    <xf numFmtId="2" fontId="18" fillId="0" borderId="54" xfId="0" applyNumberFormat="1" applyFont="1" applyBorder="1" applyAlignment="1">
      <alignment horizontal="right"/>
    </xf>
    <xf numFmtId="2" fontId="15" fillId="0" borderId="4" xfId="0" applyNumberFormat="1" applyFont="1" applyBorder="1" applyAlignment="1">
      <alignment horizontal="right" vertical="center" wrapText="1"/>
    </xf>
    <xf numFmtId="0" fontId="15" fillId="0" borderId="26" xfId="0" applyFont="1" applyBorder="1" applyAlignment="1">
      <alignment horizontal="right" vertical="center" wrapText="1"/>
    </xf>
    <xf numFmtId="2" fontId="15" fillId="0" borderId="20" xfId="0" applyNumberFormat="1" applyFont="1" applyBorder="1" applyAlignment="1">
      <alignment horizontal="right" vertical="center" wrapText="1"/>
    </xf>
    <xf numFmtId="1" fontId="18" fillId="2" borderId="16" xfId="0" applyNumberFormat="1" applyFont="1" applyFill="1" applyBorder="1" applyAlignment="1">
      <alignment horizontal="right" wrapText="1"/>
    </xf>
    <xf numFmtId="1" fontId="18" fillId="2" borderId="28" xfId="0" applyNumberFormat="1" applyFont="1" applyFill="1" applyBorder="1" applyAlignment="1">
      <alignment horizontal="right" wrapText="1"/>
    </xf>
    <xf numFmtId="1" fontId="26" fillId="0" borderId="54" xfId="0" applyNumberFormat="1" applyFont="1" applyBorder="1" applyAlignment="1"/>
    <xf numFmtId="0" fontId="2" fillId="0" borderId="7" xfId="0" applyFont="1" applyBorder="1" applyAlignment="1"/>
    <xf numFmtId="0" fontId="3" fillId="0" borderId="5" xfId="0" applyFont="1" applyBorder="1" applyAlignment="1"/>
    <xf numFmtId="0" fontId="6" fillId="0" borderId="5" xfId="0" applyFont="1" applyBorder="1" applyAlignment="1"/>
    <xf numFmtId="0" fontId="16" fillId="0" borderId="7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 wrapText="1"/>
    </xf>
    <xf numFmtId="0" fontId="12" fillId="2" borderId="32" xfId="0" applyFont="1" applyFill="1" applyBorder="1" applyAlignment="1">
      <alignment horizontal="left" wrapText="1"/>
    </xf>
    <xf numFmtId="0" fontId="16" fillId="0" borderId="13" xfId="0" applyFont="1" applyBorder="1" applyAlignment="1">
      <alignment horizontal="left"/>
    </xf>
    <xf numFmtId="0" fontId="15" fillId="0" borderId="25" xfId="0" applyFont="1" applyFill="1" applyBorder="1" applyAlignment="1">
      <alignment horizontal="left"/>
    </xf>
    <xf numFmtId="0" fontId="12" fillId="2" borderId="11" xfId="0" applyFont="1" applyFill="1" applyBorder="1" applyAlignment="1">
      <alignment horizontal="left" wrapText="1"/>
    </xf>
    <xf numFmtId="0" fontId="15" fillId="2" borderId="11" xfId="0" applyFont="1" applyFill="1" applyBorder="1" applyAlignment="1">
      <alignment horizontal="left" wrapText="1"/>
    </xf>
    <xf numFmtId="0" fontId="15" fillId="2" borderId="3" xfId="0" applyFont="1" applyFill="1" applyBorder="1" applyAlignment="1">
      <alignment horizontal="left" wrapText="1"/>
    </xf>
    <xf numFmtId="0" fontId="12" fillId="0" borderId="7" xfId="0" applyFont="1" applyBorder="1" applyAlignment="1">
      <alignment horizontal="left"/>
    </xf>
    <xf numFmtId="0" fontId="15" fillId="0" borderId="9" xfId="0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16" fillId="0" borderId="7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0" fillId="0" borderId="9" xfId="0" applyBorder="1"/>
    <xf numFmtId="2" fontId="16" fillId="0" borderId="6" xfId="0" applyNumberFormat="1" applyFont="1" applyBorder="1" applyAlignment="1">
      <alignment horizontal="right"/>
    </xf>
    <xf numFmtId="2" fontId="15" fillId="0" borderId="8" xfId="0" applyNumberFormat="1" applyFont="1" applyFill="1" applyBorder="1" applyAlignment="1"/>
    <xf numFmtId="0" fontId="28" fillId="0" borderId="31" xfId="0" applyFont="1" applyBorder="1" applyAlignment="1"/>
    <xf numFmtId="0" fontId="12" fillId="2" borderId="31" xfId="0" applyFont="1" applyFill="1" applyBorder="1" applyAlignment="1">
      <alignment horizontal="left" wrapText="1"/>
    </xf>
    <xf numFmtId="0" fontId="19" fillId="0" borderId="31" xfId="0" applyFont="1" applyBorder="1" applyAlignment="1"/>
    <xf numFmtId="2" fontId="19" fillId="0" borderId="44" xfId="0" applyNumberFormat="1" applyFont="1" applyBorder="1" applyAlignment="1"/>
    <xf numFmtId="0" fontId="18" fillId="2" borderId="55" xfId="0" applyFont="1" applyFill="1" applyBorder="1" applyAlignment="1">
      <alignment horizontal="right" wrapText="1"/>
    </xf>
    <xf numFmtId="2" fontId="15" fillId="0" borderId="7" xfId="0" applyNumberFormat="1" applyFont="1" applyBorder="1" applyAlignment="1">
      <alignment horizontal="right" wrapText="1"/>
    </xf>
    <xf numFmtId="2" fontId="15" fillId="0" borderId="41" xfId="1" applyNumberFormat="1" applyFont="1" applyBorder="1" applyAlignment="1">
      <alignment horizontal="right" wrapText="1"/>
    </xf>
    <xf numFmtId="2" fontId="18" fillId="2" borderId="46" xfId="0" applyNumberFormat="1" applyFont="1" applyFill="1" applyBorder="1" applyAlignment="1">
      <alignment horizontal="right" wrapText="1"/>
    </xf>
    <xf numFmtId="0" fontId="15" fillId="0" borderId="65" xfId="1" applyFont="1" applyBorder="1" applyAlignment="1">
      <alignment horizontal="right" wrapText="1"/>
    </xf>
    <xf numFmtId="0" fontId="18" fillId="2" borderId="66" xfId="0" applyFont="1" applyFill="1" applyBorder="1" applyAlignment="1">
      <alignment horizontal="right" wrapText="1"/>
    </xf>
    <xf numFmtId="2" fontId="15" fillId="0" borderId="65" xfId="1" applyNumberFormat="1" applyFont="1" applyBorder="1" applyAlignment="1">
      <alignment horizontal="right" wrapText="1"/>
    </xf>
    <xf numFmtId="2" fontId="18" fillId="2" borderId="66" xfId="0" applyNumberFormat="1" applyFont="1" applyFill="1" applyBorder="1" applyAlignment="1">
      <alignment horizontal="right" wrapText="1"/>
    </xf>
    <xf numFmtId="0" fontId="0" fillId="0" borderId="16" xfId="0" applyFont="1" applyFill="1" applyBorder="1"/>
    <xf numFmtId="0" fontId="7" fillId="0" borderId="21" xfId="0" applyFont="1" applyFill="1" applyBorder="1" applyAlignment="1">
      <alignment horizontal="left" wrapText="1"/>
    </xf>
    <xf numFmtId="0" fontId="3" fillId="2" borderId="19" xfId="0" applyFont="1" applyFill="1" applyBorder="1" applyAlignment="1">
      <alignment horizontal="left" wrapText="1"/>
    </xf>
    <xf numFmtId="0" fontId="14" fillId="2" borderId="69" xfId="0" applyFont="1" applyFill="1" applyBorder="1" applyAlignment="1">
      <alignment horizontal="left" wrapText="1"/>
    </xf>
    <xf numFmtId="0" fontId="1" fillId="0" borderId="69" xfId="0" applyFont="1" applyBorder="1" applyAlignment="1">
      <alignment horizontal="left"/>
    </xf>
    <xf numFmtId="0" fontId="3" fillId="0" borderId="21" xfId="0" applyFont="1" applyBorder="1" applyAlignment="1">
      <alignment horizontal="left" wrapText="1"/>
    </xf>
    <xf numFmtId="0" fontId="18" fillId="0" borderId="61" xfId="0" applyFont="1" applyFill="1" applyBorder="1" applyAlignment="1">
      <alignment horizontal="right" wrapText="1"/>
    </xf>
    <xf numFmtId="0" fontId="14" fillId="2" borderId="17" xfId="0" applyFont="1" applyFill="1" applyBorder="1" applyAlignment="1">
      <alignment horizontal="right" wrapText="1"/>
    </xf>
    <xf numFmtId="0" fontId="15" fillId="0" borderId="14" xfId="0" applyFont="1" applyBorder="1" applyAlignment="1">
      <alignment horizontal="right" wrapText="1"/>
    </xf>
    <xf numFmtId="2" fontId="18" fillId="0" borderId="11" xfId="0" applyNumberFormat="1" applyFont="1" applyFill="1" applyBorder="1" applyAlignment="1">
      <alignment horizontal="right" wrapText="1"/>
    </xf>
    <xf numFmtId="2" fontId="14" fillId="2" borderId="9" xfId="0" applyNumberFormat="1" applyFont="1" applyFill="1" applyBorder="1" applyAlignment="1">
      <alignment horizontal="right" wrapText="1"/>
    </xf>
    <xf numFmtId="2" fontId="18" fillId="0" borderId="52" xfId="0" applyNumberFormat="1" applyFont="1" applyFill="1" applyBorder="1" applyAlignment="1">
      <alignment horizontal="right" wrapText="1"/>
    </xf>
    <xf numFmtId="2" fontId="14" fillId="2" borderId="8" xfId="0" applyNumberFormat="1" applyFont="1" applyFill="1" applyBorder="1" applyAlignment="1">
      <alignment horizontal="right" wrapText="1"/>
    </xf>
    <xf numFmtId="2" fontId="15" fillId="0" borderId="6" xfId="0" applyNumberFormat="1" applyFont="1" applyBorder="1" applyAlignment="1">
      <alignment horizontal="right" wrapText="1"/>
    </xf>
    <xf numFmtId="0" fontId="18" fillId="0" borderId="67" xfId="0" applyFont="1" applyFill="1" applyBorder="1" applyAlignment="1">
      <alignment horizontal="right" wrapText="1"/>
    </xf>
    <xf numFmtId="0" fontId="14" fillId="2" borderId="71" xfId="0" applyFont="1" applyFill="1" applyBorder="1" applyAlignment="1">
      <alignment horizontal="right" wrapText="1"/>
    </xf>
    <xf numFmtId="0" fontId="15" fillId="0" borderId="27" xfId="0" applyFont="1" applyBorder="1" applyAlignment="1">
      <alignment horizontal="right" wrapText="1"/>
    </xf>
    <xf numFmtId="2" fontId="14" fillId="2" borderId="69" xfId="0" applyNumberFormat="1" applyFont="1" applyFill="1" applyBorder="1" applyAlignment="1">
      <alignment horizontal="right" wrapText="1"/>
    </xf>
    <xf numFmtId="2" fontId="15" fillId="0" borderId="21" xfId="0" applyNumberFormat="1" applyFont="1" applyBorder="1" applyAlignment="1">
      <alignment horizontal="right" wrapText="1"/>
    </xf>
    <xf numFmtId="1" fontId="1" fillId="0" borderId="14" xfId="0" applyNumberFormat="1" applyFont="1" applyFill="1" applyBorder="1" applyAlignment="1">
      <alignment horizontal="right" wrapText="1"/>
    </xf>
    <xf numFmtId="1" fontId="14" fillId="2" borderId="17" xfId="0" applyNumberFormat="1" applyFont="1" applyFill="1" applyBorder="1" applyAlignment="1">
      <alignment horizontal="right" wrapText="1"/>
    </xf>
    <xf numFmtId="1" fontId="15" fillId="0" borderId="14" xfId="0" applyNumberFormat="1" applyFont="1" applyBorder="1" applyAlignment="1">
      <alignment horizontal="right" wrapText="1"/>
    </xf>
    <xf numFmtId="1" fontId="14" fillId="2" borderId="71" xfId="0" applyNumberFormat="1" applyFont="1" applyFill="1" applyBorder="1" applyAlignment="1">
      <alignment horizontal="right" wrapText="1"/>
    </xf>
    <xf numFmtId="1" fontId="12" fillId="0" borderId="5" xfId="0" applyNumberFormat="1" applyFont="1" applyFill="1" applyBorder="1" applyAlignment="1">
      <alignment horizontal="right"/>
    </xf>
    <xf numFmtId="1" fontId="15" fillId="0" borderId="27" xfId="0" applyNumberFormat="1" applyFont="1" applyBorder="1" applyAlignment="1">
      <alignment horizontal="right" wrapText="1"/>
    </xf>
    <xf numFmtId="0" fontId="1" fillId="2" borderId="21" xfId="0" applyFont="1" applyFill="1" applyBorder="1" applyAlignment="1">
      <alignment horizontal="left" wrapText="1"/>
    </xf>
  </cellXfs>
  <cellStyles count="29">
    <cellStyle name="Excel Built-in Normal" xfId="1"/>
    <cellStyle name="Excel Built-in Normal 1" xfId="3"/>
    <cellStyle name="Excel Built-in Normal 1 2" xfId="24"/>
    <cellStyle name="Excel Built-in Normal 2" xfId="2"/>
    <cellStyle name="TableStyleLight1" xfId="4"/>
    <cellStyle name="Денежный 2" xfId="11"/>
    <cellStyle name="Денежный 2 2" xfId="20"/>
    <cellStyle name="Денежный 3" xfId="25"/>
    <cellStyle name="Обычный" xfId="0" builtinId="0"/>
    <cellStyle name="Обычный 2" xfId="5"/>
    <cellStyle name="Обычный 2 2" xfId="6"/>
    <cellStyle name="Обычный 2 2 2" xfId="15"/>
    <cellStyle name="Обычный 2 3" xfId="14"/>
    <cellStyle name="Обычный 23" xfId="26"/>
    <cellStyle name="Обычный 25" xfId="27"/>
    <cellStyle name="Обычный 3" xfId="7"/>
    <cellStyle name="Обычный 3 2" xfId="12"/>
    <cellStyle name="Обычный 3 2 2" xfId="21"/>
    <cellStyle name="Обычный 3 3" xfId="16"/>
    <cellStyle name="Обычный 4" xfId="8"/>
    <cellStyle name="Обычный 4 2" xfId="9"/>
    <cellStyle name="Обычный 4 2 2" xfId="18"/>
    <cellStyle name="Обычный 4 3" xfId="13"/>
    <cellStyle name="Обычный 4 3 2" xfId="22"/>
    <cellStyle name="Обычный 4 4" xfId="17"/>
    <cellStyle name="Обычный 5" xfId="10"/>
    <cellStyle name="Обычный 5 2" xfId="19"/>
    <cellStyle name="Обычный 5 3" xfId="28"/>
    <cellStyle name="Обычный 6" xfId="23"/>
  </cellStyles>
  <dxfs count="135"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colors>
    <mruColors>
      <color rgb="FF993366"/>
      <color rgb="FFCCFF99"/>
      <color rgb="FFFF33CC"/>
      <color rgb="FFFFCCCC"/>
      <color rgb="FFFFFF66"/>
      <color rgb="FFFF0066"/>
      <color rgb="FFD28764"/>
      <color rgb="FF993300"/>
      <color rgb="FFF5B40D"/>
      <color rgb="FFEAA4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География</a:t>
            </a:r>
            <a:r>
              <a:rPr lang="ru-RU" b="1" baseline="0"/>
              <a:t> 11 ЕГЭ </a:t>
            </a:r>
            <a:r>
              <a:rPr lang="en-US" b="1" baseline="0"/>
              <a:t>20</a:t>
            </a:r>
            <a:r>
              <a:rPr lang="ru-RU" b="1" baseline="0"/>
              <a:t>2</a:t>
            </a:r>
            <a:r>
              <a:rPr lang="en-US" b="1" baseline="0"/>
              <a:t>1-</a:t>
            </a:r>
            <a:r>
              <a:rPr lang="ru-RU" b="1" baseline="0"/>
              <a:t>2</a:t>
            </a:r>
            <a:r>
              <a:rPr lang="en-US" b="1" baseline="0"/>
              <a:t>02</a:t>
            </a:r>
            <a:r>
              <a:rPr lang="ru-RU" b="1" baseline="0"/>
              <a:t>5</a:t>
            </a:r>
            <a:endParaRPr lang="ru-RU" b="1"/>
          </a:p>
        </c:rich>
      </c:tx>
      <c:layout>
        <c:manualLayout>
          <c:xMode val="edge"/>
          <c:yMode val="edge"/>
          <c:x val="2.8469398924193146E-2"/>
          <c:y val="1.451707343117246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6737598168297334E-2"/>
          <c:y val="7.8549355315579161E-2"/>
          <c:w val="0.97623443979397206"/>
          <c:h val="0.56617396803610154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'Географ-11 диаграмма по районам'!$B$5:$B$112</c:f>
              <c:strCache>
                <c:ptCount val="108"/>
                <c:pt idx="0">
                  <c:v>ЖЕЛЕЗНОДОРОЖНЫЙ РАЙОН 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МАОУ СШ № 16</c:v>
                </c:pt>
                <c:pt idx="29">
                  <c:v>МБОУ СШ № 44</c:v>
                </c:pt>
                <c:pt idx="30">
                  <c:v>МАОУ СШ № 53</c:v>
                </c:pt>
                <c:pt idx="31">
                  <c:v>МБОУ СШ № 64</c:v>
                </c:pt>
                <c:pt idx="32">
                  <c:v>МАОУ СШ № 65</c:v>
                </c:pt>
                <c:pt idx="33">
                  <c:v>МБОУ СШ № 79</c:v>
                </c:pt>
                <c:pt idx="34">
                  <c:v>МАОУ СШ № 89</c:v>
                </c:pt>
                <c:pt idx="35">
                  <c:v>МБОУ СШ № 94</c:v>
                </c:pt>
                <c:pt idx="36">
                  <c:v>МАОУ СШ № 148</c:v>
                </c:pt>
                <c:pt idx="37">
                  <c:v>ОКТЯБРЬСКИЙ РАЙОН</c:v>
                </c:pt>
                <c:pt idx="38">
                  <c:v>МАОУ "КУГ № 1 - Универс"</c:v>
                </c:pt>
                <c:pt idx="39">
                  <c:v>МБОУ Гимназия № 3</c:v>
                </c:pt>
                <c:pt idx="40">
                  <c:v>МАОУ Гимназия № 13 "Академ"</c:v>
                </c:pt>
                <c:pt idx="41">
                  <c:v>МАОУ Лицей № 1</c:v>
                </c:pt>
                <c:pt idx="42">
                  <c:v>МБОУ Лицей № 10</c:v>
                </c:pt>
                <c:pt idx="43">
                  <c:v>МАОУ СШ № 3</c:v>
                </c:pt>
                <c:pt idx="44">
                  <c:v>МБОУ СШ № 21</c:v>
                </c:pt>
                <c:pt idx="45">
                  <c:v>МБОУ СШ № 36</c:v>
                </c:pt>
                <c:pt idx="46">
                  <c:v>МБОУ СШ № 39</c:v>
                </c:pt>
                <c:pt idx="47">
                  <c:v>МАОУ СШ № 72</c:v>
                </c:pt>
                <c:pt idx="48">
                  <c:v>МБОУ СШ № 73</c:v>
                </c:pt>
                <c:pt idx="49">
                  <c:v>МАОУ СШ № 82</c:v>
                </c:pt>
                <c:pt idx="50">
                  <c:v>МБОУ СШ № 84</c:v>
                </c:pt>
                <c:pt idx="51">
                  <c:v>МБОУ СШ № 95</c:v>
                </c:pt>
                <c:pt idx="52">
                  <c:v>МБОУ СШ № 133</c:v>
                </c:pt>
                <c:pt idx="53">
                  <c:v>МБОУ СШ № 159</c:v>
                </c:pt>
                <c:pt idx="54">
                  <c:v>СВЕРДЛОВСКИЙ РАЙОН</c:v>
                </c:pt>
                <c:pt idx="55">
                  <c:v>МАОУ Гимназия №14</c:v>
                </c:pt>
                <c:pt idx="56">
                  <c:v>МАОУ Лицей № 9 "Лидер"</c:v>
                </c:pt>
                <c:pt idx="57">
                  <c:v>МАОУ СШ № 6</c:v>
                </c:pt>
                <c:pt idx="58">
                  <c:v>МАОУ СШ № 17</c:v>
                </c:pt>
                <c:pt idx="59">
                  <c:v>МАОУ СШ № 23</c:v>
                </c:pt>
                <c:pt idx="60">
                  <c:v>МАОУ СШ № 34</c:v>
                </c:pt>
                <c:pt idx="61">
                  <c:v>МАОУ СШ № 42</c:v>
                </c:pt>
                <c:pt idx="62">
                  <c:v>МАОУ СШ № 45</c:v>
                </c:pt>
                <c:pt idx="63">
                  <c:v>МБОУ СШ № 62</c:v>
                </c:pt>
                <c:pt idx="64">
                  <c:v>МАОУ СШ № 76</c:v>
                </c:pt>
                <c:pt idx="65">
                  <c:v>МАОУ СШ № 78</c:v>
                </c:pt>
                <c:pt idx="66">
                  <c:v>МАОУ СШ № 93</c:v>
                </c:pt>
                <c:pt idx="67">
                  <c:v>МАОУ СШ № 137</c:v>
                </c:pt>
                <c:pt idx="68">
                  <c:v>МАОУ СШ № 158 "Грани"</c:v>
                </c:pt>
                <c:pt idx="69">
                  <c:v>СОВЕТСКИЙ РАЙОН</c:v>
                </c:pt>
                <c:pt idx="70">
                  <c:v>МАОУ СШ № 1</c:v>
                </c:pt>
                <c:pt idx="71">
                  <c:v>МБОУ СШ № 2</c:v>
                </c:pt>
                <c:pt idx="72">
                  <c:v>МАОУ СШ № 5</c:v>
                </c:pt>
                <c:pt idx="73">
                  <c:v>МАОУ СШ № 7</c:v>
                </c:pt>
                <c:pt idx="74">
                  <c:v>МАОУ СШ № 18</c:v>
                </c:pt>
                <c:pt idx="75">
                  <c:v>МАОУ СШ № 24</c:v>
                </c:pt>
                <c:pt idx="76">
                  <c:v>МБОУ СШ № 56</c:v>
                </c:pt>
                <c:pt idx="77">
                  <c:v>МАОУ СШ № 66</c:v>
                </c:pt>
                <c:pt idx="78">
                  <c:v>МАОУ СШ № 85</c:v>
                </c:pt>
                <c:pt idx="79">
                  <c:v>МАОУ СШ № 91</c:v>
                </c:pt>
                <c:pt idx="80">
                  <c:v>МАОУ СШ № 98</c:v>
                </c:pt>
                <c:pt idx="81">
                  <c:v>МАОУ СШ № 108</c:v>
                </c:pt>
                <c:pt idx="82">
                  <c:v>МАОУ СШ № 115</c:v>
                </c:pt>
                <c:pt idx="83">
                  <c:v>МАОУ СШ № 121</c:v>
                </c:pt>
                <c:pt idx="84">
                  <c:v>МАОУ СШ № 129</c:v>
                </c:pt>
                <c:pt idx="85">
                  <c:v>МАОУ СШ № 134</c:v>
                </c:pt>
                <c:pt idx="86">
                  <c:v>МАОУ СШ № 139</c:v>
                </c:pt>
                <c:pt idx="87">
                  <c:v>МАОУ СШ № 143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МАОУ СШ № 147</c:v>
                </c:pt>
                <c:pt idx="91">
                  <c:v>МАОУ СШ № 149</c:v>
                </c:pt>
                <c:pt idx="92">
                  <c:v>МАОУ СШ № 150</c:v>
                </c:pt>
                <c:pt idx="93">
                  <c:v>МАОУ СШ № 151</c:v>
                </c:pt>
                <c:pt idx="94">
                  <c:v>МАОУ СШ № 152</c:v>
                </c:pt>
                <c:pt idx="95">
                  <c:v>МАОУ СШ № 154</c:v>
                </c:pt>
                <c:pt idx="96">
                  <c:v>МАОУ СШ № 156</c:v>
                </c:pt>
                <c:pt idx="97">
                  <c:v>МАОУ СШ № 157</c:v>
                </c:pt>
                <c:pt idx="98">
                  <c:v>ЦЕНТРАЛЬНЫЙ РАЙОН</c:v>
                </c:pt>
                <c:pt idx="99">
                  <c:v>МАОУ Гимназия № 2</c:v>
                </c:pt>
                <c:pt idx="100">
                  <c:v>МБОУ Гимназия  № 16</c:v>
                </c:pt>
                <c:pt idx="101">
                  <c:v>МБОУ Лицей № 2</c:v>
                </c:pt>
                <c:pt idx="102">
                  <c:v>МБОУ СШ № 4</c:v>
                </c:pt>
                <c:pt idx="103">
                  <c:v>МБОУ СОШ № 10</c:v>
                </c:pt>
                <c:pt idx="104">
                  <c:v>МБОУ СШ № 27</c:v>
                </c:pt>
                <c:pt idx="105">
                  <c:v>МБОУ СШ № 51</c:v>
                </c:pt>
                <c:pt idx="106">
                  <c:v>МАОУ СШ "Комплекс Покровский"</c:v>
                </c:pt>
                <c:pt idx="107">
                  <c:v>МАОУ СШ № 155</c:v>
                </c:pt>
              </c:strCache>
            </c:strRef>
          </c:cat>
          <c:val>
            <c:numRef>
              <c:f>'Географ-11 диаграмма по районам'!$E$5:$E$112</c:f>
              <c:numCache>
                <c:formatCode>0.00</c:formatCode>
                <c:ptCount val="108"/>
                <c:pt idx="0">
                  <c:v>50.92</c:v>
                </c:pt>
                <c:pt idx="1">
                  <c:v>50.92</c:v>
                </c:pt>
                <c:pt idx="2">
                  <c:v>50.92</c:v>
                </c:pt>
                <c:pt idx="3">
                  <c:v>50.92</c:v>
                </c:pt>
                <c:pt idx="4">
                  <c:v>50.92</c:v>
                </c:pt>
                <c:pt idx="5">
                  <c:v>50.92</c:v>
                </c:pt>
                <c:pt idx="6">
                  <c:v>50.92</c:v>
                </c:pt>
                <c:pt idx="7">
                  <c:v>50.92</c:v>
                </c:pt>
                <c:pt idx="8">
                  <c:v>50.92</c:v>
                </c:pt>
                <c:pt idx="9">
                  <c:v>50.92</c:v>
                </c:pt>
                <c:pt idx="10">
                  <c:v>50.92</c:v>
                </c:pt>
                <c:pt idx="11">
                  <c:v>50.92</c:v>
                </c:pt>
                <c:pt idx="12">
                  <c:v>50.92</c:v>
                </c:pt>
                <c:pt idx="13">
                  <c:v>50.92</c:v>
                </c:pt>
                <c:pt idx="14">
                  <c:v>50.92</c:v>
                </c:pt>
                <c:pt idx="15">
                  <c:v>50.92</c:v>
                </c:pt>
                <c:pt idx="16">
                  <c:v>50.92</c:v>
                </c:pt>
                <c:pt idx="17">
                  <c:v>50.92</c:v>
                </c:pt>
                <c:pt idx="18">
                  <c:v>50.92</c:v>
                </c:pt>
                <c:pt idx="19">
                  <c:v>50.92</c:v>
                </c:pt>
                <c:pt idx="20">
                  <c:v>50.92</c:v>
                </c:pt>
                <c:pt idx="21">
                  <c:v>50.92</c:v>
                </c:pt>
                <c:pt idx="22">
                  <c:v>50.92</c:v>
                </c:pt>
                <c:pt idx="23">
                  <c:v>50.92</c:v>
                </c:pt>
                <c:pt idx="24">
                  <c:v>50.92</c:v>
                </c:pt>
                <c:pt idx="25">
                  <c:v>50.92</c:v>
                </c:pt>
                <c:pt idx="26">
                  <c:v>50.92</c:v>
                </c:pt>
                <c:pt idx="27">
                  <c:v>50.92</c:v>
                </c:pt>
                <c:pt idx="28">
                  <c:v>50.92</c:v>
                </c:pt>
                <c:pt idx="29">
                  <c:v>50.92</c:v>
                </c:pt>
                <c:pt idx="30">
                  <c:v>50.92</c:v>
                </c:pt>
                <c:pt idx="31">
                  <c:v>50.92</c:v>
                </c:pt>
                <c:pt idx="32">
                  <c:v>50.92</c:v>
                </c:pt>
                <c:pt idx="33">
                  <c:v>50.92</c:v>
                </c:pt>
                <c:pt idx="34">
                  <c:v>50.92</c:v>
                </c:pt>
                <c:pt idx="35">
                  <c:v>50.92</c:v>
                </c:pt>
                <c:pt idx="36">
                  <c:v>50.92</c:v>
                </c:pt>
                <c:pt idx="37">
                  <c:v>50.92</c:v>
                </c:pt>
                <c:pt idx="38">
                  <c:v>50.92</c:v>
                </c:pt>
                <c:pt idx="39">
                  <c:v>50.92</c:v>
                </c:pt>
                <c:pt idx="40">
                  <c:v>50.92</c:v>
                </c:pt>
                <c:pt idx="41">
                  <c:v>50.92</c:v>
                </c:pt>
                <c:pt idx="42">
                  <c:v>50.92</c:v>
                </c:pt>
                <c:pt idx="43">
                  <c:v>50.92</c:v>
                </c:pt>
                <c:pt idx="44">
                  <c:v>50.92</c:v>
                </c:pt>
                <c:pt idx="45">
                  <c:v>50.92</c:v>
                </c:pt>
                <c:pt idx="46">
                  <c:v>50.92</c:v>
                </c:pt>
                <c:pt idx="47">
                  <c:v>50.92</c:v>
                </c:pt>
                <c:pt idx="48">
                  <c:v>50.92</c:v>
                </c:pt>
                <c:pt idx="49">
                  <c:v>50.92</c:v>
                </c:pt>
                <c:pt idx="50">
                  <c:v>50.92</c:v>
                </c:pt>
                <c:pt idx="51">
                  <c:v>50.92</c:v>
                </c:pt>
                <c:pt idx="52">
                  <c:v>50.92</c:v>
                </c:pt>
                <c:pt idx="53">
                  <c:v>50.92</c:v>
                </c:pt>
                <c:pt idx="54">
                  <c:v>50.92</c:v>
                </c:pt>
                <c:pt idx="55">
                  <c:v>50.92</c:v>
                </c:pt>
                <c:pt idx="56">
                  <c:v>50.92</c:v>
                </c:pt>
                <c:pt idx="57">
                  <c:v>50.92</c:v>
                </c:pt>
                <c:pt idx="58">
                  <c:v>50.92</c:v>
                </c:pt>
                <c:pt idx="59">
                  <c:v>50.92</c:v>
                </c:pt>
                <c:pt idx="60">
                  <c:v>50.92</c:v>
                </c:pt>
                <c:pt idx="61">
                  <c:v>50.92</c:v>
                </c:pt>
                <c:pt idx="62">
                  <c:v>50.92</c:v>
                </c:pt>
                <c:pt idx="63">
                  <c:v>50.92</c:v>
                </c:pt>
                <c:pt idx="64">
                  <c:v>50.92</c:v>
                </c:pt>
                <c:pt idx="65">
                  <c:v>50.92</c:v>
                </c:pt>
                <c:pt idx="66">
                  <c:v>50.92</c:v>
                </c:pt>
                <c:pt idx="67">
                  <c:v>50.92</c:v>
                </c:pt>
                <c:pt idx="68">
                  <c:v>50.92</c:v>
                </c:pt>
                <c:pt idx="69">
                  <c:v>50.92</c:v>
                </c:pt>
                <c:pt idx="70">
                  <c:v>50.92</c:v>
                </c:pt>
                <c:pt idx="71">
                  <c:v>50.92</c:v>
                </c:pt>
                <c:pt idx="72">
                  <c:v>50.92</c:v>
                </c:pt>
                <c:pt idx="73">
                  <c:v>50.92</c:v>
                </c:pt>
                <c:pt idx="74">
                  <c:v>50.92</c:v>
                </c:pt>
                <c:pt idx="75">
                  <c:v>50.92</c:v>
                </c:pt>
                <c:pt idx="76">
                  <c:v>50.92</c:v>
                </c:pt>
                <c:pt idx="77">
                  <c:v>50.92</c:v>
                </c:pt>
                <c:pt idx="78">
                  <c:v>50.92</c:v>
                </c:pt>
                <c:pt idx="79">
                  <c:v>50.92</c:v>
                </c:pt>
                <c:pt idx="80">
                  <c:v>50.92</c:v>
                </c:pt>
                <c:pt idx="81">
                  <c:v>50.92</c:v>
                </c:pt>
                <c:pt idx="82">
                  <c:v>50.92</c:v>
                </c:pt>
                <c:pt idx="83">
                  <c:v>50.92</c:v>
                </c:pt>
                <c:pt idx="84">
                  <c:v>50.92</c:v>
                </c:pt>
                <c:pt idx="85">
                  <c:v>50.92</c:v>
                </c:pt>
                <c:pt idx="86">
                  <c:v>50.92</c:v>
                </c:pt>
                <c:pt idx="87">
                  <c:v>50.92</c:v>
                </c:pt>
                <c:pt idx="88">
                  <c:v>50.92</c:v>
                </c:pt>
                <c:pt idx="89">
                  <c:v>50.92</c:v>
                </c:pt>
                <c:pt idx="90">
                  <c:v>50.92</c:v>
                </c:pt>
                <c:pt idx="91">
                  <c:v>50.92</c:v>
                </c:pt>
                <c:pt idx="92">
                  <c:v>50.92</c:v>
                </c:pt>
                <c:pt idx="93">
                  <c:v>50.92</c:v>
                </c:pt>
                <c:pt idx="94">
                  <c:v>50.92</c:v>
                </c:pt>
                <c:pt idx="95">
                  <c:v>50.92</c:v>
                </c:pt>
                <c:pt idx="96">
                  <c:v>50.92</c:v>
                </c:pt>
                <c:pt idx="97">
                  <c:v>50.92</c:v>
                </c:pt>
                <c:pt idx="98">
                  <c:v>50.92</c:v>
                </c:pt>
                <c:pt idx="99">
                  <c:v>50.92</c:v>
                </c:pt>
                <c:pt idx="100">
                  <c:v>50.92</c:v>
                </c:pt>
                <c:pt idx="101">
                  <c:v>50.92</c:v>
                </c:pt>
                <c:pt idx="102">
                  <c:v>50.92</c:v>
                </c:pt>
                <c:pt idx="103">
                  <c:v>50.92</c:v>
                </c:pt>
                <c:pt idx="104">
                  <c:v>50.92</c:v>
                </c:pt>
                <c:pt idx="105">
                  <c:v>50.92</c:v>
                </c:pt>
                <c:pt idx="106">
                  <c:v>50.92</c:v>
                </c:pt>
                <c:pt idx="107">
                  <c:v>50.92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'Географ-11 диаграмма по районам'!$B$5:$B$112</c:f>
              <c:strCache>
                <c:ptCount val="108"/>
                <c:pt idx="0">
                  <c:v>ЖЕЛЕЗНОДОРОЖНЫЙ РАЙОН 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МАОУ СШ № 16</c:v>
                </c:pt>
                <c:pt idx="29">
                  <c:v>МБОУ СШ № 44</c:v>
                </c:pt>
                <c:pt idx="30">
                  <c:v>МАОУ СШ № 53</c:v>
                </c:pt>
                <c:pt idx="31">
                  <c:v>МБОУ СШ № 64</c:v>
                </c:pt>
                <c:pt idx="32">
                  <c:v>МАОУ СШ № 65</c:v>
                </c:pt>
                <c:pt idx="33">
                  <c:v>МБОУ СШ № 79</c:v>
                </c:pt>
                <c:pt idx="34">
                  <c:v>МАОУ СШ № 89</c:v>
                </c:pt>
                <c:pt idx="35">
                  <c:v>МБОУ СШ № 94</c:v>
                </c:pt>
                <c:pt idx="36">
                  <c:v>МАОУ СШ № 148</c:v>
                </c:pt>
                <c:pt idx="37">
                  <c:v>ОКТЯБРЬСКИЙ РАЙОН</c:v>
                </c:pt>
                <c:pt idx="38">
                  <c:v>МАОУ "КУГ № 1 - Универс"</c:v>
                </c:pt>
                <c:pt idx="39">
                  <c:v>МБОУ Гимназия № 3</c:v>
                </c:pt>
                <c:pt idx="40">
                  <c:v>МАОУ Гимназия № 13 "Академ"</c:v>
                </c:pt>
                <c:pt idx="41">
                  <c:v>МАОУ Лицей № 1</c:v>
                </c:pt>
                <c:pt idx="42">
                  <c:v>МБОУ Лицей № 10</c:v>
                </c:pt>
                <c:pt idx="43">
                  <c:v>МАОУ СШ № 3</c:v>
                </c:pt>
                <c:pt idx="44">
                  <c:v>МБОУ СШ № 21</c:v>
                </c:pt>
                <c:pt idx="45">
                  <c:v>МБОУ СШ № 36</c:v>
                </c:pt>
                <c:pt idx="46">
                  <c:v>МБОУ СШ № 39</c:v>
                </c:pt>
                <c:pt idx="47">
                  <c:v>МАОУ СШ № 72</c:v>
                </c:pt>
                <c:pt idx="48">
                  <c:v>МБОУ СШ № 73</c:v>
                </c:pt>
                <c:pt idx="49">
                  <c:v>МАОУ СШ № 82</c:v>
                </c:pt>
                <c:pt idx="50">
                  <c:v>МБОУ СШ № 84</c:v>
                </c:pt>
                <c:pt idx="51">
                  <c:v>МБОУ СШ № 95</c:v>
                </c:pt>
                <c:pt idx="52">
                  <c:v>МБОУ СШ № 133</c:v>
                </c:pt>
                <c:pt idx="53">
                  <c:v>МБОУ СШ № 159</c:v>
                </c:pt>
                <c:pt idx="54">
                  <c:v>СВЕРДЛОВСКИЙ РАЙОН</c:v>
                </c:pt>
                <c:pt idx="55">
                  <c:v>МАОУ Гимназия №14</c:v>
                </c:pt>
                <c:pt idx="56">
                  <c:v>МАОУ Лицей № 9 "Лидер"</c:v>
                </c:pt>
                <c:pt idx="57">
                  <c:v>МАОУ СШ № 6</c:v>
                </c:pt>
                <c:pt idx="58">
                  <c:v>МАОУ СШ № 17</c:v>
                </c:pt>
                <c:pt idx="59">
                  <c:v>МАОУ СШ № 23</c:v>
                </c:pt>
                <c:pt idx="60">
                  <c:v>МАОУ СШ № 34</c:v>
                </c:pt>
                <c:pt idx="61">
                  <c:v>МАОУ СШ № 42</c:v>
                </c:pt>
                <c:pt idx="62">
                  <c:v>МАОУ СШ № 45</c:v>
                </c:pt>
                <c:pt idx="63">
                  <c:v>МБОУ СШ № 62</c:v>
                </c:pt>
                <c:pt idx="64">
                  <c:v>МАОУ СШ № 76</c:v>
                </c:pt>
                <c:pt idx="65">
                  <c:v>МАОУ СШ № 78</c:v>
                </c:pt>
                <c:pt idx="66">
                  <c:v>МАОУ СШ № 93</c:v>
                </c:pt>
                <c:pt idx="67">
                  <c:v>МАОУ СШ № 137</c:v>
                </c:pt>
                <c:pt idx="68">
                  <c:v>МАОУ СШ № 158 "Грани"</c:v>
                </c:pt>
                <c:pt idx="69">
                  <c:v>СОВЕТСКИЙ РАЙОН</c:v>
                </c:pt>
                <c:pt idx="70">
                  <c:v>МАОУ СШ № 1</c:v>
                </c:pt>
                <c:pt idx="71">
                  <c:v>МБОУ СШ № 2</c:v>
                </c:pt>
                <c:pt idx="72">
                  <c:v>МАОУ СШ № 5</c:v>
                </c:pt>
                <c:pt idx="73">
                  <c:v>МАОУ СШ № 7</c:v>
                </c:pt>
                <c:pt idx="74">
                  <c:v>МАОУ СШ № 18</c:v>
                </c:pt>
                <c:pt idx="75">
                  <c:v>МАОУ СШ № 24</c:v>
                </c:pt>
                <c:pt idx="76">
                  <c:v>МБОУ СШ № 56</c:v>
                </c:pt>
                <c:pt idx="77">
                  <c:v>МАОУ СШ № 66</c:v>
                </c:pt>
                <c:pt idx="78">
                  <c:v>МАОУ СШ № 85</c:v>
                </c:pt>
                <c:pt idx="79">
                  <c:v>МАОУ СШ № 91</c:v>
                </c:pt>
                <c:pt idx="80">
                  <c:v>МАОУ СШ № 98</c:v>
                </c:pt>
                <c:pt idx="81">
                  <c:v>МАОУ СШ № 108</c:v>
                </c:pt>
                <c:pt idx="82">
                  <c:v>МАОУ СШ № 115</c:v>
                </c:pt>
                <c:pt idx="83">
                  <c:v>МАОУ СШ № 121</c:v>
                </c:pt>
                <c:pt idx="84">
                  <c:v>МАОУ СШ № 129</c:v>
                </c:pt>
                <c:pt idx="85">
                  <c:v>МАОУ СШ № 134</c:v>
                </c:pt>
                <c:pt idx="86">
                  <c:v>МАОУ СШ № 139</c:v>
                </c:pt>
                <c:pt idx="87">
                  <c:v>МАОУ СШ № 143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МАОУ СШ № 147</c:v>
                </c:pt>
                <c:pt idx="91">
                  <c:v>МАОУ СШ № 149</c:v>
                </c:pt>
                <c:pt idx="92">
                  <c:v>МАОУ СШ № 150</c:v>
                </c:pt>
                <c:pt idx="93">
                  <c:v>МАОУ СШ № 151</c:v>
                </c:pt>
                <c:pt idx="94">
                  <c:v>МАОУ СШ № 152</c:v>
                </c:pt>
                <c:pt idx="95">
                  <c:v>МАОУ СШ № 154</c:v>
                </c:pt>
                <c:pt idx="96">
                  <c:v>МАОУ СШ № 156</c:v>
                </c:pt>
                <c:pt idx="97">
                  <c:v>МАОУ СШ № 157</c:v>
                </c:pt>
                <c:pt idx="98">
                  <c:v>ЦЕНТРАЛЬНЫЙ РАЙОН</c:v>
                </c:pt>
                <c:pt idx="99">
                  <c:v>МАОУ Гимназия № 2</c:v>
                </c:pt>
                <c:pt idx="100">
                  <c:v>МБОУ Гимназия  № 16</c:v>
                </c:pt>
                <c:pt idx="101">
                  <c:v>МБОУ Лицей № 2</c:v>
                </c:pt>
                <c:pt idx="102">
                  <c:v>МБОУ СШ № 4</c:v>
                </c:pt>
                <c:pt idx="103">
                  <c:v>МБОУ СОШ № 10</c:v>
                </c:pt>
                <c:pt idx="104">
                  <c:v>МБОУ СШ № 27</c:v>
                </c:pt>
                <c:pt idx="105">
                  <c:v>МБОУ СШ № 51</c:v>
                </c:pt>
                <c:pt idx="106">
                  <c:v>МАОУ СШ "Комплекс Покровский"</c:v>
                </c:pt>
                <c:pt idx="107">
                  <c:v>МАОУ СШ № 155</c:v>
                </c:pt>
              </c:strCache>
            </c:strRef>
          </c:cat>
          <c:val>
            <c:numRef>
              <c:f>'Географ-11 диаграмма по районам'!$D$5:$D$112</c:f>
              <c:numCache>
                <c:formatCode>0.00</c:formatCode>
                <c:ptCount val="108"/>
                <c:pt idx="0">
                  <c:v>52.109999999999992</c:v>
                </c:pt>
                <c:pt idx="1">
                  <c:v>58</c:v>
                </c:pt>
                <c:pt idx="2">
                  <c:v>44</c:v>
                </c:pt>
                <c:pt idx="7">
                  <c:v>54.33</c:v>
                </c:pt>
                <c:pt idx="9">
                  <c:v>70.375</c:v>
                </c:pt>
                <c:pt idx="12">
                  <c:v>90.5</c:v>
                </c:pt>
                <c:pt idx="16">
                  <c:v>61</c:v>
                </c:pt>
                <c:pt idx="18">
                  <c:v>62</c:v>
                </c:pt>
                <c:pt idx="20">
                  <c:v>68</c:v>
                </c:pt>
                <c:pt idx="22">
                  <c:v>55.379999999999995</c:v>
                </c:pt>
                <c:pt idx="23">
                  <c:v>48</c:v>
                </c:pt>
                <c:pt idx="24">
                  <c:v>65</c:v>
                </c:pt>
                <c:pt idx="27">
                  <c:v>58.4</c:v>
                </c:pt>
                <c:pt idx="34">
                  <c:v>54.5</c:v>
                </c:pt>
                <c:pt idx="35">
                  <c:v>51</c:v>
                </c:pt>
                <c:pt idx="37">
                  <c:v>53.195555555555558</c:v>
                </c:pt>
                <c:pt idx="38">
                  <c:v>54.5</c:v>
                </c:pt>
                <c:pt idx="40">
                  <c:v>75.66</c:v>
                </c:pt>
                <c:pt idx="41">
                  <c:v>36.200000000000003</c:v>
                </c:pt>
                <c:pt idx="45">
                  <c:v>46.5</c:v>
                </c:pt>
                <c:pt idx="47">
                  <c:v>78.099999999999994</c:v>
                </c:pt>
                <c:pt idx="48">
                  <c:v>53</c:v>
                </c:pt>
                <c:pt idx="50">
                  <c:v>57.5</c:v>
                </c:pt>
                <c:pt idx="51">
                  <c:v>21</c:v>
                </c:pt>
                <c:pt idx="53">
                  <c:v>56.3</c:v>
                </c:pt>
                <c:pt idx="54">
                  <c:v>50.471428571428575</c:v>
                </c:pt>
                <c:pt idx="55">
                  <c:v>57</c:v>
                </c:pt>
                <c:pt idx="56">
                  <c:v>66</c:v>
                </c:pt>
                <c:pt idx="58">
                  <c:v>55</c:v>
                </c:pt>
                <c:pt idx="63">
                  <c:v>30.3</c:v>
                </c:pt>
                <c:pt idx="66">
                  <c:v>45</c:v>
                </c:pt>
                <c:pt idx="67">
                  <c:v>57</c:v>
                </c:pt>
                <c:pt idx="68">
                  <c:v>43</c:v>
                </c:pt>
                <c:pt idx="69">
                  <c:v>44.276666666666664</c:v>
                </c:pt>
                <c:pt idx="70">
                  <c:v>33</c:v>
                </c:pt>
                <c:pt idx="72">
                  <c:v>47</c:v>
                </c:pt>
                <c:pt idx="75">
                  <c:v>28.5</c:v>
                </c:pt>
                <c:pt idx="76">
                  <c:v>42.5</c:v>
                </c:pt>
                <c:pt idx="81">
                  <c:v>58</c:v>
                </c:pt>
                <c:pt idx="84">
                  <c:v>52.25</c:v>
                </c:pt>
                <c:pt idx="85">
                  <c:v>51.5</c:v>
                </c:pt>
                <c:pt idx="89">
                  <c:v>42</c:v>
                </c:pt>
                <c:pt idx="90">
                  <c:v>25</c:v>
                </c:pt>
                <c:pt idx="91">
                  <c:v>51</c:v>
                </c:pt>
                <c:pt idx="92">
                  <c:v>37</c:v>
                </c:pt>
                <c:pt idx="93">
                  <c:v>65.900000000000006</c:v>
                </c:pt>
                <c:pt idx="95">
                  <c:v>53</c:v>
                </c:pt>
                <c:pt idx="96">
                  <c:v>52.5</c:v>
                </c:pt>
                <c:pt idx="97">
                  <c:v>25</c:v>
                </c:pt>
                <c:pt idx="98">
                  <c:v>46.9</c:v>
                </c:pt>
                <c:pt idx="100">
                  <c:v>48</c:v>
                </c:pt>
                <c:pt idx="103">
                  <c:v>59.3</c:v>
                </c:pt>
                <c:pt idx="106">
                  <c:v>37.299999999999997</c:v>
                </c:pt>
                <c:pt idx="107">
                  <c:v>43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'Географ-11 диаграмма по районам'!$B$5:$B$112</c:f>
              <c:strCache>
                <c:ptCount val="108"/>
                <c:pt idx="0">
                  <c:v>ЖЕЛЕЗНОДОРОЖНЫЙ РАЙОН 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МАОУ СШ № 16</c:v>
                </c:pt>
                <c:pt idx="29">
                  <c:v>МБОУ СШ № 44</c:v>
                </c:pt>
                <c:pt idx="30">
                  <c:v>МАОУ СШ № 53</c:v>
                </c:pt>
                <c:pt idx="31">
                  <c:v>МБОУ СШ № 64</c:v>
                </c:pt>
                <c:pt idx="32">
                  <c:v>МАОУ СШ № 65</c:v>
                </c:pt>
                <c:pt idx="33">
                  <c:v>МБОУ СШ № 79</c:v>
                </c:pt>
                <c:pt idx="34">
                  <c:v>МАОУ СШ № 89</c:v>
                </c:pt>
                <c:pt idx="35">
                  <c:v>МБОУ СШ № 94</c:v>
                </c:pt>
                <c:pt idx="36">
                  <c:v>МАОУ СШ № 148</c:v>
                </c:pt>
                <c:pt idx="37">
                  <c:v>ОКТЯБРЬСКИЙ РАЙОН</c:v>
                </c:pt>
                <c:pt idx="38">
                  <c:v>МАОУ "КУГ № 1 - Универс"</c:v>
                </c:pt>
                <c:pt idx="39">
                  <c:v>МБОУ Гимназия № 3</c:v>
                </c:pt>
                <c:pt idx="40">
                  <c:v>МАОУ Гимназия № 13 "Академ"</c:v>
                </c:pt>
                <c:pt idx="41">
                  <c:v>МАОУ Лицей № 1</c:v>
                </c:pt>
                <c:pt idx="42">
                  <c:v>МБОУ Лицей № 10</c:v>
                </c:pt>
                <c:pt idx="43">
                  <c:v>МАОУ СШ № 3</c:v>
                </c:pt>
                <c:pt idx="44">
                  <c:v>МБОУ СШ № 21</c:v>
                </c:pt>
                <c:pt idx="45">
                  <c:v>МБОУ СШ № 36</c:v>
                </c:pt>
                <c:pt idx="46">
                  <c:v>МБОУ СШ № 39</c:v>
                </c:pt>
                <c:pt idx="47">
                  <c:v>МАОУ СШ № 72</c:v>
                </c:pt>
                <c:pt idx="48">
                  <c:v>МБОУ СШ № 73</c:v>
                </c:pt>
                <c:pt idx="49">
                  <c:v>МАОУ СШ № 82</c:v>
                </c:pt>
                <c:pt idx="50">
                  <c:v>МБОУ СШ № 84</c:v>
                </c:pt>
                <c:pt idx="51">
                  <c:v>МБОУ СШ № 95</c:v>
                </c:pt>
                <c:pt idx="52">
                  <c:v>МБОУ СШ № 133</c:v>
                </c:pt>
                <c:pt idx="53">
                  <c:v>МБОУ СШ № 159</c:v>
                </c:pt>
                <c:pt idx="54">
                  <c:v>СВЕРДЛОВСКИЙ РАЙОН</c:v>
                </c:pt>
                <c:pt idx="55">
                  <c:v>МАОУ Гимназия №14</c:v>
                </c:pt>
                <c:pt idx="56">
                  <c:v>МАОУ Лицей № 9 "Лидер"</c:v>
                </c:pt>
                <c:pt idx="57">
                  <c:v>МАОУ СШ № 6</c:v>
                </c:pt>
                <c:pt idx="58">
                  <c:v>МАОУ СШ № 17</c:v>
                </c:pt>
                <c:pt idx="59">
                  <c:v>МАОУ СШ № 23</c:v>
                </c:pt>
                <c:pt idx="60">
                  <c:v>МАОУ СШ № 34</c:v>
                </c:pt>
                <c:pt idx="61">
                  <c:v>МАОУ СШ № 42</c:v>
                </c:pt>
                <c:pt idx="62">
                  <c:v>МАОУ СШ № 45</c:v>
                </c:pt>
                <c:pt idx="63">
                  <c:v>МБОУ СШ № 62</c:v>
                </c:pt>
                <c:pt idx="64">
                  <c:v>МАОУ СШ № 76</c:v>
                </c:pt>
                <c:pt idx="65">
                  <c:v>МАОУ СШ № 78</c:v>
                </c:pt>
                <c:pt idx="66">
                  <c:v>МАОУ СШ № 93</c:v>
                </c:pt>
                <c:pt idx="67">
                  <c:v>МАОУ СШ № 137</c:v>
                </c:pt>
                <c:pt idx="68">
                  <c:v>МАОУ СШ № 158 "Грани"</c:v>
                </c:pt>
                <c:pt idx="69">
                  <c:v>СОВЕТСКИЙ РАЙОН</c:v>
                </c:pt>
                <c:pt idx="70">
                  <c:v>МАОУ СШ № 1</c:v>
                </c:pt>
                <c:pt idx="71">
                  <c:v>МБОУ СШ № 2</c:v>
                </c:pt>
                <c:pt idx="72">
                  <c:v>МАОУ СШ № 5</c:v>
                </c:pt>
                <c:pt idx="73">
                  <c:v>МАОУ СШ № 7</c:v>
                </c:pt>
                <c:pt idx="74">
                  <c:v>МАОУ СШ № 18</c:v>
                </c:pt>
                <c:pt idx="75">
                  <c:v>МАОУ СШ № 24</c:v>
                </c:pt>
                <c:pt idx="76">
                  <c:v>МБОУ СШ № 56</c:v>
                </c:pt>
                <c:pt idx="77">
                  <c:v>МАОУ СШ № 66</c:v>
                </c:pt>
                <c:pt idx="78">
                  <c:v>МАОУ СШ № 85</c:v>
                </c:pt>
                <c:pt idx="79">
                  <c:v>МАОУ СШ № 91</c:v>
                </c:pt>
                <c:pt idx="80">
                  <c:v>МАОУ СШ № 98</c:v>
                </c:pt>
                <c:pt idx="81">
                  <c:v>МАОУ СШ № 108</c:v>
                </c:pt>
                <c:pt idx="82">
                  <c:v>МАОУ СШ № 115</c:v>
                </c:pt>
                <c:pt idx="83">
                  <c:v>МАОУ СШ № 121</c:v>
                </c:pt>
                <c:pt idx="84">
                  <c:v>МАОУ СШ № 129</c:v>
                </c:pt>
                <c:pt idx="85">
                  <c:v>МАОУ СШ № 134</c:v>
                </c:pt>
                <c:pt idx="86">
                  <c:v>МАОУ СШ № 139</c:v>
                </c:pt>
                <c:pt idx="87">
                  <c:v>МАОУ СШ № 143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МАОУ СШ № 147</c:v>
                </c:pt>
                <c:pt idx="91">
                  <c:v>МАОУ СШ № 149</c:v>
                </c:pt>
                <c:pt idx="92">
                  <c:v>МАОУ СШ № 150</c:v>
                </c:pt>
                <c:pt idx="93">
                  <c:v>МАОУ СШ № 151</c:v>
                </c:pt>
                <c:pt idx="94">
                  <c:v>МАОУ СШ № 152</c:v>
                </c:pt>
                <c:pt idx="95">
                  <c:v>МАОУ СШ № 154</c:v>
                </c:pt>
                <c:pt idx="96">
                  <c:v>МАОУ СШ № 156</c:v>
                </c:pt>
                <c:pt idx="97">
                  <c:v>МАОУ СШ № 157</c:v>
                </c:pt>
                <c:pt idx="98">
                  <c:v>ЦЕНТРАЛЬНЫЙ РАЙОН</c:v>
                </c:pt>
                <c:pt idx="99">
                  <c:v>МАОУ Гимназия № 2</c:v>
                </c:pt>
                <c:pt idx="100">
                  <c:v>МБОУ Гимназия  № 16</c:v>
                </c:pt>
                <c:pt idx="101">
                  <c:v>МБОУ Лицей № 2</c:v>
                </c:pt>
                <c:pt idx="102">
                  <c:v>МБОУ СШ № 4</c:v>
                </c:pt>
                <c:pt idx="103">
                  <c:v>МБОУ СОШ № 10</c:v>
                </c:pt>
                <c:pt idx="104">
                  <c:v>МБОУ СШ № 27</c:v>
                </c:pt>
                <c:pt idx="105">
                  <c:v>МБОУ СШ № 51</c:v>
                </c:pt>
                <c:pt idx="106">
                  <c:v>МАОУ СШ "Комплекс Покровский"</c:v>
                </c:pt>
                <c:pt idx="107">
                  <c:v>МАОУ СШ № 155</c:v>
                </c:pt>
              </c:strCache>
            </c:strRef>
          </c:cat>
          <c:val>
            <c:numRef>
              <c:f>'Географ-11 диаграмма по районам'!$I$5:$I$112</c:f>
              <c:numCache>
                <c:formatCode>0.00</c:formatCode>
                <c:ptCount val="108"/>
                <c:pt idx="0">
                  <c:v>48.61</c:v>
                </c:pt>
                <c:pt idx="1">
                  <c:v>48.61</c:v>
                </c:pt>
                <c:pt idx="2">
                  <c:v>48.61</c:v>
                </c:pt>
                <c:pt idx="3">
                  <c:v>48.61</c:v>
                </c:pt>
                <c:pt idx="4">
                  <c:v>48.61</c:v>
                </c:pt>
                <c:pt idx="5">
                  <c:v>48.61</c:v>
                </c:pt>
                <c:pt idx="6">
                  <c:v>48.61</c:v>
                </c:pt>
                <c:pt idx="7">
                  <c:v>48.61</c:v>
                </c:pt>
                <c:pt idx="8">
                  <c:v>48.61</c:v>
                </c:pt>
                <c:pt idx="9">
                  <c:v>48.61</c:v>
                </c:pt>
                <c:pt idx="10">
                  <c:v>48.61</c:v>
                </c:pt>
                <c:pt idx="11">
                  <c:v>48.61</c:v>
                </c:pt>
                <c:pt idx="12">
                  <c:v>48.61</c:v>
                </c:pt>
                <c:pt idx="13">
                  <c:v>48.61</c:v>
                </c:pt>
                <c:pt idx="14">
                  <c:v>48.61</c:v>
                </c:pt>
                <c:pt idx="15">
                  <c:v>48.61</c:v>
                </c:pt>
                <c:pt idx="16">
                  <c:v>48.61</c:v>
                </c:pt>
                <c:pt idx="17">
                  <c:v>48.61</c:v>
                </c:pt>
                <c:pt idx="18">
                  <c:v>48.61</c:v>
                </c:pt>
                <c:pt idx="19">
                  <c:v>48.61</c:v>
                </c:pt>
                <c:pt idx="20">
                  <c:v>48.61</c:v>
                </c:pt>
                <c:pt idx="21">
                  <c:v>48.61</c:v>
                </c:pt>
                <c:pt idx="22">
                  <c:v>48.61</c:v>
                </c:pt>
                <c:pt idx="23">
                  <c:v>48.61</c:v>
                </c:pt>
                <c:pt idx="24">
                  <c:v>48.61</c:v>
                </c:pt>
                <c:pt idx="25">
                  <c:v>48.61</c:v>
                </c:pt>
                <c:pt idx="26">
                  <c:v>48.61</c:v>
                </c:pt>
                <c:pt idx="27">
                  <c:v>48.61</c:v>
                </c:pt>
                <c:pt idx="28">
                  <c:v>48.61</c:v>
                </c:pt>
                <c:pt idx="29">
                  <c:v>48.61</c:v>
                </c:pt>
                <c:pt idx="30">
                  <c:v>48.61</c:v>
                </c:pt>
                <c:pt idx="31">
                  <c:v>48.61</c:v>
                </c:pt>
                <c:pt idx="32">
                  <c:v>48.61</c:v>
                </c:pt>
                <c:pt idx="33">
                  <c:v>48.61</c:v>
                </c:pt>
                <c:pt idx="34">
                  <c:v>48.61</c:v>
                </c:pt>
                <c:pt idx="35">
                  <c:v>48.61</c:v>
                </c:pt>
                <c:pt idx="36">
                  <c:v>48.61</c:v>
                </c:pt>
                <c:pt idx="37">
                  <c:v>48.61</c:v>
                </c:pt>
                <c:pt idx="38">
                  <c:v>48.61</c:v>
                </c:pt>
                <c:pt idx="39">
                  <c:v>48.61</c:v>
                </c:pt>
                <c:pt idx="40">
                  <c:v>48.61</c:v>
                </c:pt>
                <c:pt idx="41">
                  <c:v>48.61</c:v>
                </c:pt>
                <c:pt idx="42">
                  <c:v>48.61</c:v>
                </c:pt>
                <c:pt idx="43">
                  <c:v>48.61</c:v>
                </c:pt>
                <c:pt idx="44">
                  <c:v>48.61</c:v>
                </c:pt>
                <c:pt idx="45">
                  <c:v>48.61</c:v>
                </c:pt>
                <c:pt idx="46">
                  <c:v>48.61</c:v>
                </c:pt>
                <c:pt idx="47">
                  <c:v>48.61</c:v>
                </c:pt>
                <c:pt idx="48">
                  <c:v>48.61</c:v>
                </c:pt>
                <c:pt idx="49">
                  <c:v>48.61</c:v>
                </c:pt>
                <c:pt idx="50">
                  <c:v>48.61</c:v>
                </c:pt>
                <c:pt idx="51">
                  <c:v>48.61</c:v>
                </c:pt>
                <c:pt idx="52">
                  <c:v>48.61</c:v>
                </c:pt>
                <c:pt idx="53">
                  <c:v>48.61</c:v>
                </c:pt>
                <c:pt idx="54">
                  <c:v>48.61</c:v>
                </c:pt>
                <c:pt idx="55">
                  <c:v>48.61</c:v>
                </c:pt>
                <c:pt idx="56">
                  <c:v>48.61</c:v>
                </c:pt>
                <c:pt idx="57">
                  <c:v>48.61</c:v>
                </c:pt>
                <c:pt idx="58">
                  <c:v>48.61</c:v>
                </c:pt>
                <c:pt idx="59">
                  <c:v>48.61</c:v>
                </c:pt>
                <c:pt idx="60">
                  <c:v>48.61</c:v>
                </c:pt>
                <c:pt idx="61">
                  <c:v>48.61</c:v>
                </c:pt>
                <c:pt idx="62">
                  <c:v>48.61</c:v>
                </c:pt>
                <c:pt idx="63">
                  <c:v>48.61</c:v>
                </c:pt>
                <c:pt idx="64">
                  <c:v>48.61</c:v>
                </c:pt>
                <c:pt idx="65">
                  <c:v>48.61</c:v>
                </c:pt>
                <c:pt idx="66">
                  <c:v>48.61</c:v>
                </c:pt>
                <c:pt idx="67">
                  <c:v>48.61</c:v>
                </c:pt>
                <c:pt idx="68">
                  <c:v>48.61</c:v>
                </c:pt>
                <c:pt idx="69">
                  <c:v>48.61</c:v>
                </c:pt>
                <c:pt idx="70">
                  <c:v>48.61</c:v>
                </c:pt>
                <c:pt idx="71">
                  <c:v>48.61</c:v>
                </c:pt>
                <c:pt idx="72">
                  <c:v>48.61</c:v>
                </c:pt>
                <c:pt idx="73">
                  <c:v>48.61</c:v>
                </c:pt>
                <c:pt idx="74">
                  <c:v>48.61</c:v>
                </c:pt>
                <c:pt idx="75">
                  <c:v>48.61</c:v>
                </c:pt>
                <c:pt idx="76">
                  <c:v>48.61</c:v>
                </c:pt>
                <c:pt idx="77">
                  <c:v>48.61</c:v>
                </c:pt>
                <c:pt idx="78">
                  <c:v>48.61</c:v>
                </c:pt>
                <c:pt idx="79">
                  <c:v>48.61</c:v>
                </c:pt>
                <c:pt idx="80">
                  <c:v>48.61</c:v>
                </c:pt>
                <c:pt idx="81">
                  <c:v>48.61</c:v>
                </c:pt>
                <c:pt idx="82">
                  <c:v>48.61</c:v>
                </c:pt>
                <c:pt idx="83">
                  <c:v>48.61</c:v>
                </c:pt>
                <c:pt idx="84">
                  <c:v>48.61</c:v>
                </c:pt>
                <c:pt idx="85">
                  <c:v>48.61</c:v>
                </c:pt>
                <c:pt idx="86">
                  <c:v>48.61</c:v>
                </c:pt>
                <c:pt idx="87">
                  <c:v>48.61</c:v>
                </c:pt>
                <c:pt idx="88">
                  <c:v>48.61</c:v>
                </c:pt>
                <c:pt idx="89">
                  <c:v>48.61</c:v>
                </c:pt>
                <c:pt idx="90">
                  <c:v>48.61</c:v>
                </c:pt>
                <c:pt idx="91">
                  <c:v>48.61</c:v>
                </c:pt>
                <c:pt idx="92">
                  <c:v>48.61</c:v>
                </c:pt>
                <c:pt idx="93">
                  <c:v>48.61</c:v>
                </c:pt>
                <c:pt idx="94">
                  <c:v>48.61</c:v>
                </c:pt>
                <c:pt idx="95">
                  <c:v>48.61</c:v>
                </c:pt>
                <c:pt idx="96">
                  <c:v>48.61</c:v>
                </c:pt>
                <c:pt idx="97">
                  <c:v>48.61</c:v>
                </c:pt>
                <c:pt idx="98">
                  <c:v>48.61</c:v>
                </c:pt>
                <c:pt idx="99">
                  <c:v>48.61</c:v>
                </c:pt>
                <c:pt idx="100">
                  <c:v>48.61</c:v>
                </c:pt>
                <c:pt idx="101">
                  <c:v>48.61</c:v>
                </c:pt>
                <c:pt idx="102">
                  <c:v>48.61</c:v>
                </c:pt>
                <c:pt idx="103">
                  <c:v>48.61</c:v>
                </c:pt>
                <c:pt idx="104">
                  <c:v>48.61</c:v>
                </c:pt>
                <c:pt idx="105">
                  <c:v>48.61</c:v>
                </c:pt>
                <c:pt idx="106">
                  <c:v>48.61</c:v>
                </c:pt>
                <c:pt idx="107">
                  <c:v>48.61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'Географ-11 диаграмма по районам'!$B$5:$B$112</c:f>
              <c:strCache>
                <c:ptCount val="108"/>
                <c:pt idx="0">
                  <c:v>ЖЕЛЕЗНОДОРОЖНЫЙ РАЙОН 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МАОУ СШ № 16</c:v>
                </c:pt>
                <c:pt idx="29">
                  <c:v>МБОУ СШ № 44</c:v>
                </c:pt>
                <c:pt idx="30">
                  <c:v>МАОУ СШ № 53</c:v>
                </c:pt>
                <c:pt idx="31">
                  <c:v>МБОУ СШ № 64</c:v>
                </c:pt>
                <c:pt idx="32">
                  <c:v>МАОУ СШ № 65</c:v>
                </c:pt>
                <c:pt idx="33">
                  <c:v>МБОУ СШ № 79</c:v>
                </c:pt>
                <c:pt idx="34">
                  <c:v>МАОУ СШ № 89</c:v>
                </c:pt>
                <c:pt idx="35">
                  <c:v>МБОУ СШ № 94</c:v>
                </c:pt>
                <c:pt idx="36">
                  <c:v>МАОУ СШ № 148</c:v>
                </c:pt>
                <c:pt idx="37">
                  <c:v>ОКТЯБРЬСКИЙ РАЙОН</c:v>
                </c:pt>
                <c:pt idx="38">
                  <c:v>МАОУ "КУГ № 1 - Универс"</c:v>
                </c:pt>
                <c:pt idx="39">
                  <c:v>МБОУ Гимназия № 3</c:v>
                </c:pt>
                <c:pt idx="40">
                  <c:v>МАОУ Гимназия № 13 "Академ"</c:v>
                </c:pt>
                <c:pt idx="41">
                  <c:v>МАОУ Лицей № 1</c:v>
                </c:pt>
                <c:pt idx="42">
                  <c:v>МБОУ Лицей № 10</c:v>
                </c:pt>
                <c:pt idx="43">
                  <c:v>МАОУ СШ № 3</c:v>
                </c:pt>
                <c:pt idx="44">
                  <c:v>МБОУ СШ № 21</c:v>
                </c:pt>
                <c:pt idx="45">
                  <c:v>МБОУ СШ № 36</c:v>
                </c:pt>
                <c:pt idx="46">
                  <c:v>МБОУ СШ № 39</c:v>
                </c:pt>
                <c:pt idx="47">
                  <c:v>МАОУ СШ № 72</c:v>
                </c:pt>
                <c:pt idx="48">
                  <c:v>МБОУ СШ № 73</c:v>
                </c:pt>
                <c:pt idx="49">
                  <c:v>МАОУ СШ № 82</c:v>
                </c:pt>
                <c:pt idx="50">
                  <c:v>МБОУ СШ № 84</c:v>
                </c:pt>
                <c:pt idx="51">
                  <c:v>МБОУ СШ № 95</c:v>
                </c:pt>
                <c:pt idx="52">
                  <c:v>МБОУ СШ № 133</c:v>
                </c:pt>
                <c:pt idx="53">
                  <c:v>МБОУ СШ № 159</c:v>
                </c:pt>
                <c:pt idx="54">
                  <c:v>СВЕРДЛОВСКИЙ РАЙОН</c:v>
                </c:pt>
                <c:pt idx="55">
                  <c:v>МАОУ Гимназия №14</c:v>
                </c:pt>
                <c:pt idx="56">
                  <c:v>МАОУ Лицей № 9 "Лидер"</c:v>
                </c:pt>
                <c:pt idx="57">
                  <c:v>МАОУ СШ № 6</c:v>
                </c:pt>
                <c:pt idx="58">
                  <c:v>МАОУ СШ № 17</c:v>
                </c:pt>
                <c:pt idx="59">
                  <c:v>МАОУ СШ № 23</c:v>
                </c:pt>
                <c:pt idx="60">
                  <c:v>МАОУ СШ № 34</c:v>
                </c:pt>
                <c:pt idx="61">
                  <c:v>МАОУ СШ № 42</c:v>
                </c:pt>
                <c:pt idx="62">
                  <c:v>МАОУ СШ № 45</c:v>
                </c:pt>
                <c:pt idx="63">
                  <c:v>МБОУ СШ № 62</c:v>
                </c:pt>
                <c:pt idx="64">
                  <c:v>МАОУ СШ № 76</c:v>
                </c:pt>
                <c:pt idx="65">
                  <c:v>МАОУ СШ № 78</c:v>
                </c:pt>
                <c:pt idx="66">
                  <c:v>МАОУ СШ № 93</c:v>
                </c:pt>
                <c:pt idx="67">
                  <c:v>МАОУ СШ № 137</c:v>
                </c:pt>
                <c:pt idx="68">
                  <c:v>МАОУ СШ № 158 "Грани"</c:v>
                </c:pt>
                <c:pt idx="69">
                  <c:v>СОВЕТСКИЙ РАЙОН</c:v>
                </c:pt>
                <c:pt idx="70">
                  <c:v>МАОУ СШ № 1</c:v>
                </c:pt>
                <c:pt idx="71">
                  <c:v>МБОУ СШ № 2</c:v>
                </c:pt>
                <c:pt idx="72">
                  <c:v>МАОУ СШ № 5</c:v>
                </c:pt>
                <c:pt idx="73">
                  <c:v>МАОУ СШ № 7</c:v>
                </c:pt>
                <c:pt idx="74">
                  <c:v>МАОУ СШ № 18</c:v>
                </c:pt>
                <c:pt idx="75">
                  <c:v>МАОУ СШ № 24</c:v>
                </c:pt>
                <c:pt idx="76">
                  <c:v>МБОУ СШ № 56</c:v>
                </c:pt>
                <c:pt idx="77">
                  <c:v>МАОУ СШ № 66</c:v>
                </c:pt>
                <c:pt idx="78">
                  <c:v>МАОУ СШ № 85</c:v>
                </c:pt>
                <c:pt idx="79">
                  <c:v>МАОУ СШ № 91</c:v>
                </c:pt>
                <c:pt idx="80">
                  <c:v>МАОУ СШ № 98</c:v>
                </c:pt>
                <c:pt idx="81">
                  <c:v>МАОУ СШ № 108</c:v>
                </c:pt>
                <c:pt idx="82">
                  <c:v>МАОУ СШ № 115</c:v>
                </c:pt>
                <c:pt idx="83">
                  <c:v>МАОУ СШ № 121</c:v>
                </c:pt>
                <c:pt idx="84">
                  <c:v>МАОУ СШ № 129</c:v>
                </c:pt>
                <c:pt idx="85">
                  <c:v>МАОУ СШ № 134</c:v>
                </c:pt>
                <c:pt idx="86">
                  <c:v>МАОУ СШ № 139</c:v>
                </c:pt>
                <c:pt idx="87">
                  <c:v>МАОУ СШ № 143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МАОУ СШ № 147</c:v>
                </c:pt>
                <c:pt idx="91">
                  <c:v>МАОУ СШ № 149</c:v>
                </c:pt>
                <c:pt idx="92">
                  <c:v>МАОУ СШ № 150</c:v>
                </c:pt>
                <c:pt idx="93">
                  <c:v>МАОУ СШ № 151</c:v>
                </c:pt>
                <c:pt idx="94">
                  <c:v>МАОУ СШ № 152</c:v>
                </c:pt>
                <c:pt idx="95">
                  <c:v>МАОУ СШ № 154</c:v>
                </c:pt>
                <c:pt idx="96">
                  <c:v>МАОУ СШ № 156</c:v>
                </c:pt>
                <c:pt idx="97">
                  <c:v>МАОУ СШ № 157</c:v>
                </c:pt>
                <c:pt idx="98">
                  <c:v>ЦЕНТРАЛЬНЫЙ РАЙОН</c:v>
                </c:pt>
                <c:pt idx="99">
                  <c:v>МАОУ Гимназия № 2</c:v>
                </c:pt>
                <c:pt idx="100">
                  <c:v>МБОУ Гимназия  № 16</c:v>
                </c:pt>
                <c:pt idx="101">
                  <c:v>МБОУ Лицей № 2</c:v>
                </c:pt>
                <c:pt idx="102">
                  <c:v>МБОУ СШ № 4</c:v>
                </c:pt>
                <c:pt idx="103">
                  <c:v>МБОУ СОШ № 10</c:v>
                </c:pt>
                <c:pt idx="104">
                  <c:v>МБОУ СШ № 27</c:v>
                </c:pt>
                <c:pt idx="105">
                  <c:v>МБОУ СШ № 51</c:v>
                </c:pt>
                <c:pt idx="106">
                  <c:v>МАОУ СШ "Комплекс Покровский"</c:v>
                </c:pt>
                <c:pt idx="107">
                  <c:v>МАОУ СШ № 155</c:v>
                </c:pt>
              </c:strCache>
            </c:strRef>
          </c:cat>
          <c:val>
            <c:numRef>
              <c:f>'Географ-11 диаграмма по районам'!$H$5:$H$112</c:f>
              <c:numCache>
                <c:formatCode>0.00</c:formatCode>
                <c:ptCount val="108"/>
                <c:pt idx="0">
                  <c:v>53.25</c:v>
                </c:pt>
                <c:pt idx="3">
                  <c:v>54</c:v>
                </c:pt>
                <c:pt idx="4">
                  <c:v>54</c:v>
                </c:pt>
                <c:pt idx="5">
                  <c:v>40</c:v>
                </c:pt>
                <c:pt idx="7">
                  <c:v>65</c:v>
                </c:pt>
                <c:pt idx="9">
                  <c:v>48.583333333333336</c:v>
                </c:pt>
                <c:pt idx="11">
                  <c:v>53</c:v>
                </c:pt>
                <c:pt idx="13">
                  <c:v>51</c:v>
                </c:pt>
                <c:pt idx="15">
                  <c:v>43</c:v>
                </c:pt>
                <c:pt idx="16">
                  <c:v>47</c:v>
                </c:pt>
                <c:pt idx="19">
                  <c:v>51.5</c:v>
                </c:pt>
                <c:pt idx="20">
                  <c:v>46</c:v>
                </c:pt>
                <c:pt idx="22">
                  <c:v>63.6</c:v>
                </c:pt>
                <c:pt idx="23">
                  <c:v>45</c:v>
                </c:pt>
                <c:pt idx="24">
                  <c:v>100</c:v>
                </c:pt>
                <c:pt idx="26">
                  <c:v>56</c:v>
                </c:pt>
                <c:pt idx="29">
                  <c:v>62</c:v>
                </c:pt>
                <c:pt idx="31">
                  <c:v>55</c:v>
                </c:pt>
                <c:pt idx="37">
                  <c:v>43.787500000000001</c:v>
                </c:pt>
                <c:pt idx="38">
                  <c:v>47</c:v>
                </c:pt>
                <c:pt idx="39">
                  <c:v>59</c:v>
                </c:pt>
                <c:pt idx="40">
                  <c:v>30.3</c:v>
                </c:pt>
                <c:pt idx="45">
                  <c:v>41</c:v>
                </c:pt>
                <c:pt idx="49">
                  <c:v>55</c:v>
                </c:pt>
                <c:pt idx="50">
                  <c:v>46</c:v>
                </c:pt>
                <c:pt idx="52">
                  <c:v>51</c:v>
                </c:pt>
                <c:pt idx="53">
                  <c:v>21</c:v>
                </c:pt>
                <c:pt idx="54">
                  <c:v>51.428571428571431</c:v>
                </c:pt>
                <c:pt idx="56">
                  <c:v>49</c:v>
                </c:pt>
                <c:pt idx="58">
                  <c:v>66</c:v>
                </c:pt>
                <c:pt idx="60">
                  <c:v>47</c:v>
                </c:pt>
                <c:pt idx="62">
                  <c:v>41</c:v>
                </c:pt>
                <c:pt idx="63">
                  <c:v>54</c:v>
                </c:pt>
                <c:pt idx="66">
                  <c:v>47</c:v>
                </c:pt>
                <c:pt idx="68">
                  <c:v>56</c:v>
                </c:pt>
                <c:pt idx="69">
                  <c:v>47.539999999999992</c:v>
                </c:pt>
                <c:pt idx="72">
                  <c:v>58</c:v>
                </c:pt>
                <c:pt idx="74">
                  <c:v>44</c:v>
                </c:pt>
                <c:pt idx="75">
                  <c:v>66.3</c:v>
                </c:pt>
                <c:pt idx="79">
                  <c:v>34</c:v>
                </c:pt>
                <c:pt idx="87">
                  <c:v>45.7</c:v>
                </c:pt>
                <c:pt idx="88">
                  <c:v>31</c:v>
                </c:pt>
                <c:pt idx="89">
                  <c:v>51</c:v>
                </c:pt>
                <c:pt idx="90">
                  <c:v>39</c:v>
                </c:pt>
                <c:pt idx="91">
                  <c:v>52</c:v>
                </c:pt>
                <c:pt idx="92">
                  <c:v>52.3</c:v>
                </c:pt>
                <c:pt idx="93">
                  <c:v>51</c:v>
                </c:pt>
                <c:pt idx="94">
                  <c:v>58</c:v>
                </c:pt>
                <c:pt idx="95">
                  <c:v>57.8</c:v>
                </c:pt>
                <c:pt idx="96">
                  <c:v>24</c:v>
                </c:pt>
                <c:pt idx="97">
                  <c:v>49</c:v>
                </c:pt>
                <c:pt idx="98">
                  <c:v>44.035714285714285</c:v>
                </c:pt>
                <c:pt idx="100">
                  <c:v>45.5</c:v>
                </c:pt>
                <c:pt idx="101">
                  <c:v>73.5</c:v>
                </c:pt>
                <c:pt idx="102">
                  <c:v>13</c:v>
                </c:pt>
                <c:pt idx="106">
                  <c:v>44.142857142857146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'Географ-11 диаграмма по районам'!$B$5:$B$112</c:f>
              <c:strCache>
                <c:ptCount val="108"/>
                <c:pt idx="0">
                  <c:v>ЖЕЛЕЗНОДОРОЖНЫЙ РАЙОН 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МАОУ СШ № 16</c:v>
                </c:pt>
                <c:pt idx="29">
                  <c:v>МБОУ СШ № 44</c:v>
                </c:pt>
                <c:pt idx="30">
                  <c:v>МАОУ СШ № 53</c:v>
                </c:pt>
                <c:pt idx="31">
                  <c:v>МБОУ СШ № 64</c:v>
                </c:pt>
                <c:pt idx="32">
                  <c:v>МАОУ СШ № 65</c:v>
                </c:pt>
                <c:pt idx="33">
                  <c:v>МБОУ СШ № 79</c:v>
                </c:pt>
                <c:pt idx="34">
                  <c:v>МАОУ СШ № 89</c:v>
                </c:pt>
                <c:pt idx="35">
                  <c:v>МБОУ СШ № 94</c:v>
                </c:pt>
                <c:pt idx="36">
                  <c:v>МАОУ СШ № 148</c:v>
                </c:pt>
                <c:pt idx="37">
                  <c:v>ОКТЯБРЬСКИЙ РАЙОН</c:v>
                </c:pt>
                <c:pt idx="38">
                  <c:v>МАОУ "КУГ № 1 - Универс"</c:v>
                </c:pt>
                <c:pt idx="39">
                  <c:v>МБОУ Гимназия № 3</c:v>
                </c:pt>
                <c:pt idx="40">
                  <c:v>МАОУ Гимназия № 13 "Академ"</c:v>
                </c:pt>
                <c:pt idx="41">
                  <c:v>МАОУ Лицей № 1</c:v>
                </c:pt>
                <c:pt idx="42">
                  <c:v>МБОУ Лицей № 10</c:v>
                </c:pt>
                <c:pt idx="43">
                  <c:v>МАОУ СШ № 3</c:v>
                </c:pt>
                <c:pt idx="44">
                  <c:v>МБОУ СШ № 21</c:v>
                </c:pt>
                <c:pt idx="45">
                  <c:v>МБОУ СШ № 36</c:v>
                </c:pt>
                <c:pt idx="46">
                  <c:v>МБОУ СШ № 39</c:v>
                </c:pt>
                <c:pt idx="47">
                  <c:v>МАОУ СШ № 72</c:v>
                </c:pt>
                <c:pt idx="48">
                  <c:v>МБОУ СШ № 73</c:v>
                </c:pt>
                <c:pt idx="49">
                  <c:v>МАОУ СШ № 82</c:v>
                </c:pt>
                <c:pt idx="50">
                  <c:v>МБОУ СШ № 84</c:v>
                </c:pt>
                <c:pt idx="51">
                  <c:v>МБОУ СШ № 95</c:v>
                </c:pt>
                <c:pt idx="52">
                  <c:v>МБОУ СШ № 133</c:v>
                </c:pt>
                <c:pt idx="53">
                  <c:v>МБОУ СШ № 159</c:v>
                </c:pt>
                <c:pt idx="54">
                  <c:v>СВЕРДЛОВСКИЙ РАЙОН</c:v>
                </c:pt>
                <c:pt idx="55">
                  <c:v>МАОУ Гимназия №14</c:v>
                </c:pt>
                <c:pt idx="56">
                  <c:v>МАОУ Лицей № 9 "Лидер"</c:v>
                </c:pt>
                <c:pt idx="57">
                  <c:v>МАОУ СШ № 6</c:v>
                </c:pt>
                <c:pt idx="58">
                  <c:v>МАОУ СШ № 17</c:v>
                </c:pt>
                <c:pt idx="59">
                  <c:v>МАОУ СШ № 23</c:v>
                </c:pt>
                <c:pt idx="60">
                  <c:v>МАОУ СШ № 34</c:v>
                </c:pt>
                <c:pt idx="61">
                  <c:v>МАОУ СШ № 42</c:v>
                </c:pt>
                <c:pt idx="62">
                  <c:v>МАОУ СШ № 45</c:v>
                </c:pt>
                <c:pt idx="63">
                  <c:v>МБОУ СШ № 62</c:v>
                </c:pt>
                <c:pt idx="64">
                  <c:v>МАОУ СШ № 76</c:v>
                </c:pt>
                <c:pt idx="65">
                  <c:v>МАОУ СШ № 78</c:v>
                </c:pt>
                <c:pt idx="66">
                  <c:v>МАОУ СШ № 93</c:v>
                </c:pt>
                <c:pt idx="67">
                  <c:v>МАОУ СШ № 137</c:v>
                </c:pt>
                <c:pt idx="68">
                  <c:v>МАОУ СШ № 158 "Грани"</c:v>
                </c:pt>
                <c:pt idx="69">
                  <c:v>СОВЕТСКИЙ РАЙОН</c:v>
                </c:pt>
                <c:pt idx="70">
                  <c:v>МАОУ СШ № 1</c:v>
                </c:pt>
                <c:pt idx="71">
                  <c:v>МБОУ СШ № 2</c:v>
                </c:pt>
                <c:pt idx="72">
                  <c:v>МАОУ СШ № 5</c:v>
                </c:pt>
                <c:pt idx="73">
                  <c:v>МАОУ СШ № 7</c:v>
                </c:pt>
                <c:pt idx="74">
                  <c:v>МАОУ СШ № 18</c:v>
                </c:pt>
                <c:pt idx="75">
                  <c:v>МАОУ СШ № 24</c:v>
                </c:pt>
                <c:pt idx="76">
                  <c:v>МБОУ СШ № 56</c:v>
                </c:pt>
                <c:pt idx="77">
                  <c:v>МАОУ СШ № 66</c:v>
                </c:pt>
                <c:pt idx="78">
                  <c:v>МАОУ СШ № 85</c:v>
                </c:pt>
                <c:pt idx="79">
                  <c:v>МАОУ СШ № 91</c:v>
                </c:pt>
                <c:pt idx="80">
                  <c:v>МАОУ СШ № 98</c:v>
                </c:pt>
                <c:pt idx="81">
                  <c:v>МАОУ СШ № 108</c:v>
                </c:pt>
                <c:pt idx="82">
                  <c:v>МАОУ СШ № 115</c:v>
                </c:pt>
                <c:pt idx="83">
                  <c:v>МАОУ СШ № 121</c:v>
                </c:pt>
                <c:pt idx="84">
                  <c:v>МАОУ СШ № 129</c:v>
                </c:pt>
                <c:pt idx="85">
                  <c:v>МАОУ СШ № 134</c:v>
                </c:pt>
                <c:pt idx="86">
                  <c:v>МАОУ СШ № 139</c:v>
                </c:pt>
                <c:pt idx="87">
                  <c:v>МАОУ СШ № 143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МАОУ СШ № 147</c:v>
                </c:pt>
                <c:pt idx="91">
                  <c:v>МАОУ СШ № 149</c:v>
                </c:pt>
                <c:pt idx="92">
                  <c:v>МАОУ СШ № 150</c:v>
                </c:pt>
                <c:pt idx="93">
                  <c:v>МАОУ СШ № 151</c:v>
                </c:pt>
                <c:pt idx="94">
                  <c:v>МАОУ СШ № 152</c:v>
                </c:pt>
                <c:pt idx="95">
                  <c:v>МАОУ СШ № 154</c:v>
                </c:pt>
                <c:pt idx="96">
                  <c:v>МАОУ СШ № 156</c:v>
                </c:pt>
                <c:pt idx="97">
                  <c:v>МАОУ СШ № 157</c:v>
                </c:pt>
                <c:pt idx="98">
                  <c:v>ЦЕНТРАЛЬНЫЙ РАЙОН</c:v>
                </c:pt>
                <c:pt idx="99">
                  <c:v>МАОУ Гимназия № 2</c:v>
                </c:pt>
                <c:pt idx="100">
                  <c:v>МБОУ Гимназия  № 16</c:v>
                </c:pt>
                <c:pt idx="101">
                  <c:v>МБОУ Лицей № 2</c:v>
                </c:pt>
                <c:pt idx="102">
                  <c:v>МБОУ СШ № 4</c:v>
                </c:pt>
                <c:pt idx="103">
                  <c:v>МБОУ СОШ № 10</c:v>
                </c:pt>
                <c:pt idx="104">
                  <c:v>МБОУ СШ № 27</c:v>
                </c:pt>
                <c:pt idx="105">
                  <c:v>МБОУ СШ № 51</c:v>
                </c:pt>
                <c:pt idx="106">
                  <c:v>МАОУ СШ "Комплекс Покровский"</c:v>
                </c:pt>
                <c:pt idx="107">
                  <c:v>МАОУ СШ № 155</c:v>
                </c:pt>
              </c:strCache>
            </c:strRef>
          </c:cat>
          <c:val>
            <c:numRef>
              <c:f>'Географ-11 диаграмма по районам'!$M$5:$M$112</c:f>
              <c:numCache>
                <c:formatCode>0.00</c:formatCode>
                <c:ptCount val="108"/>
                <c:pt idx="0">
                  <c:v>51.93</c:v>
                </c:pt>
                <c:pt idx="1">
                  <c:v>51.93</c:v>
                </c:pt>
                <c:pt idx="2">
                  <c:v>51.93</c:v>
                </c:pt>
                <c:pt idx="3">
                  <c:v>51.93</c:v>
                </c:pt>
                <c:pt idx="4">
                  <c:v>51.93</c:v>
                </c:pt>
                <c:pt idx="5">
                  <c:v>51.93</c:v>
                </c:pt>
                <c:pt idx="6">
                  <c:v>51.93</c:v>
                </c:pt>
                <c:pt idx="7">
                  <c:v>51.93</c:v>
                </c:pt>
                <c:pt idx="8">
                  <c:v>51.93</c:v>
                </c:pt>
                <c:pt idx="9">
                  <c:v>51.93</c:v>
                </c:pt>
                <c:pt idx="10">
                  <c:v>51.93</c:v>
                </c:pt>
                <c:pt idx="11">
                  <c:v>51.93</c:v>
                </c:pt>
                <c:pt idx="12">
                  <c:v>51.93</c:v>
                </c:pt>
                <c:pt idx="13">
                  <c:v>51.93</c:v>
                </c:pt>
                <c:pt idx="14">
                  <c:v>51.93</c:v>
                </c:pt>
                <c:pt idx="15">
                  <c:v>51.93</c:v>
                </c:pt>
                <c:pt idx="16">
                  <c:v>51.93</c:v>
                </c:pt>
                <c:pt idx="17">
                  <c:v>51.93</c:v>
                </c:pt>
                <c:pt idx="18">
                  <c:v>51.93</c:v>
                </c:pt>
                <c:pt idx="19">
                  <c:v>51.93</c:v>
                </c:pt>
                <c:pt idx="20">
                  <c:v>51.93</c:v>
                </c:pt>
                <c:pt idx="21">
                  <c:v>51.93</c:v>
                </c:pt>
                <c:pt idx="22">
                  <c:v>51.93</c:v>
                </c:pt>
                <c:pt idx="23">
                  <c:v>51.93</c:v>
                </c:pt>
                <c:pt idx="24">
                  <c:v>51.93</c:v>
                </c:pt>
                <c:pt idx="25">
                  <c:v>51.93</c:v>
                </c:pt>
                <c:pt idx="26">
                  <c:v>51.93</c:v>
                </c:pt>
                <c:pt idx="27">
                  <c:v>51.93</c:v>
                </c:pt>
                <c:pt idx="28">
                  <c:v>51.93</c:v>
                </c:pt>
                <c:pt idx="29">
                  <c:v>51.93</c:v>
                </c:pt>
                <c:pt idx="30">
                  <c:v>51.93</c:v>
                </c:pt>
                <c:pt idx="31">
                  <c:v>51.93</c:v>
                </c:pt>
                <c:pt idx="32">
                  <c:v>51.93</c:v>
                </c:pt>
                <c:pt idx="33">
                  <c:v>51.93</c:v>
                </c:pt>
                <c:pt idx="34">
                  <c:v>51.93</c:v>
                </c:pt>
                <c:pt idx="35">
                  <c:v>51.93</c:v>
                </c:pt>
                <c:pt idx="36">
                  <c:v>51.93</c:v>
                </c:pt>
                <c:pt idx="37">
                  <c:v>51.93</c:v>
                </c:pt>
                <c:pt idx="38">
                  <c:v>51.93</c:v>
                </c:pt>
                <c:pt idx="39">
                  <c:v>51.93</c:v>
                </c:pt>
                <c:pt idx="40">
                  <c:v>51.93</c:v>
                </c:pt>
                <c:pt idx="41">
                  <c:v>51.93</c:v>
                </c:pt>
                <c:pt idx="42">
                  <c:v>51.93</c:v>
                </c:pt>
                <c:pt idx="43">
                  <c:v>51.93</c:v>
                </c:pt>
                <c:pt idx="44">
                  <c:v>51.93</c:v>
                </c:pt>
                <c:pt idx="45">
                  <c:v>51.93</c:v>
                </c:pt>
                <c:pt idx="46">
                  <c:v>51.93</c:v>
                </c:pt>
                <c:pt idx="47">
                  <c:v>51.93</c:v>
                </c:pt>
                <c:pt idx="48">
                  <c:v>51.93</c:v>
                </c:pt>
                <c:pt idx="49">
                  <c:v>51.93</c:v>
                </c:pt>
                <c:pt idx="50">
                  <c:v>51.93</c:v>
                </c:pt>
                <c:pt idx="51">
                  <c:v>51.93</c:v>
                </c:pt>
                <c:pt idx="52">
                  <c:v>51.93</c:v>
                </c:pt>
                <c:pt idx="53">
                  <c:v>51.93</c:v>
                </c:pt>
                <c:pt idx="54">
                  <c:v>51.93</c:v>
                </c:pt>
                <c:pt idx="55">
                  <c:v>51.93</c:v>
                </c:pt>
                <c:pt idx="56">
                  <c:v>51.93</c:v>
                </c:pt>
                <c:pt idx="57">
                  <c:v>51.93</c:v>
                </c:pt>
                <c:pt idx="58">
                  <c:v>51.93</c:v>
                </c:pt>
                <c:pt idx="59">
                  <c:v>51.93</c:v>
                </c:pt>
                <c:pt idx="60">
                  <c:v>51.93</c:v>
                </c:pt>
                <c:pt idx="61">
                  <c:v>51.93</c:v>
                </c:pt>
                <c:pt idx="62">
                  <c:v>51.93</c:v>
                </c:pt>
                <c:pt idx="63">
                  <c:v>51.93</c:v>
                </c:pt>
                <c:pt idx="64">
                  <c:v>51.93</c:v>
                </c:pt>
                <c:pt idx="65">
                  <c:v>51.93</c:v>
                </c:pt>
                <c:pt idx="66">
                  <c:v>51.93</c:v>
                </c:pt>
                <c:pt idx="67">
                  <c:v>51.93</c:v>
                </c:pt>
                <c:pt idx="68">
                  <c:v>51.93</c:v>
                </c:pt>
                <c:pt idx="69">
                  <c:v>51.93</c:v>
                </c:pt>
                <c:pt idx="70">
                  <c:v>51.93</c:v>
                </c:pt>
                <c:pt idx="71">
                  <c:v>51.93</c:v>
                </c:pt>
                <c:pt idx="72">
                  <c:v>51.93</c:v>
                </c:pt>
                <c:pt idx="73">
                  <c:v>51.93</c:v>
                </c:pt>
                <c:pt idx="74">
                  <c:v>51.93</c:v>
                </c:pt>
                <c:pt idx="75">
                  <c:v>51.93</c:v>
                </c:pt>
                <c:pt idx="76">
                  <c:v>51.93</c:v>
                </c:pt>
                <c:pt idx="77">
                  <c:v>51.93</c:v>
                </c:pt>
                <c:pt idx="78">
                  <c:v>51.93</c:v>
                </c:pt>
                <c:pt idx="79">
                  <c:v>51.93</c:v>
                </c:pt>
                <c:pt idx="80">
                  <c:v>51.93</c:v>
                </c:pt>
                <c:pt idx="81">
                  <c:v>51.93</c:v>
                </c:pt>
                <c:pt idx="82">
                  <c:v>51.93</c:v>
                </c:pt>
                <c:pt idx="83">
                  <c:v>51.93</c:v>
                </c:pt>
                <c:pt idx="84">
                  <c:v>51.93</c:v>
                </c:pt>
                <c:pt idx="85">
                  <c:v>51.93</c:v>
                </c:pt>
                <c:pt idx="86">
                  <c:v>51.93</c:v>
                </c:pt>
                <c:pt idx="87">
                  <c:v>51.93</c:v>
                </c:pt>
                <c:pt idx="88">
                  <c:v>51.93</c:v>
                </c:pt>
                <c:pt idx="89">
                  <c:v>51.93</c:v>
                </c:pt>
                <c:pt idx="90">
                  <c:v>51.93</c:v>
                </c:pt>
                <c:pt idx="91">
                  <c:v>51.93</c:v>
                </c:pt>
                <c:pt idx="92">
                  <c:v>51.93</c:v>
                </c:pt>
                <c:pt idx="93">
                  <c:v>51.93</c:v>
                </c:pt>
                <c:pt idx="94">
                  <c:v>51.93</c:v>
                </c:pt>
                <c:pt idx="95">
                  <c:v>51.93</c:v>
                </c:pt>
                <c:pt idx="96">
                  <c:v>51.93</c:v>
                </c:pt>
                <c:pt idx="97">
                  <c:v>51.93</c:v>
                </c:pt>
                <c:pt idx="98">
                  <c:v>51.93</c:v>
                </c:pt>
                <c:pt idx="99">
                  <c:v>51.93</c:v>
                </c:pt>
                <c:pt idx="100">
                  <c:v>51.93</c:v>
                </c:pt>
                <c:pt idx="101">
                  <c:v>51.93</c:v>
                </c:pt>
                <c:pt idx="102">
                  <c:v>51.93</c:v>
                </c:pt>
                <c:pt idx="103">
                  <c:v>51.93</c:v>
                </c:pt>
                <c:pt idx="104">
                  <c:v>51.93</c:v>
                </c:pt>
                <c:pt idx="105">
                  <c:v>51.93</c:v>
                </c:pt>
                <c:pt idx="106">
                  <c:v>51.93</c:v>
                </c:pt>
                <c:pt idx="107">
                  <c:v>51.93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'Географ-11 диаграмма по районам'!$B$5:$B$112</c:f>
              <c:strCache>
                <c:ptCount val="108"/>
                <c:pt idx="0">
                  <c:v>ЖЕЛЕЗНОДОРОЖНЫЙ РАЙОН 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МАОУ СШ № 16</c:v>
                </c:pt>
                <c:pt idx="29">
                  <c:v>МБОУ СШ № 44</c:v>
                </c:pt>
                <c:pt idx="30">
                  <c:v>МАОУ СШ № 53</c:v>
                </c:pt>
                <c:pt idx="31">
                  <c:v>МБОУ СШ № 64</c:v>
                </c:pt>
                <c:pt idx="32">
                  <c:v>МАОУ СШ № 65</c:v>
                </c:pt>
                <c:pt idx="33">
                  <c:v>МБОУ СШ № 79</c:v>
                </c:pt>
                <c:pt idx="34">
                  <c:v>МАОУ СШ № 89</c:v>
                </c:pt>
                <c:pt idx="35">
                  <c:v>МБОУ СШ № 94</c:v>
                </c:pt>
                <c:pt idx="36">
                  <c:v>МАОУ СШ № 148</c:v>
                </c:pt>
                <c:pt idx="37">
                  <c:v>ОКТЯБРЬСКИЙ РАЙОН</c:v>
                </c:pt>
                <c:pt idx="38">
                  <c:v>МАОУ "КУГ № 1 - Универс"</c:v>
                </c:pt>
                <c:pt idx="39">
                  <c:v>МБОУ Гимназия № 3</c:v>
                </c:pt>
                <c:pt idx="40">
                  <c:v>МАОУ Гимназия № 13 "Академ"</c:v>
                </c:pt>
                <c:pt idx="41">
                  <c:v>МАОУ Лицей № 1</c:v>
                </c:pt>
                <c:pt idx="42">
                  <c:v>МБОУ Лицей № 10</c:v>
                </c:pt>
                <c:pt idx="43">
                  <c:v>МАОУ СШ № 3</c:v>
                </c:pt>
                <c:pt idx="44">
                  <c:v>МБОУ СШ № 21</c:v>
                </c:pt>
                <c:pt idx="45">
                  <c:v>МБОУ СШ № 36</c:v>
                </c:pt>
                <c:pt idx="46">
                  <c:v>МБОУ СШ № 39</c:v>
                </c:pt>
                <c:pt idx="47">
                  <c:v>МАОУ СШ № 72</c:v>
                </c:pt>
                <c:pt idx="48">
                  <c:v>МБОУ СШ № 73</c:v>
                </c:pt>
                <c:pt idx="49">
                  <c:v>МАОУ СШ № 82</c:v>
                </c:pt>
                <c:pt idx="50">
                  <c:v>МБОУ СШ № 84</c:v>
                </c:pt>
                <c:pt idx="51">
                  <c:v>МБОУ СШ № 95</c:v>
                </c:pt>
                <c:pt idx="52">
                  <c:v>МБОУ СШ № 133</c:v>
                </c:pt>
                <c:pt idx="53">
                  <c:v>МБОУ СШ № 159</c:v>
                </c:pt>
                <c:pt idx="54">
                  <c:v>СВЕРДЛОВСКИЙ РАЙОН</c:v>
                </c:pt>
                <c:pt idx="55">
                  <c:v>МАОУ Гимназия №14</c:v>
                </c:pt>
                <c:pt idx="56">
                  <c:v>МАОУ Лицей № 9 "Лидер"</c:v>
                </c:pt>
                <c:pt idx="57">
                  <c:v>МАОУ СШ № 6</c:v>
                </c:pt>
                <c:pt idx="58">
                  <c:v>МАОУ СШ № 17</c:v>
                </c:pt>
                <c:pt idx="59">
                  <c:v>МАОУ СШ № 23</c:v>
                </c:pt>
                <c:pt idx="60">
                  <c:v>МАОУ СШ № 34</c:v>
                </c:pt>
                <c:pt idx="61">
                  <c:v>МАОУ СШ № 42</c:v>
                </c:pt>
                <c:pt idx="62">
                  <c:v>МАОУ СШ № 45</c:v>
                </c:pt>
                <c:pt idx="63">
                  <c:v>МБОУ СШ № 62</c:v>
                </c:pt>
                <c:pt idx="64">
                  <c:v>МАОУ СШ № 76</c:v>
                </c:pt>
                <c:pt idx="65">
                  <c:v>МАОУ СШ № 78</c:v>
                </c:pt>
                <c:pt idx="66">
                  <c:v>МАОУ СШ № 93</c:v>
                </c:pt>
                <c:pt idx="67">
                  <c:v>МАОУ СШ № 137</c:v>
                </c:pt>
                <c:pt idx="68">
                  <c:v>МАОУ СШ № 158 "Грани"</c:v>
                </c:pt>
                <c:pt idx="69">
                  <c:v>СОВЕТСКИЙ РАЙОН</c:v>
                </c:pt>
                <c:pt idx="70">
                  <c:v>МАОУ СШ № 1</c:v>
                </c:pt>
                <c:pt idx="71">
                  <c:v>МБОУ СШ № 2</c:v>
                </c:pt>
                <c:pt idx="72">
                  <c:v>МАОУ СШ № 5</c:v>
                </c:pt>
                <c:pt idx="73">
                  <c:v>МАОУ СШ № 7</c:v>
                </c:pt>
                <c:pt idx="74">
                  <c:v>МАОУ СШ № 18</c:v>
                </c:pt>
                <c:pt idx="75">
                  <c:v>МАОУ СШ № 24</c:v>
                </c:pt>
                <c:pt idx="76">
                  <c:v>МБОУ СШ № 56</c:v>
                </c:pt>
                <c:pt idx="77">
                  <c:v>МАОУ СШ № 66</c:v>
                </c:pt>
                <c:pt idx="78">
                  <c:v>МАОУ СШ № 85</c:v>
                </c:pt>
                <c:pt idx="79">
                  <c:v>МАОУ СШ № 91</c:v>
                </c:pt>
                <c:pt idx="80">
                  <c:v>МАОУ СШ № 98</c:v>
                </c:pt>
                <c:pt idx="81">
                  <c:v>МАОУ СШ № 108</c:v>
                </c:pt>
                <c:pt idx="82">
                  <c:v>МАОУ СШ № 115</c:v>
                </c:pt>
                <c:pt idx="83">
                  <c:v>МАОУ СШ № 121</c:v>
                </c:pt>
                <c:pt idx="84">
                  <c:v>МАОУ СШ № 129</c:v>
                </c:pt>
                <c:pt idx="85">
                  <c:v>МАОУ СШ № 134</c:v>
                </c:pt>
                <c:pt idx="86">
                  <c:v>МАОУ СШ № 139</c:v>
                </c:pt>
                <c:pt idx="87">
                  <c:v>МАОУ СШ № 143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МАОУ СШ № 147</c:v>
                </c:pt>
                <c:pt idx="91">
                  <c:v>МАОУ СШ № 149</c:v>
                </c:pt>
                <c:pt idx="92">
                  <c:v>МАОУ СШ № 150</c:v>
                </c:pt>
                <c:pt idx="93">
                  <c:v>МАОУ СШ № 151</c:v>
                </c:pt>
                <c:pt idx="94">
                  <c:v>МАОУ СШ № 152</c:v>
                </c:pt>
                <c:pt idx="95">
                  <c:v>МАОУ СШ № 154</c:v>
                </c:pt>
                <c:pt idx="96">
                  <c:v>МАОУ СШ № 156</c:v>
                </c:pt>
                <c:pt idx="97">
                  <c:v>МАОУ СШ № 157</c:v>
                </c:pt>
                <c:pt idx="98">
                  <c:v>ЦЕНТРАЛЬНЫЙ РАЙОН</c:v>
                </c:pt>
                <c:pt idx="99">
                  <c:v>МАОУ Гимназия № 2</c:v>
                </c:pt>
                <c:pt idx="100">
                  <c:v>МБОУ Гимназия  № 16</c:v>
                </c:pt>
                <c:pt idx="101">
                  <c:v>МБОУ Лицей № 2</c:v>
                </c:pt>
                <c:pt idx="102">
                  <c:v>МБОУ СШ № 4</c:v>
                </c:pt>
                <c:pt idx="103">
                  <c:v>МБОУ СОШ № 10</c:v>
                </c:pt>
                <c:pt idx="104">
                  <c:v>МБОУ СШ № 27</c:v>
                </c:pt>
                <c:pt idx="105">
                  <c:v>МБОУ СШ № 51</c:v>
                </c:pt>
                <c:pt idx="106">
                  <c:v>МАОУ СШ "Комплекс Покровский"</c:v>
                </c:pt>
                <c:pt idx="107">
                  <c:v>МАОУ СШ № 155</c:v>
                </c:pt>
              </c:strCache>
            </c:strRef>
          </c:cat>
          <c:val>
            <c:numRef>
              <c:f>'Географ-11 диаграмма по районам'!$L$5:$L$112</c:f>
              <c:numCache>
                <c:formatCode>0.00</c:formatCode>
                <c:ptCount val="108"/>
                <c:pt idx="0">
                  <c:v>48.333333333333336</c:v>
                </c:pt>
                <c:pt idx="2">
                  <c:v>55</c:v>
                </c:pt>
                <c:pt idx="5">
                  <c:v>43</c:v>
                </c:pt>
                <c:pt idx="6">
                  <c:v>47</c:v>
                </c:pt>
                <c:pt idx="9">
                  <c:v>45.54</c:v>
                </c:pt>
                <c:pt idx="10">
                  <c:v>54</c:v>
                </c:pt>
                <c:pt idx="15">
                  <c:v>26.5</c:v>
                </c:pt>
                <c:pt idx="18">
                  <c:v>40</c:v>
                </c:pt>
                <c:pt idx="20">
                  <c:v>43.7</c:v>
                </c:pt>
                <c:pt idx="21">
                  <c:v>63.5</c:v>
                </c:pt>
                <c:pt idx="22">
                  <c:v>56.9</c:v>
                </c:pt>
                <c:pt idx="29">
                  <c:v>50</c:v>
                </c:pt>
                <c:pt idx="30">
                  <c:v>49</c:v>
                </c:pt>
                <c:pt idx="31">
                  <c:v>92</c:v>
                </c:pt>
                <c:pt idx="33">
                  <c:v>65</c:v>
                </c:pt>
                <c:pt idx="34">
                  <c:v>45.3</c:v>
                </c:pt>
                <c:pt idx="35">
                  <c:v>60</c:v>
                </c:pt>
                <c:pt idx="36">
                  <c:v>37</c:v>
                </c:pt>
                <c:pt idx="37">
                  <c:v>60.25</c:v>
                </c:pt>
                <c:pt idx="38">
                  <c:v>69</c:v>
                </c:pt>
                <c:pt idx="41">
                  <c:v>62.5</c:v>
                </c:pt>
                <c:pt idx="42">
                  <c:v>52</c:v>
                </c:pt>
                <c:pt idx="43">
                  <c:v>76</c:v>
                </c:pt>
                <c:pt idx="44">
                  <c:v>38</c:v>
                </c:pt>
                <c:pt idx="50">
                  <c:v>64</c:v>
                </c:pt>
                <c:pt idx="54">
                  <c:v>50.25</c:v>
                </c:pt>
                <c:pt idx="55">
                  <c:v>52</c:v>
                </c:pt>
                <c:pt idx="56">
                  <c:v>59</c:v>
                </c:pt>
                <c:pt idx="57">
                  <c:v>56</c:v>
                </c:pt>
                <c:pt idx="59">
                  <c:v>42</c:v>
                </c:pt>
                <c:pt idx="61">
                  <c:v>57</c:v>
                </c:pt>
                <c:pt idx="62">
                  <c:v>48</c:v>
                </c:pt>
                <c:pt idx="64">
                  <c:v>72</c:v>
                </c:pt>
                <c:pt idx="65">
                  <c:v>44</c:v>
                </c:pt>
                <c:pt idx="66">
                  <c:v>23</c:v>
                </c:pt>
                <c:pt idx="67">
                  <c:v>49.5</c:v>
                </c:pt>
                <c:pt idx="69">
                  <c:v>53.223958333333336</c:v>
                </c:pt>
                <c:pt idx="71">
                  <c:v>56</c:v>
                </c:pt>
                <c:pt idx="72">
                  <c:v>52</c:v>
                </c:pt>
                <c:pt idx="73">
                  <c:v>46</c:v>
                </c:pt>
                <c:pt idx="74">
                  <c:v>68</c:v>
                </c:pt>
                <c:pt idx="76">
                  <c:v>64</c:v>
                </c:pt>
                <c:pt idx="77">
                  <c:v>54</c:v>
                </c:pt>
                <c:pt idx="80">
                  <c:v>57</c:v>
                </c:pt>
                <c:pt idx="85">
                  <c:v>15</c:v>
                </c:pt>
                <c:pt idx="87">
                  <c:v>43.25</c:v>
                </c:pt>
                <c:pt idx="88">
                  <c:v>47</c:v>
                </c:pt>
                <c:pt idx="89">
                  <c:v>51</c:v>
                </c:pt>
                <c:pt idx="90">
                  <c:v>64</c:v>
                </c:pt>
                <c:pt idx="91">
                  <c:v>56</c:v>
                </c:pt>
                <c:pt idx="92">
                  <c:v>52</c:v>
                </c:pt>
                <c:pt idx="95">
                  <c:v>72</c:v>
                </c:pt>
                <c:pt idx="96">
                  <c:v>54.333333333333336</c:v>
                </c:pt>
                <c:pt idx="98">
                  <c:v>51.4</c:v>
                </c:pt>
                <c:pt idx="100">
                  <c:v>80</c:v>
                </c:pt>
                <c:pt idx="103">
                  <c:v>55.8</c:v>
                </c:pt>
                <c:pt idx="104">
                  <c:v>37</c:v>
                </c:pt>
                <c:pt idx="106">
                  <c:v>45.2</c:v>
                </c:pt>
                <c:pt idx="107">
                  <c:v>39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'Географ-11 диаграмма по районам'!$B$5:$B$112</c:f>
              <c:strCache>
                <c:ptCount val="108"/>
                <c:pt idx="0">
                  <c:v>ЖЕЛЕЗНОДОРОЖНЫЙ РАЙОН 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МАОУ СШ № 16</c:v>
                </c:pt>
                <c:pt idx="29">
                  <c:v>МБОУ СШ № 44</c:v>
                </c:pt>
                <c:pt idx="30">
                  <c:v>МАОУ СШ № 53</c:v>
                </c:pt>
                <c:pt idx="31">
                  <c:v>МБОУ СШ № 64</c:v>
                </c:pt>
                <c:pt idx="32">
                  <c:v>МАОУ СШ № 65</c:v>
                </c:pt>
                <c:pt idx="33">
                  <c:v>МБОУ СШ № 79</c:v>
                </c:pt>
                <c:pt idx="34">
                  <c:v>МАОУ СШ № 89</c:v>
                </c:pt>
                <c:pt idx="35">
                  <c:v>МБОУ СШ № 94</c:v>
                </c:pt>
                <c:pt idx="36">
                  <c:v>МАОУ СШ № 148</c:v>
                </c:pt>
                <c:pt idx="37">
                  <c:v>ОКТЯБРЬСКИЙ РАЙОН</c:v>
                </c:pt>
                <c:pt idx="38">
                  <c:v>МАОУ "КУГ № 1 - Универс"</c:v>
                </c:pt>
                <c:pt idx="39">
                  <c:v>МБОУ Гимназия № 3</c:v>
                </c:pt>
                <c:pt idx="40">
                  <c:v>МАОУ Гимназия № 13 "Академ"</c:v>
                </c:pt>
                <c:pt idx="41">
                  <c:v>МАОУ Лицей № 1</c:v>
                </c:pt>
                <c:pt idx="42">
                  <c:v>МБОУ Лицей № 10</c:v>
                </c:pt>
                <c:pt idx="43">
                  <c:v>МАОУ СШ № 3</c:v>
                </c:pt>
                <c:pt idx="44">
                  <c:v>МБОУ СШ № 21</c:v>
                </c:pt>
                <c:pt idx="45">
                  <c:v>МБОУ СШ № 36</c:v>
                </c:pt>
                <c:pt idx="46">
                  <c:v>МБОУ СШ № 39</c:v>
                </c:pt>
                <c:pt idx="47">
                  <c:v>МАОУ СШ № 72</c:v>
                </c:pt>
                <c:pt idx="48">
                  <c:v>МБОУ СШ № 73</c:v>
                </c:pt>
                <c:pt idx="49">
                  <c:v>МАОУ СШ № 82</c:v>
                </c:pt>
                <c:pt idx="50">
                  <c:v>МБОУ СШ № 84</c:v>
                </c:pt>
                <c:pt idx="51">
                  <c:v>МБОУ СШ № 95</c:v>
                </c:pt>
                <c:pt idx="52">
                  <c:v>МБОУ СШ № 133</c:v>
                </c:pt>
                <c:pt idx="53">
                  <c:v>МБОУ СШ № 159</c:v>
                </c:pt>
                <c:pt idx="54">
                  <c:v>СВЕРДЛОВСКИЙ РАЙОН</c:v>
                </c:pt>
                <c:pt idx="55">
                  <c:v>МАОУ Гимназия №14</c:v>
                </c:pt>
                <c:pt idx="56">
                  <c:v>МАОУ Лицей № 9 "Лидер"</c:v>
                </c:pt>
                <c:pt idx="57">
                  <c:v>МАОУ СШ № 6</c:v>
                </c:pt>
                <c:pt idx="58">
                  <c:v>МАОУ СШ № 17</c:v>
                </c:pt>
                <c:pt idx="59">
                  <c:v>МАОУ СШ № 23</c:v>
                </c:pt>
                <c:pt idx="60">
                  <c:v>МАОУ СШ № 34</c:v>
                </c:pt>
                <c:pt idx="61">
                  <c:v>МАОУ СШ № 42</c:v>
                </c:pt>
                <c:pt idx="62">
                  <c:v>МАОУ СШ № 45</c:v>
                </c:pt>
                <c:pt idx="63">
                  <c:v>МБОУ СШ № 62</c:v>
                </c:pt>
                <c:pt idx="64">
                  <c:v>МАОУ СШ № 76</c:v>
                </c:pt>
                <c:pt idx="65">
                  <c:v>МАОУ СШ № 78</c:v>
                </c:pt>
                <c:pt idx="66">
                  <c:v>МАОУ СШ № 93</c:v>
                </c:pt>
                <c:pt idx="67">
                  <c:v>МАОУ СШ № 137</c:v>
                </c:pt>
                <c:pt idx="68">
                  <c:v>МАОУ СШ № 158 "Грани"</c:v>
                </c:pt>
                <c:pt idx="69">
                  <c:v>СОВЕТСКИЙ РАЙОН</c:v>
                </c:pt>
                <c:pt idx="70">
                  <c:v>МАОУ СШ № 1</c:v>
                </c:pt>
                <c:pt idx="71">
                  <c:v>МБОУ СШ № 2</c:v>
                </c:pt>
                <c:pt idx="72">
                  <c:v>МАОУ СШ № 5</c:v>
                </c:pt>
                <c:pt idx="73">
                  <c:v>МАОУ СШ № 7</c:v>
                </c:pt>
                <c:pt idx="74">
                  <c:v>МАОУ СШ № 18</c:v>
                </c:pt>
                <c:pt idx="75">
                  <c:v>МАОУ СШ № 24</c:v>
                </c:pt>
                <c:pt idx="76">
                  <c:v>МБОУ СШ № 56</c:v>
                </c:pt>
                <c:pt idx="77">
                  <c:v>МАОУ СШ № 66</c:v>
                </c:pt>
                <c:pt idx="78">
                  <c:v>МАОУ СШ № 85</c:v>
                </c:pt>
                <c:pt idx="79">
                  <c:v>МАОУ СШ № 91</c:v>
                </c:pt>
                <c:pt idx="80">
                  <c:v>МАОУ СШ № 98</c:v>
                </c:pt>
                <c:pt idx="81">
                  <c:v>МАОУ СШ № 108</c:v>
                </c:pt>
                <c:pt idx="82">
                  <c:v>МАОУ СШ № 115</c:v>
                </c:pt>
                <c:pt idx="83">
                  <c:v>МАОУ СШ № 121</c:v>
                </c:pt>
                <c:pt idx="84">
                  <c:v>МАОУ СШ № 129</c:v>
                </c:pt>
                <c:pt idx="85">
                  <c:v>МАОУ СШ № 134</c:v>
                </c:pt>
                <c:pt idx="86">
                  <c:v>МАОУ СШ № 139</c:v>
                </c:pt>
                <c:pt idx="87">
                  <c:v>МАОУ СШ № 143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МАОУ СШ № 147</c:v>
                </c:pt>
                <c:pt idx="91">
                  <c:v>МАОУ СШ № 149</c:v>
                </c:pt>
                <c:pt idx="92">
                  <c:v>МАОУ СШ № 150</c:v>
                </c:pt>
                <c:pt idx="93">
                  <c:v>МАОУ СШ № 151</c:v>
                </c:pt>
                <c:pt idx="94">
                  <c:v>МАОУ СШ № 152</c:v>
                </c:pt>
                <c:pt idx="95">
                  <c:v>МАОУ СШ № 154</c:v>
                </c:pt>
                <c:pt idx="96">
                  <c:v>МАОУ СШ № 156</c:v>
                </c:pt>
                <c:pt idx="97">
                  <c:v>МАОУ СШ № 157</c:v>
                </c:pt>
                <c:pt idx="98">
                  <c:v>ЦЕНТРАЛЬНЫЙ РАЙОН</c:v>
                </c:pt>
                <c:pt idx="99">
                  <c:v>МАОУ Гимназия № 2</c:v>
                </c:pt>
                <c:pt idx="100">
                  <c:v>МБОУ Гимназия  № 16</c:v>
                </c:pt>
                <c:pt idx="101">
                  <c:v>МБОУ Лицей № 2</c:v>
                </c:pt>
                <c:pt idx="102">
                  <c:v>МБОУ СШ № 4</c:v>
                </c:pt>
                <c:pt idx="103">
                  <c:v>МБОУ СОШ № 10</c:v>
                </c:pt>
                <c:pt idx="104">
                  <c:v>МБОУ СШ № 27</c:v>
                </c:pt>
                <c:pt idx="105">
                  <c:v>МБОУ СШ № 51</c:v>
                </c:pt>
                <c:pt idx="106">
                  <c:v>МАОУ СШ "Комплекс Покровский"</c:v>
                </c:pt>
                <c:pt idx="107">
                  <c:v>МАОУ СШ № 155</c:v>
                </c:pt>
              </c:strCache>
            </c:strRef>
          </c:cat>
          <c:val>
            <c:numRef>
              <c:f>'Географ-11 диаграмма по районам'!$Q$5:$Q$112</c:f>
              <c:numCache>
                <c:formatCode>0.00</c:formatCode>
                <c:ptCount val="108"/>
                <c:pt idx="0">
                  <c:v>49.73</c:v>
                </c:pt>
                <c:pt idx="1">
                  <c:v>49.73</c:v>
                </c:pt>
                <c:pt idx="2">
                  <c:v>49.73</c:v>
                </c:pt>
                <c:pt idx="3">
                  <c:v>49.73</c:v>
                </c:pt>
                <c:pt idx="4">
                  <c:v>49.73</c:v>
                </c:pt>
                <c:pt idx="5">
                  <c:v>49.73</c:v>
                </c:pt>
                <c:pt idx="6">
                  <c:v>49.73</c:v>
                </c:pt>
                <c:pt idx="7">
                  <c:v>49.73</c:v>
                </c:pt>
                <c:pt idx="8">
                  <c:v>49.73</c:v>
                </c:pt>
                <c:pt idx="9">
                  <c:v>49.73</c:v>
                </c:pt>
                <c:pt idx="10">
                  <c:v>49.73</c:v>
                </c:pt>
                <c:pt idx="11">
                  <c:v>49.73</c:v>
                </c:pt>
                <c:pt idx="12">
                  <c:v>49.73</c:v>
                </c:pt>
                <c:pt idx="13">
                  <c:v>49.73</c:v>
                </c:pt>
                <c:pt idx="14">
                  <c:v>49.73</c:v>
                </c:pt>
                <c:pt idx="15">
                  <c:v>49.73</c:v>
                </c:pt>
                <c:pt idx="16">
                  <c:v>49.73</c:v>
                </c:pt>
                <c:pt idx="17">
                  <c:v>49.73</c:v>
                </c:pt>
                <c:pt idx="18">
                  <c:v>49.73</c:v>
                </c:pt>
                <c:pt idx="19">
                  <c:v>49.73</c:v>
                </c:pt>
                <c:pt idx="20">
                  <c:v>49.73</c:v>
                </c:pt>
                <c:pt idx="21">
                  <c:v>49.73</c:v>
                </c:pt>
                <c:pt idx="22">
                  <c:v>49.73</c:v>
                </c:pt>
                <c:pt idx="23">
                  <c:v>49.73</c:v>
                </c:pt>
                <c:pt idx="24">
                  <c:v>49.73</c:v>
                </c:pt>
                <c:pt idx="25">
                  <c:v>49.73</c:v>
                </c:pt>
                <c:pt idx="26">
                  <c:v>49.73</c:v>
                </c:pt>
                <c:pt idx="27">
                  <c:v>49.73</c:v>
                </c:pt>
                <c:pt idx="28">
                  <c:v>49.73</c:v>
                </c:pt>
                <c:pt idx="29">
                  <c:v>49.73</c:v>
                </c:pt>
                <c:pt idx="30">
                  <c:v>49.73</c:v>
                </c:pt>
                <c:pt idx="31">
                  <c:v>49.73</c:v>
                </c:pt>
                <c:pt idx="32">
                  <c:v>49.73</c:v>
                </c:pt>
                <c:pt idx="33">
                  <c:v>49.73</c:v>
                </c:pt>
                <c:pt idx="34">
                  <c:v>49.73</c:v>
                </c:pt>
                <c:pt idx="35">
                  <c:v>49.73</c:v>
                </c:pt>
                <c:pt idx="36">
                  <c:v>49.73</c:v>
                </c:pt>
                <c:pt idx="37">
                  <c:v>49.73</c:v>
                </c:pt>
                <c:pt idx="38">
                  <c:v>49.73</c:v>
                </c:pt>
                <c:pt idx="39">
                  <c:v>49.73</c:v>
                </c:pt>
                <c:pt idx="40">
                  <c:v>49.73</c:v>
                </c:pt>
                <c:pt idx="41">
                  <c:v>49.73</c:v>
                </c:pt>
                <c:pt idx="42">
                  <c:v>49.73</c:v>
                </c:pt>
                <c:pt idx="43">
                  <c:v>49.73</c:v>
                </c:pt>
                <c:pt idx="44">
                  <c:v>49.73</c:v>
                </c:pt>
                <c:pt idx="45">
                  <c:v>49.73</c:v>
                </c:pt>
                <c:pt idx="46">
                  <c:v>49.73</c:v>
                </c:pt>
                <c:pt idx="47">
                  <c:v>49.73</c:v>
                </c:pt>
                <c:pt idx="48">
                  <c:v>49.73</c:v>
                </c:pt>
                <c:pt idx="49">
                  <c:v>49.73</c:v>
                </c:pt>
                <c:pt idx="50">
                  <c:v>49.73</c:v>
                </c:pt>
                <c:pt idx="51">
                  <c:v>49.73</c:v>
                </c:pt>
                <c:pt idx="52">
                  <c:v>49.73</c:v>
                </c:pt>
                <c:pt idx="53">
                  <c:v>49.73</c:v>
                </c:pt>
                <c:pt idx="54">
                  <c:v>49.73</c:v>
                </c:pt>
                <c:pt idx="55">
                  <c:v>49.73</c:v>
                </c:pt>
                <c:pt idx="56">
                  <c:v>49.73</c:v>
                </c:pt>
                <c:pt idx="57">
                  <c:v>49.73</c:v>
                </c:pt>
                <c:pt idx="58">
                  <c:v>49.73</c:v>
                </c:pt>
                <c:pt idx="59">
                  <c:v>49.73</c:v>
                </c:pt>
                <c:pt idx="60">
                  <c:v>49.73</c:v>
                </c:pt>
                <c:pt idx="61">
                  <c:v>49.73</c:v>
                </c:pt>
                <c:pt idx="62">
                  <c:v>49.73</c:v>
                </c:pt>
                <c:pt idx="63">
                  <c:v>49.73</c:v>
                </c:pt>
                <c:pt idx="64">
                  <c:v>49.73</c:v>
                </c:pt>
                <c:pt idx="65">
                  <c:v>49.73</c:v>
                </c:pt>
                <c:pt idx="66">
                  <c:v>49.73</c:v>
                </c:pt>
                <c:pt idx="67">
                  <c:v>49.73</c:v>
                </c:pt>
                <c:pt idx="68">
                  <c:v>49.73</c:v>
                </c:pt>
                <c:pt idx="69">
                  <c:v>49.73</c:v>
                </c:pt>
                <c:pt idx="70">
                  <c:v>49.73</c:v>
                </c:pt>
                <c:pt idx="71">
                  <c:v>49.73</c:v>
                </c:pt>
                <c:pt idx="72">
                  <c:v>49.73</c:v>
                </c:pt>
                <c:pt idx="73">
                  <c:v>49.73</c:v>
                </c:pt>
                <c:pt idx="74">
                  <c:v>49.73</c:v>
                </c:pt>
                <c:pt idx="75">
                  <c:v>49.73</c:v>
                </c:pt>
                <c:pt idx="76">
                  <c:v>49.73</c:v>
                </c:pt>
                <c:pt idx="77">
                  <c:v>49.73</c:v>
                </c:pt>
                <c:pt idx="78">
                  <c:v>49.73</c:v>
                </c:pt>
                <c:pt idx="79">
                  <c:v>49.73</c:v>
                </c:pt>
                <c:pt idx="80">
                  <c:v>49.73</c:v>
                </c:pt>
                <c:pt idx="81">
                  <c:v>49.73</c:v>
                </c:pt>
                <c:pt idx="82">
                  <c:v>49.73</c:v>
                </c:pt>
                <c:pt idx="83">
                  <c:v>49.73</c:v>
                </c:pt>
                <c:pt idx="84">
                  <c:v>49.73</c:v>
                </c:pt>
                <c:pt idx="85">
                  <c:v>49.73</c:v>
                </c:pt>
                <c:pt idx="86">
                  <c:v>49.73</c:v>
                </c:pt>
                <c:pt idx="87">
                  <c:v>49.73</c:v>
                </c:pt>
                <c:pt idx="88">
                  <c:v>49.73</c:v>
                </c:pt>
                <c:pt idx="89">
                  <c:v>49.73</c:v>
                </c:pt>
                <c:pt idx="90">
                  <c:v>49.73</c:v>
                </c:pt>
                <c:pt idx="91">
                  <c:v>49.73</c:v>
                </c:pt>
                <c:pt idx="92">
                  <c:v>49.73</c:v>
                </c:pt>
                <c:pt idx="93">
                  <c:v>49.73</c:v>
                </c:pt>
                <c:pt idx="94">
                  <c:v>49.73</c:v>
                </c:pt>
                <c:pt idx="95">
                  <c:v>49.73</c:v>
                </c:pt>
                <c:pt idx="96">
                  <c:v>49.73</c:v>
                </c:pt>
                <c:pt idx="97">
                  <c:v>49.73</c:v>
                </c:pt>
                <c:pt idx="98">
                  <c:v>49.73</c:v>
                </c:pt>
                <c:pt idx="99">
                  <c:v>49.73</c:v>
                </c:pt>
                <c:pt idx="100">
                  <c:v>49.73</c:v>
                </c:pt>
                <c:pt idx="101">
                  <c:v>49.73</c:v>
                </c:pt>
                <c:pt idx="102">
                  <c:v>49.73</c:v>
                </c:pt>
                <c:pt idx="103">
                  <c:v>49.73</c:v>
                </c:pt>
                <c:pt idx="104">
                  <c:v>49.73</c:v>
                </c:pt>
                <c:pt idx="105">
                  <c:v>49.73</c:v>
                </c:pt>
                <c:pt idx="106">
                  <c:v>49.73</c:v>
                </c:pt>
                <c:pt idx="107">
                  <c:v>49.73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'Географ-11 диаграмма по районам'!$B$5:$B$112</c:f>
              <c:strCache>
                <c:ptCount val="108"/>
                <c:pt idx="0">
                  <c:v>ЖЕЛЕЗНОДОРОЖНЫЙ РАЙОН 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МАОУ СШ № 16</c:v>
                </c:pt>
                <c:pt idx="29">
                  <c:v>МБОУ СШ № 44</c:v>
                </c:pt>
                <c:pt idx="30">
                  <c:v>МАОУ СШ № 53</c:v>
                </c:pt>
                <c:pt idx="31">
                  <c:v>МБОУ СШ № 64</c:v>
                </c:pt>
                <c:pt idx="32">
                  <c:v>МАОУ СШ № 65</c:v>
                </c:pt>
                <c:pt idx="33">
                  <c:v>МБОУ СШ № 79</c:v>
                </c:pt>
                <c:pt idx="34">
                  <c:v>МАОУ СШ № 89</c:v>
                </c:pt>
                <c:pt idx="35">
                  <c:v>МБОУ СШ № 94</c:v>
                </c:pt>
                <c:pt idx="36">
                  <c:v>МАОУ СШ № 148</c:v>
                </c:pt>
                <c:pt idx="37">
                  <c:v>ОКТЯБРЬСКИЙ РАЙОН</c:v>
                </c:pt>
                <c:pt idx="38">
                  <c:v>МАОУ "КУГ № 1 - Универс"</c:v>
                </c:pt>
                <c:pt idx="39">
                  <c:v>МБОУ Гимназия № 3</c:v>
                </c:pt>
                <c:pt idx="40">
                  <c:v>МАОУ Гимназия № 13 "Академ"</c:v>
                </c:pt>
                <c:pt idx="41">
                  <c:v>МАОУ Лицей № 1</c:v>
                </c:pt>
                <c:pt idx="42">
                  <c:v>МБОУ Лицей № 10</c:v>
                </c:pt>
                <c:pt idx="43">
                  <c:v>МАОУ СШ № 3</c:v>
                </c:pt>
                <c:pt idx="44">
                  <c:v>МБОУ СШ № 21</c:v>
                </c:pt>
                <c:pt idx="45">
                  <c:v>МБОУ СШ № 36</c:v>
                </c:pt>
                <c:pt idx="46">
                  <c:v>МБОУ СШ № 39</c:v>
                </c:pt>
                <c:pt idx="47">
                  <c:v>МАОУ СШ № 72</c:v>
                </c:pt>
                <c:pt idx="48">
                  <c:v>МБОУ СШ № 73</c:v>
                </c:pt>
                <c:pt idx="49">
                  <c:v>МАОУ СШ № 82</c:v>
                </c:pt>
                <c:pt idx="50">
                  <c:v>МБОУ СШ № 84</c:v>
                </c:pt>
                <c:pt idx="51">
                  <c:v>МБОУ СШ № 95</c:v>
                </c:pt>
                <c:pt idx="52">
                  <c:v>МБОУ СШ № 133</c:v>
                </c:pt>
                <c:pt idx="53">
                  <c:v>МБОУ СШ № 159</c:v>
                </c:pt>
                <c:pt idx="54">
                  <c:v>СВЕРДЛОВСКИЙ РАЙОН</c:v>
                </c:pt>
                <c:pt idx="55">
                  <c:v>МАОУ Гимназия №14</c:v>
                </c:pt>
                <c:pt idx="56">
                  <c:v>МАОУ Лицей № 9 "Лидер"</c:v>
                </c:pt>
                <c:pt idx="57">
                  <c:v>МАОУ СШ № 6</c:v>
                </c:pt>
                <c:pt idx="58">
                  <c:v>МАОУ СШ № 17</c:v>
                </c:pt>
                <c:pt idx="59">
                  <c:v>МАОУ СШ № 23</c:v>
                </c:pt>
                <c:pt idx="60">
                  <c:v>МАОУ СШ № 34</c:v>
                </c:pt>
                <c:pt idx="61">
                  <c:v>МАОУ СШ № 42</c:v>
                </c:pt>
                <c:pt idx="62">
                  <c:v>МАОУ СШ № 45</c:v>
                </c:pt>
                <c:pt idx="63">
                  <c:v>МБОУ СШ № 62</c:v>
                </c:pt>
                <c:pt idx="64">
                  <c:v>МАОУ СШ № 76</c:v>
                </c:pt>
                <c:pt idx="65">
                  <c:v>МАОУ СШ № 78</c:v>
                </c:pt>
                <c:pt idx="66">
                  <c:v>МАОУ СШ № 93</c:v>
                </c:pt>
                <c:pt idx="67">
                  <c:v>МАОУ СШ № 137</c:v>
                </c:pt>
                <c:pt idx="68">
                  <c:v>МАОУ СШ № 158 "Грани"</c:v>
                </c:pt>
                <c:pt idx="69">
                  <c:v>СОВЕТСКИЙ РАЙОН</c:v>
                </c:pt>
                <c:pt idx="70">
                  <c:v>МАОУ СШ № 1</c:v>
                </c:pt>
                <c:pt idx="71">
                  <c:v>МБОУ СШ № 2</c:v>
                </c:pt>
                <c:pt idx="72">
                  <c:v>МАОУ СШ № 5</c:v>
                </c:pt>
                <c:pt idx="73">
                  <c:v>МАОУ СШ № 7</c:v>
                </c:pt>
                <c:pt idx="74">
                  <c:v>МАОУ СШ № 18</c:v>
                </c:pt>
                <c:pt idx="75">
                  <c:v>МАОУ СШ № 24</c:v>
                </c:pt>
                <c:pt idx="76">
                  <c:v>МБОУ СШ № 56</c:v>
                </c:pt>
                <c:pt idx="77">
                  <c:v>МАОУ СШ № 66</c:v>
                </c:pt>
                <c:pt idx="78">
                  <c:v>МАОУ СШ № 85</c:v>
                </c:pt>
                <c:pt idx="79">
                  <c:v>МАОУ СШ № 91</c:v>
                </c:pt>
                <c:pt idx="80">
                  <c:v>МАОУ СШ № 98</c:v>
                </c:pt>
                <c:pt idx="81">
                  <c:v>МАОУ СШ № 108</c:v>
                </c:pt>
                <c:pt idx="82">
                  <c:v>МАОУ СШ № 115</c:v>
                </c:pt>
                <c:pt idx="83">
                  <c:v>МАОУ СШ № 121</c:v>
                </c:pt>
                <c:pt idx="84">
                  <c:v>МАОУ СШ № 129</c:v>
                </c:pt>
                <c:pt idx="85">
                  <c:v>МАОУ СШ № 134</c:v>
                </c:pt>
                <c:pt idx="86">
                  <c:v>МАОУ СШ № 139</c:v>
                </c:pt>
                <c:pt idx="87">
                  <c:v>МАОУ СШ № 143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МАОУ СШ № 147</c:v>
                </c:pt>
                <c:pt idx="91">
                  <c:v>МАОУ СШ № 149</c:v>
                </c:pt>
                <c:pt idx="92">
                  <c:v>МАОУ СШ № 150</c:v>
                </c:pt>
                <c:pt idx="93">
                  <c:v>МАОУ СШ № 151</c:v>
                </c:pt>
                <c:pt idx="94">
                  <c:v>МАОУ СШ № 152</c:v>
                </c:pt>
                <c:pt idx="95">
                  <c:v>МАОУ СШ № 154</c:v>
                </c:pt>
                <c:pt idx="96">
                  <c:v>МАОУ СШ № 156</c:v>
                </c:pt>
                <c:pt idx="97">
                  <c:v>МАОУ СШ № 157</c:v>
                </c:pt>
                <c:pt idx="98">
                  <c:v>ЦЕНТРАЛЬНЫЙ РАЙОН</c:v>
                </c:pt>
                <c:pt idx="99">
                  <c:v>МАОУ Гимназия № 2</c:v>
                </c:pt>
                <c:pt idx="100">
                  <c:v>МБОУ Гимназия  № 16</c:v>
                </c:pt>
                <c:pt idx="101">
                  <c:v>МБОУ Лицей № 2</c:v>
                </c:pt>
                <c:pt idx="102">
                  <c:v>МБОУ СШ № 4</c:v>
                </c:pt>
                <c:pt idx="103">
                  <c:v>МБОУ СОШ № 10</c:v>
                </c:pt>
                <c:pt idx="104">
                  <c:v>МБОУ СШ № 27</c:v>
                </c:pt>
                <c:pt idx="105">
                  <c:v>МБОУ СШ № 51</c:v>
                </c:pt>
                <c:pt idx="106">
                  <c:v>МАОУ СШ "Комплекс Покровский"</c:v>
                </c:pt>
                <c:pt idx="107">
                  <c:v>МАОУ СШ № 155</c:v>
                </c:pt>
              </c:strCache>
            </c:strRef>
          </c:cat>
          <c:val>
            <c:numRef>
              <c:f>'Географ-11 диаграмма по районам'!$P$5:$P$112</c:f>
              <c:numCache>
                <c:formatCode>0.00</c:formatCode>
                <c:ptCount val="108"/>
                <c:pt idx="0">
                  <c:v>63.033333333333331</c:v>
                </c:pt>
                <c:pt idx="1">
                  <c:v>81.5</c:v>
                </c:pt>
                <c:pt idx="2">
                  <c:v>34</c:v>
                </c:pt>
                <c:pt idx="4">
                  <c:v>80</c:v>
                </c:pt>
                <c:pt idx="5">
                  <c:v>62</c:v>
                </c:pt>
                <c:pt idx="7">
                  <c:v>61.7</c:v>
                </c:pt>
                <c:pt idx="8">
                  <c:v>59</c:v>
                </c:pt>
                <c:pt idx="9">
                  <c:v>50.55</c:v>
                </c:pt>
                <c:pt idx="10">
                  <c:v>36.700000000000003</c:v>
                </c:pt>
                <c:pt idx="11">
                  <c:v>65</c:v>
                </c:pt>
                <c:pt idx="13">
                  <c:v>45</c:v>
                </c:pt>
                <c:pt idx="20">
                  <c:v>55.5</c:v>
                </c:pt>
                <c:pt idx="22">
                  <c:v>58.1</c:v>
                </c:pt>
                <c:pt idx="23">
                  <c:v>64</c:v>
                </c:pt>
                <c:pt idx="24">
                  <c:v>55.5</c:v>
                </c:pt>
                <c:pt idx="26">
                  <c:v>72</c:v>
                </c:pt>
                <c:pt idx="27">
                  <c:v>50</c:v>
                </c:pt>
                <c:pt idx="30">
                  <c:v>49</c:v>
                </c:pt>
                <c:pt idx="37">
                  <c:v>57.050000000000004</c:v>
                </c:pt>
                <c:pt idx="38">
                  <c:v>62</c:v>
                </c:pt>
                <c:pt idx="39">
                  <c:v>66</c:v>
                </c:pt>
                <c:pt idx="41">
                  <c:v>52.8</c:v>
                </c:pt>
                <c:pt idx="42">
                  <c:v>54</c:v>
                </c:pt>
                <c:pt idx="43">
                  <c:v>47</c:v>
                </c:pt>
                <c:pt idx="45">
                  <c:v>56</c:v>
                </c:pt>
                <c:pt idx="47">
                  <c:v>58</c:v>
                </c:pt>
                <c:pt idx="50">
                  <c:v>60.6</c:v>
                </c:pt>
                <c:pt idx="54">
                  <c:v>47</c:v>
                </c:pt>
                <c:pt idx="57">
                  <c:v>46</c:v>
                </c:pt>
                <c:pt idx="62">
                  <c:v>34</c:v>
                </c:pt>
                <c:pt idx="64">
                  <c:v>56</c:v>
                </c:pt>
                <c:pt idx="66">
                  <c:v>53</c:v>
                </c:pt>
                <c:pt idx="67">
                  <c:v>46</c:v>
                </c:pt>
                <c:pt idx="69">
                  <c:v>47.693749999999994</c:v>
                </c:pt>
                <c:pt idx="70">
                  <c:v>70</c:v>
                </c:pt>
                <c:pt idx="73">
                  <c:v>42.3</c:v>
                </c:pt>
                <c:pt idx="75">
                  <c:v>43</c:v>
                </c:pt>
                <c:pt idx="76">
                  <c:v>56.5</c:v>
                </c:pt>
                <c:pt idx="77">
                  <c:v>80</c:v>
                </c:pt>
                <c:pt idx="80">
                  <c:v>49</c:v>
                </c:pt>
                <c:pt idx="81">
                  <c:v>40</c:v>
                </c:pt>
                <c:pt idx="83">
                  <c:v>12</c:v>
                </c:pt>
                <c:pt idx="87">
                  <c:v>47</c:v>
                </c:pt>
                <c:pt idx="88">
                  <c:v>50</c:v>
                </c:pt>
                <c:pt idx="89">
                  <c:v>43</c:v>
                </c:pt>
                <c:pt idx="90">
                  <c:v>37</c:v>
                </c:pt>
                <c:pt idx="91">
                  <c:v>49</c:v>
                </c:pt>
                <c:pt idx="92">
                  <c:v>50</c:v>
                </c:pt>
                <c:pt idx="93">
                  <c:v>47</c:v>
                </c:pt>
                <c:pt idx="96">
                  <c:v>47.3</c:v>
                </c:pt>
                <c:pt idx="98">
                  <c:v>42.027777777777779</c:v>
                </c:pt>
                <c:pt idx="100">
                  <c:v>46</c:v>
                </c:pt>
                <c:pt idx="103">
                  <c:v>52</c:v>
                </c:pt>
                <c:pt idx="104">
                  <c:v>32</c:v>
                </c:pt>
                <c:pt idx="105">
                  <c:v>58</c:v>
                </c:pt>
                <c:pt idx="106">
                  <c:v>36.166666666666664</c:v>
                </c:pt>
                <c:pt idx="107">
                  <c:v>28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'Географ-11 диаграмма по районам'!$B$5:$B$112</c:f>
              <c:strCache>
                <c:ptCount val="108"/>
                <c:pt idx="0">
                  <c:v>ЖЕЛЕЗНОДОРОЖНЫЙ РАЙОН 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МАОУ СШ № 16</c:v>
                </c:pt>
                <c:pt idx="29">
                  <c:v>МБОУ СШ № 44</c:v>
                </c:pt>
                <c:pt idx="30">
                  <c:v>МАОУ СШ № 53</c:v>
                </c:pt>
                <c:pt idx="31">
                  <c:v>МБОУ СШ № 64</c:v>
                </c:pt>
                <c:pt idx="32">
                  <c:v>МАОУ СШ № 65</c:v>
                </c:pt>
                <c:pt idx="33">
                  <c:v>МБОУ СШ № 79</c:v>
                </c:pt>
                <c:pt idx="34">
                  <c:v>МАОУ СШ № 89</c:v>
                </c:pt>
                <c:pt idx="35">
                  <c:v>МБОУ СШ № 94</c:v>
                </c:pt>
                <c:pt idx="36">
                  <c:v>МАОУ СШ № 148</c:v>
                </c:pt>
                <c:pt idx="37">
                  <c:v>ОКТЯБРЬСКИЙ РАЙОН</c:v>
                </c:pt>
                <c:pt idx="38">
                  <c:v>МАОУ "КУГ № 1 - Универс"</c:v>
                </c:pt>
                <c:pt idx="39">
                  <c:v>МБОУ Гимназия № 3</c:v>
                </c:pt>
                <c:pt idx="40">
                  <c:v>МАОУ Гимназия № 13 "Академ"</c:v>
                </c:pt>
                <c:pt idx="41">
                  <c:v>МАОУ Лицей № 1</c:v>
                </c:pt>
                <c:pt idx="42">
                  <c:v>МБОУ Лицей № 10</c:v>
                </c:pt>
                <c:pt idx="43">
                  <c:v>МАОУ СШ № 3</c:v>
                </c:pt>
                <c:pt idx="44">
                  <c:v>МБОУ СШ № 21</c:v>
                </c:pt>
                <c:pt idx="45">
                  <c:v>МБОУ СШ № 36</c:v>
                </c:pt>
                <c:pt idx="46">
                  <c:v>МБОУ СШ № 39</c:v>
                </c:pt>
                <c:pt idx="47">
                  <c:v>МАОУ СШ № 72</c:v>
                </c:pt>
                <c:pt idx="48">
                  <c:v>МБОУ СШ № 73</c:v>
                </c:pt>
                <c:pt idx="49">
                  <c:v>МАОУ СШ № 82</c:v>
                </c:pt>
                <c:pt idx="50">
                  <c:v>МБОУ СШ № 84</c:v>
                </c:pt>
                <c:pt idx="51">
                  <c:v>МБОУ СШ № 95</c:v>
                </c:pt>
                <c:pt idx="52">
                  <c:v>МБОУ СШ № 133</c:v>
                </c:pt>
                <c:pt idx="53">
                  <c:v>МБОУ СШ № 159</c:v>
                </c:pt>
                <c:pt idx="54">
                  <c:v>СВЕРДЛОВСКИЙ РАЙОН</c:v>
                </c:pt>
                <c:pt idx="55">
                  <c:v>МАОУ Гимназия №14</c:v>
                </c:pt>
                <c:pt idx="56">
                  <c:v>МАОУ Лицей № 9 "Лидер"</c:v>
                </c:pt>
                <c:pt idx="57">
                  <c:v>МАОУ СШ № 6</c:v>
                </c:pt>
                <c:pt idx="58">
                  <c:v>МАОУ СШ № 17</c:v>
                </c:pt>
                <c:pt idx="59">
                  <c:v>МАОУ СШ № 23</c:v>
                </c:pt>
                <c:pt idx="60">
                  <c:v>МАОУ СШ № 34</c:v>
                </c:pt>
                <c:pt idx="61">
                  <c:v>МАОУ СШ № 42</c:v>
                </c:pt>
                <c:pt idx="62">
                  <c:v>МАОУ СШ № 45</c:v>
                </c:pt>
                <c:pt idx="63">
                  <c:v>МБОУ СШ № 62</c:v>
                </c:pt>
                <c:pt idx="64">
                  <c:v>МАОУ СШ № 76</c:v>
                </c:pt>
                <c:pt idx="65">
                  <c:v>МАОУ СШ № 78</c:v>
                </c:pt>
                <c:pt idx="66">
                  <c:v>МАОУ СШ № 93</c:v>
                </c:pt>
                <c:pt idx="67">
                  <c:v>МАОУ СШ № 137</c:v>
                </c:pt>
                <c:pt idx="68">
                  <c:v>МАОУ СШ № 158 "Грани"</c:v>
                </c:pt>
                <c:pt idx="69">
                  <c:v>СОВЕТСКИЙ РАЙОН</c:v>
                </c:pt>
                <c:pt idx="70">
                  <c:v>МАОУ СШ № 1</c:v>
                </c:pt>
                <c:pt idx="71">
                  <c:v>МБОУ СШ № 2</c:v>
                </c:pt>
                <c:pt idx="72">
                  <c:v>МАОУ СШ № 5</c:v>
                </c:pt>
                <c:pt idx="73">
                  <c:v>МАОУ СШ № 7</c:v>
                </c:pt>
                <c:pt idx="74">
                  <c:v>МАОУ СШ № 18</c:v>
                </c:pt>
                <c:pt idx="75">
                  <c:v>МАОУ СШ № 24</c:v>
                </c:pt>
                <c:pt idx="76">
                  <c:v>МБОУ СШ № 56</c:v>
                </c:pt>
                <c:pt idx="77">
                  <c:v>МАОУ СШ № 66</c:v>
                </c:pt>
                <c:pt idx="78">
                  <c:v>МАОУ СШ № 85</c:v>
                </c:pt>
                <c:pt idx="79">
                  <c:v>МАОУ СШ № 91</c:v>
                </c:pt>
                <c:pt idx="80">
                  <c:v>МАОУ СШ № 98</c:v>
                </c:pt>
                <c:pt idx="81">
                  <c:v>МАОУ СШ № 108</c:v>
                </c:pt>
                <c:pt idx="82">
                  <c:v>МАОУ СШ № 115</c:v>
                </c:pt>
                <c:pt idx="83">
                  <c:v>МАОУ СШ № 121</c:v>
                </c:pt>
                <c:pt idx="84">
                  <c:v>МАОУ СШ № 129</c:v>
                </c:pt>
                <c:pt idx="85">
                  <c:v>МАОУ СШ № 134</c:v>
                </c:pt>
                <c:pt idx="86">
                  <c:v>МАОУ СШ № 139</c:v>
                </c:pt>
                <c:pt idx="87">
                  <c:v>МАОУ СШ № 143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МАОУ СШ № 147</c:v>
                </c:pt>
                <c:pt idx="91">
                  <c:v>МАОУ СШ № 149</c:v>
                </c:pt>
                <c:pt idx="92">
                  <c:v>МАОУ СШ № 150</c:v>
                </c:pt>
                <c:pt idx="93">
                  <c:v>МАОУ СШ № 151</c:v>
                </c:pt>
                <c:pt idx="94">
                  <c:v>МАОУ СШ № 152</c:v>
                </c:pt>
                <c:pt idx="95">
                  <c:v>МАОУ СШ № 154</c:v>
                </c:pt>
                <c:pt idx="96">
                  <c:v>МАОУ СШ № 156</c:v>
                </c:pt>
                <c:pt idx="97">
                  <c:v>МАОУ СШ № 157</c:v>
                </c:pt>
                <c:pt idx="98">
                  <c:v>ЦЕНТРАЛЬНЫЙ РАЙОН</c:v>
                </c:pt>
                <c:pt idx="99">
                  <c:v>МАОУ Гимназия № 2</c:v>
                </c:pt>
                <c:pt idx="100">
                  <c:v>МБОУ Гимназия  № 16</c:v>
                </c:pt>
                <c:pt idx="101">
                  <c:v>МБОУ Лицей № 2</c:v>
                </c:pt>
                <c:pt idx="102">
                  <c:v>МБОУ СШ № 4</c:v>
                </c:pt>
                <c:pt idx="103">
                  <c:v>МБОУ СОШ № 10</c:v>
                </c:pt>
                <c:pt idx="104">
                  <c:v>МБОУ СШ № 27</c:v>
                </c:pt>
                <c:pt idx="105">
                  <c:v>МБОУ СШ № 51</c:v>
                </c:pt>
                <c:pt idx="106">
                  <c:v>МАОУ СШ "Комплекс Покровский"</c:v>
                </c:pt>
                <c:pt idx="107">
                  <c:v>МАОУ СШ № 155</c:v>
                </c:pt>
              </c:strCache>
            </c:strRef>
          </c:cat>
          <c:val>
            <c:numRef>
              <c:f>'Географ-11 диаграмма по районам'!$U$5:$U$112</c:f>
              <c:numCache>
                <c:formatCode>0.00</c:formatCode>
                <c:ptCount val="108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59.7</c:v>
                </c:pt>
                <c:pt idx="4">
                  <c:v>59.7</c:v>
                </c:pt>
                <c:pt idx="5">
                  <c:v>59.7</c:v>
                </c:pt>
                <c:pt idx="6">
                  <c:v>59.7</c:v>
                </c:pt>
                <c:pt idx="7">
                  <c:v>59.7</c:v>
                </c:pt>
                <c:pt idx="8">
                  <c:v>59.7</c:v>
                </c:pt>
                <c:pt idx="9">
                  <c:v>59.7</c:v>
                </c:pt>
                <c:pt idx="10">
                  <c:v>59.7</c:v>
                </c:pt>
                <c:pt idx="11">
                  <c:v>59.7</c:v>
                </c:pt>
                <c:pt idx="12">
                  <c:v>59.7</c:v>
                </c:pt>
                <c:pt idx="13">
                  <c:v>59.7</c:v>
                </c:pt>
                <c:pt idx="14">
                  <c:v>59.7</c:v>
                </c:pt>
                <c:pt idx="15">
                  <c:v>59.7</c:v>
                </c:pt>
                <c:pt idx="16">
                  <c:v>59.7</c:v>
                </c:pt>
                <c:pt idx="17">
                  <c:v>59.7</c:v>
                </c:pt>
                <c:pt idx="18">
                  <c:v>59.7</c:v>
                </c:pt>
                <c:pt idx="19">
                  <c:v>59.7</c:v>
                </c:pt>
                <c:pt idx="20">
                  <c:v>59.7</c:v>
                </c:pt>
                <c:pt idx="21">
                  <c:v>59.7</c:v>
                </c:pt>
                <c:pt idx="22">
                  <c:v>59.7</c:v>
                </c:pt>
                <c:pt idx="23">
                  <c:v>59.7</c:v>
                </c:pt>
                <c:pt idx="24">
                  <c:v>59.7</c:v>
                </c:pt>
                <c:pt idx="25">
                  <c:v>59.7</c:v>
                </c:pt>
                <c:pt idx="26">
                  <c:v>59.7</c:v>
                </c:pt>
                <c:pt idx="27">
                  <c:v>59.7</c:v>
                </c:pt>
                <c:pt idx="28">
                  <c:v>59.7</c:v>
                </c:pt>
                <c:pt idx="29">
                  <c:v>59.7</c:v>
                </c:pt>
                <c:pt idx="30">
                  <c:v>59.7</c:v>
                </c:pt>
                <c:pt idx="31">
                  <c:v>59.7</c:v>
                </c:pt>
                <c:pt idx="32">
                  <c:v>59.7</c:v>
                </c:pt>
                <c:pt idx="33">
                  <c:v>59.7</c:v>
                </c:pt>
                <c:pt idx="34">
                  <c:v>59.7</c:v>
                </c:pt>
                <c:pt idx="35">
                  <c:v>59.7</c:v>
                </c:pt>
                <c:pt idx="36">
                  <c:v>59.7</c:v>
                </c:pt>
                <c:pt idx="37">
                  <c:v>59.7</c:v>
                </c:pt>
                <c:pt idx="38">
                  <c:v>59.7</c:v>
                </c:pt>
                <c:pt idx="39">
                  <c:v>59.7</c:v>
                </c:pt>
                <c:pt idx="40">
                  <c:v>59.7</c:v>
                </c:pt>
                <c:pt idx="41">
                  <c:v>59.7</c:v>
                </c:pt>
                <c:pt idx="42">
                  <c:v>59.7</c:v>
                </c:pt>
                <c:pt idx="43">
                  <c:v>59.7</c:v>
                </c:pt>
                <c:pt idx="44">
                  <c:v>59.7</c:v>
                </c:pt>
                <c:pt idx="45">
                  <c:v>59.7</c:v>
                </c:pt>
                <c:pt idx="46">
                  <c:v>59.7</c:v>
                </c:pt>
                <c:pt idx="47">
                  <c:v>59.7</c:v>
                </c:pt>
                <c:pt idx="48">
                  <c:v>59.7</c:v>
                </c:pt>
                <c:pt idx="49">
                  <c:v>59.7</c:v>
                </c:pt>
                <c:pt idx="50">
                  <c:v>59.7</c:v>
                </c:pt>
                <c:pt idx="51">
                  <c:v>59.7</c:v>
                </c:pt>
                <c:pt idx="52">
                  <c:v>59.7</c:v>
                </c:pt>
                <c:pt idx="53">
                  <c:v>59.7</c:v>
                </c:pt>
                <c:pt idx="54">
                  <c:v>59.7</c:v>
                </c:pt>
                <c:pt idx="55">
                  <c:v>59.7</c:v>
                </c:pt>
                <c:pt idx="56">
                  <c:v>59.7</c:v>
                </c:pt>
                <c:pt idx="57">
                  <c:v>59.7</c:v>
                </c:pt>
                <c:pt idx="58">
                  <c:v>59.7</c:v>
                </c:pt>
                <c:pt idx="59">
                  <c:v>59.7</c:v>
                </c:pt>
                <c:pt idx="60">
                  <c:v>59.7</c:v>
                </c:pt>
                <c:pt idx="61">
                  <c:v>59.7</c:v>
                </c:pt>
                <c:pt idx="62">
                  <c:v>59.7</c:v>
                </c:pt>
                <c:pt idx="63">
                  <c:v>59.7</c:v>
                </c:pt>
                <c:pt idx="64">
                  <c:v>59.7</c:v>
                </c:pt>
                <c:pt idx="65">
                  <c:v>59.7</c:v>
                </c:pt>
                <c:pt idx="66">
                  <c:v>59.7</c:v>
                </c:pt>
                <c:pt idx="67">
                  <c:v>59.7</c:v>
                </c:pt>
                <c:pt idx="68">
                  <c:v>59.7</c:v>
                </c:pt>
                <c:pt idx="69">
                  <c:v>59.7</c:v>
                </c:pt>
                <c:pt idx="70">
                  <c:v>59.7</c:v>
                </c:pt>
                <c:pt idx="71">
                  <c:v>59.7</c:v>
                </c:pt>
                <c:pt idx="72">
                  <c:v>59.7</c:v>
                </c:pt>
                <c:pt idx="73">
                  <c:v>59.7</c:v>
                </c:pt>
                <c:pt idx="74">
                  <c:v>59.7</c:v>
                </c:pt>
                <c:pt idx="75">
                  <c:v>59.7</c:v>
                </c:pt>
                <c:pt idx="76">
                  <c:v>59.7</c:v>
                </c:pt>
                <c:pt idx="77">
                  <c:v>59.7</c:v>
                </c:pt>
                <c:pt idx="78">
                  <c:v>59.7</c:v>
                </c:pt>
                <c:pt idx="79">
                  <c:v>59.7</c:v>
                </c:pt>
                <c:pt idx="80">
                  <c:v>59.7</c:v>
                </c:pt>
                <c:pt idx="81">
                  <c:v>59.7</c:v>
                </c:pt>
                <c:pt idx="82">
                  <c:v>59.7</c:v>
                </c:pt>
                <c:pt idx="83">
                  <c:v>59.7</c:v>
                </c:pt>
                <c:pt idx="84">
                  <c:v>59.7</c:v>
                </c:pt>
                <c:pt idx="85">
                  <c:v>59.7</c:v>
                </c:pt>
                <c:pt idx="86">
                  <c:v>59.7</c:v>
                </c:pt>
                <c:pt idx="87">
                  <c:v>59.7</c:v>
                </c:pt>
                <c:pt idx="88">
                  <c:v>59.7</c:v>
                </c:pt>
                <c:pt idx="89">
                  <c:v>59.7</c:v>
                </c:pt>
                <c:pt idx="90">
                  <c:v>59.7</c:v>
                </c:pt>
                <c:pt idx="91">
                  <c:v>59.7</c:v>
                </c:pt>
                <c:pt idx="92">
                  <c:v>59.7</c:v>
                </c:pt>
                <c:pt idx="93">
                  <c:v>59.7</c:v>
                </c:pt>
                <c:pt idx="94">
                  <c:v>59.7</c:v>
                </c:pt>
                <c:pt idx="95">
                  <c:v>59.7</c:v>
                </c:pt>
                <c:pt idx="96">
                  <c:v>59.7</c:v>
                </c:pt>
                <c:pt idx="97">
                  <c:v>59.7</c:v>
                </c:pt>
                <c:pt idx="98">
                  <c:v>59.7</c:v>
                </c:pt>
                <c:pt idx="99">
                  <c:v>59.7</c:v>
                </c:pt>
                <c:pt idx="100">
                  <c:v>59.7</c:v>
                </c:pt>
                <c:pt idx="101">
                  <c:v>59.7</c:v>
                </c:pt>
                <c:pt idx="102">
                  <c:v>59.7</c:v>
                </c:pt>
                <c:pt idx="103">
                  <c:v>59.7</c:v>
                </c:pt>
                <c:pt idx="104">
                  <c:v>59.7</c:v>
                </c:pt>
                <c:pt idx="105">
                  <c:v>59.7</c:v>
                </c:pt>
                <c:pt idx="106">
                  <c:v>59.7</c:v>
                </c:pt>
                <c:pt idx="107">
                  <c:v>59.7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'Географ-11 диаграмма по районам'!$B$5:$B$112</c:f>
              <c:strCache>
                <c:ptCount val="108"/>
                <c:pt idx="0">
                  <c:v>ЖЕЛЕЗНОДОРОЖНЫЙ РАЙОН 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МАОУ СШ № 16</c:v>
                </c:pt>
                <c:pt idx="29">
                  <c:v>МБОУ СШ № 44</c:v>
                </c:pt>
                <c:pt idx="30">
                  <c:v>МАОУ СШ № 53</c:v>
                </c:pt>
                <c:pt idx="31">
                  <c:v>МБОУ СШ № 64</c:v>
                </c:pt>
                <c:pt idx="32">
                  <c:v>МАОУ СШ № 65</c:v>
                </c:pt>
                <c:pt idx="33">
                  <c:v>МБОУ СШ № 79</c:v>
                </c:pt>
                <c:pt idx="34">
                  <c:v>МАОУ СШ № 89</c:v>
                </c:pt>
                <c:pt idx="35">
                  <c:v>МБОУ СШ № 94</c:v>
                </c:pt>
                <c:pt idx="36">
                  <c:v>МАОУ СШ № 148</c:v>
                </c:pt>
                <c:pt idx="37">
                  <c:v>ОКТЯБРЬСКИЙ РАЙОН</c:v>
                </c:pt>
                <c:pt idx="38">
                  <c:v>МАОУ "КУГ № 1 - Универс"</c:v>
                </c:pt>
                <c:pt idx="39">
                  <c:v>МБОУ Гимназия № 3</c:v>
                </c:pt>
                <c:pt idx="40">
                  <c:v>МАОУ Гимназия № 13 "Академ"</c:v>
                </c:pt>
                <c:pt idx="41">
                  <c:v>МАОУ Лицей № 1</c:v>
                </c:pt>
                <c:pt idx="42">
                  <c:v>МБОУ Лицей № 10</c:v>
                </c:pt>
                <c:pt idx="43">
                  <c:v>МАОУ СШ № 3</c:v>
                </c:pt>
                <c:pt idx="44">
                  <c:v>МБОУ СШ № 21</c:v>
                </c:pt>
                <c:pt idx="45">
                  <c:v>МБОУ СШ № 36</c:v>
                </c:pt>
                <c:pt idx="46">
                  <c:v>МБОУ СШ № 39</c:v>
                </c:pt>
                <c:pt idx="47">
                  <c:v>МАОУ СШ № 72</c:v>
                </c:pt>
                <c:pt idx="48">
                  <c:v>МБОУ СШ № 73</c:v>
                </c:pt>
                <c:pt idx="49">
                  <c:v>МАОУ СШ № 82</c:v>
                </c:pt>
                <c:pt idx="50">
                  <c:v>МБОУ СШ № 84</c:v>
                </c:pt>
                <c:pt idx="51">
                  <c:v>МБОУ СШ № 95</c:v>
                </c:pt>
                <c:pt idx="52">
                  <c:v>МБОУ СШ № 133</c:v>
                </c:pt>
                <c:pt idx="53">
                  <c:v>МБОУ СШ № 159</c:v>
                </c:pt>
                <c:pt idx="54">
                  <c:v>СВЕРДЛОВСКИЙ РАЙОН</c:v>
                </c:pt>
                <c:pt idx="55">
                  <c:v>МАОУ Гимназия №14</c:v>
                </c:pt>
                <c:pt idx="56">
                  <c:v>МАОУ Лицей № 9 "Лидер"</c:v>
                </c:pt>
                <c:pt idx="57">
                  <c:v>МАОУ СШ № 6</c:v>
                </c:pt>
                <c:pt idx="58">
                  <c:v>МАОУ СШ № 17</c:v>
                </c:pt>
                <c:pt idx="59">
                  <c:v>МАОУ СШ № 23</c:v>
                </c:pt>
                <c:pt idx="60">
                  <c:v>МАОУ СШ № 34</c:v>
                </c:pt>
                <c:pt idx="61">
                  <c:v>МАОУ СШ № 42</c:v>
                </c:pt>
                <c:pt idx="62">
                  <c:v>МАОУ СШ № 45</c:v>
                </c:pt>
                <c:pt idx="63">
                  <c:v>МБОУ СШ № 62</c:v>
                </c:pt>
                <c:pt idx="64">
                  <c:v>МАОУ СШ № 76</c:v>
                </c:pt>
                <c:pt idx="65">
                  <c:v>МАОУ СШ № 78</c:v>
                </c:pt>
                <c:pt idx="66">
                  <c:v>МАОУ СШ № 93</c:v>
                </c:pt>
                <c:pt idx="67">
                  <c:v>МАОУ СШ № 137</c:v>
                </c:pt>
                <c:pt idx="68">
                  <c:v>МАОУ СШ № 158 "Грани"</c:v>
                </c:pt>
                <c:pt idx="69">
                  <c:v>СОВЕТСКИЙ РАЙОН</c:v>
                </c:pt>
                <c:pt idx="70">
                  <c:v>МАОУ СШ № 1</c:v>
                </c:pt>
                <c:pt idx="71">
                  <c:v>МБОУ СШ № 2</c:v>
                </c:pt>
                <c:pt idx="72">
                  <c:v>МАОУ СШ № 5</c:v>
                </c:pt>
                <c:pt idx="73">
                  <c:v>МАОУ СШ № 7</c:v>
                </c:pt>
                <c:pt idx="74">
                  <c:v>МАОУ СШ № 18</c:v>
                </c:pt>
                <c:pt idx="75">
                  <c:v>МАОУ СШ № 24</c:v>
                </c:pt>
                <c:pt idx="76">
                  <c:v>МБОУ СШ № 56</c:v>
                </c:pt>
                <c:pt idx="77">
                  <c:v>МАОУ СШ № 66</c:v>
                </c:pt>
                <c:pt idx="78">
                  <c:v>МАОУ СШ № 85</c:v>
                </c:pt>
                <c:pt idx="79">
                  <c:v>МАОУ СШ № 91</c:v>
                </c:pt>
                <c:pt idx="80">
                  <c:v>МАОУ СШ № 98</c:v>
                </c:pt>
                <c:pt idx="81">
                  <c:v>МАОУ СШ № 108</c:v>
                </c:pt>
                <c:pt idx="82">
                  <c:v>МАОУ СШ № 115</c:v>
                </c:pt>
                <c:pt idx="83">
                  <c:v>МАОУ СШ № 121</c:v>
                </c:pt>
                <c:pt idx="84">
                  <c:v>МАОУ СШ № 129</c:v>
                </c:pt>
                <c:pt idx="85">
                  <c:v>МАОУ СШ № 134</c:v>
                </c:pt>
                <c:pt idx="86">
                  <c:v>МАОУ СШ № 139</c:v>
                </c:pt>
                <c:pt idx="87">
                  <c:v>МАОУ СШ № 143</c:v>
                </c:pt>
                <c:pt idx="88">
                  <c:v>МАОУ СШ № 144</c:v>
                </c:pt>
                <c:pt idx="89">
                  <c:v>МАОУ СШ № 145</c:v>
                </c:pt>
                <c:pt idx="90">
                  <c:v>МАОУ СШ № 147</c:v>
                </c:pt>
                <c:pt idx="91">
                  <c:v>МАОУ СШ № 149</c:v>
                </c:pt>
                <c:pt idx="92">
                  <c:v>МАОУ СШ № 150</c:v>
                </c:pt>
                <c:pt idx="93">
                  <c:v>МАОУ СШ № 151</c:v>
                </c:pt>
                <c:pt idx="94">
                  <c:v>МАОУ СШ № 152</c:v>
                </c:pt>
                <c:pt idx="95">
                  <c:v>МАОУ СШ № 154</c:v>
                </c:pt>
                <c:pt idx="96">
                  <c:v>МАОУ СШ № 156</c:v>
                </c:pt>
                <c:pt idx="97">
                  <c:v>МАОУ СШ № 157</c:v>
                </c:pt>
                <c:pt idx="98">
                  <c:v>ЦЕНТРАЛЬНЫЙ РАЙОН</c:v>
                </c:pt>
                <c:pt idx="99">
                  <c:v>МАОУ Гимназия № 2</c:v>
                </c:pt>
                <c:pt idx="100">
                  <c:v>МБОУ Гимназия  № 16</c:v>
                </c:pt>
                <c:pt idx="101">
                  <c:v>МБОУ Лицей № 2</c:v>
                </c:pt>
                <c:pt idx="102">
                  <c:v>МБОУ СШ № 4</c:v>
                </c:pt>
                <c:pt idx="103">
                  <c:v>МБОУ СОШ № 10</c:v>
                </c:pt>
                <c:pt idx="104">
                  <c:v>МБОУ СШ № 27</c:v>
                </c:pt>
                <c:pt idx="105">
                  <c:v>МБОУ СШ № 51</c:v>
                </c:pt>
                <c:pt idx="106">
                  <c:v>МАОУ СШ "Комплекс Покровский"</c:v>
                </c:pt>
                <c:pt idx="107">
                  <c:v>МАОУ СШ № 155</c:v>
                </c:pt>
              </c:strCache>
            </c:strRef>
          </c:cat>
          <c:val>
            <c:numRef>
              <c:f>'Географ-11 диаграмма по районам'!$T$5:$T$112</c:f>
              <c:numCache>
                <c:formatCode>0.00</c:formatCode>
                <c:ptCount val="108"/>
                <c:pt idx="0">
                  <c:v>61.291666666666664</c:v>
                </c:pt>
                <c:pt idx="1">
                  <c:v>45</c:v>
                </c:pt>
                <c:pt idx="2">
                  <c:v>65.75</c:v>
                </c:pt>
                <c:pt idx="3">
                  <c:v>87</c:v>
                </c:pt>
                <c:pt idx="4">
                  <c:v>67</c:v>
                </c:pt>
                <c:pt idx="5">
                  <c:v>66</c:v>
                </c:pt>
                <c:pt idx="8">
                  <c:v>37</c:v>
                </c:pt>
                <c:pt idx="9">
                  <c:v>59.9</c:v>
                </c:pt>
                <c:pt idx="13">
                  <c:v>64</c:v>
                </c:pt>
                <c:pt idx="14">
                  <c:v>74</c:v>
                </c:pt>
                <c:pt idx="16">
                  <c:v>54.5</c:v>
                </c:pt>
                <c:pt idx="17">
                  <c:v>53</c:v>
                </c:pt>
                <c:pt idx="20">
                  <c:v>54</c:v>
                </c:pt>
                <c:pt idx="22">
                  <c:v>62.5</c:v>
                </c:pt>
                <c:pt idx="24">
                  <c:v>92</c:v>
                </c:pt>
                <c:pt idx="25">
                  <c:v>68</c:v>
                </c:pt>
                <c:pt idx="26">
                  <c:v>87</c:v>
                </c:pt>
                <c:pt idx="27">
                  <c:v>34</c:v>
                </c:pt>
                <c:pt idx="28">
                  <c:v>41</c:v>
                </c:pt>
                <c:pt idx="32">
                  <c:v>53</c:v>
                </c:pt>
                <c:pt idx="37">
                  <c:v>64.357142857142861</c:v>
                </c:pt>
                <c:pt idx="38">
                  <c:v>45</c:v>
                </c:pt>
                <c:pt idx="40">
                  <c:v>96</c:v>
                </c:pt>
                <c:pt idx="41">
                  <c:v>39</c:v>
                </c:pt>
                <c:pt idx="42">
                  <c:v>92</c:v>
                </c:pt>
                <c:pt idx="46">
                  <c:v>61</c:v>
                </c:pt>
                <c:pt idx="47">
                  <c:v>92</c:v>
                </c:pt>
                <c:pt idx="50">
                  <c:v>25.5</c:v>
                </c:pt>
                <c:pt idx="54">
                  <c:v>60.35</c:v>
                </c:pt>
                <c:pt idx="56">
                  <c:v>78</c:v>
                </c:pt>
                <c:pt idx="58">
                  <c:v>68</c:v>
                </c:pt>
                <c:pt idx="59">
                  <c:v>67</c:v>
                </c:pt>
                <c:pt idx="66">
                  <c:v>28.4</c:v>
                </c:pt>
                <c:pt idx="69">
                  <c:v>50.228571428571428</c:v>
                </c:pt>
                <c:pt idx="70">
                  <c:v>60.5</c:v>
                </c:pt>
                <c:pt idx="73">
                  <c:v>60</c:v>
                </c:pt>
                <c:pt idx="74">
                  <c:v>31</c:v>
                </c:pt>
                <c:pt idx="75">
                  <c:v>61</c:v>
                </c:pt>
                <c:pt idx="76">
                  <c:v>45</c:v>
                </c:pt>
                <c:pt idx="77">
                  <c:v>50</c:v>
                </c:pt>
                <c:pt idx="78">
                  <c:v>61</c:v>
                </c:pt>
                <c:pt idx="82">
                  <c:v>14</c:v>
                </c:pt>
                <c:pt idx="83">
                  <c:v>43</c:v>
                </c:pt>
                <c:pt idx="84">
                  <c:v>48</c:v>
                </c:pt>
                <c:pt idx="85">
                  <c:v>47</c:v>
                </c:pt>
                <c:pt idx="86">
                  <c:v>53.5</c:v>
                </c:pt>
                <c:pt idx="87">
                  <c:v>40.5</c:v>
                </c:pt>
                <c:pt idx="88">
                  <c:v>52</c:v>
                </c:pt>
                <c:pt idx="89">
                  <c:v>44</c:v>
                </c:pt>
                <c:pt idx="90">
                  <c:v>41</c:v>
                </c:pt>
                <c:pt idx="92">
                  <c:v>62</c:v>
                </c:pt>
                <c:pt idx="93">
                  <c:v>64</c:v>
                </c:pt>
                <c:pt idx="94">
                  <c:v>74</c:v>
                </c:pt>
                <c:pt idx="95">
                  <c:v>69</c:v>
                </c:pt>
                <c:pt idx="96">
                  <c:v>34.299999999999997</c:v>
                </c:pt>
                <c:pt idx="98">
                  <c:v>60.45</c:v>
                </c:pt>
                <c:pt idx="99">
                  <c:v>65.5</c:v>
                </c:pt>
                <c:pt idx="100">
                  <c:v>52.8</c:v>
                </c:pt>
                <c:pt idx="101">
                  <c:v>82.5</c:v>
                </c:pt>
                <c:pt idx="107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6048"/>
        <c:axId val="94884224"/>
      </c:lineChart>
      <c:catAx>
        <c:axId val="94866048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4884224"/>
        <c:crosses val="autoZero"/>
        <c:auto val="1"/>
        <c:lblAlgn val="ctr"/>
        <c:lblOffset val="100"/>
        <c:noMultiLvlLbl val="0"/>
      </c:catAx>
      <c:valAx>
        <c:axId val="94884224"/>
        <c:scaling>
          <c:orientation val="minMax"/>
          <c:max val="1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4866048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16569859729388792"/>
          <c:y val="1.9972331630852432E-2"/>
          <c:w val="0.77240523569646347"/>
          <c:h val="4.2242802389331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География</a:t>
            </a:r>
            <a:r>
              <a:rPr lang="ru-RU" b="1" baseline="0"/>
              <a:t> 11 ЕГЭ 2021-2025</a:t>
            </a:r>
            <a:endParaRPr lang="ru-RU" b="1"/>
          </a:p>
        </c:rich>
      </c:tx>
      <c:layout>
        <c:manualLayout>
          <c:xMode val="edge"/>
          <c:yMode val="edge"/>
          <c:x val="3.1336128813774553E-2"/>
          <c:y val="1.471839250933157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3231766118842076E-2"/>
          <c:y val="8.4266924508000565E-2"/>
          <c:w val="0.96818372063063718"/>
          <c:h val="0.58961951246350153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'Географ-11 диаграмма'!$B$5:$B$112</c:f>
              <c:strCache>
                <c:ptCount val="108"/>
                <c:pt idx="0">
                  <c:v>ЖЕЛЕЗНОДОРОЖНЫЙ РАЙОН </c:v>
                </c:pt>
                <c:pt idx="1">
                  <c:v>МАОУ Гимназия № 8</c:v>
                </c:pt>
                <c:pt idx="2">
                  <c:v>МАОУ СШ № 32</c:v>
                </c:pt>
                <c:pt idx="3">
                  <c:v>МАОУ Гимназия № 9</c:v>
                </c:pt>
                <c:pt idx="4">
                  <c:v>МАОУ Лицей № 28</c:v>
                </c:pt>
                <c:pt idx="5">
                  <c:v>МАОУ Лицей № 7 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90</c:v>
                </c:pt>
                <c:pt idx="12">
                  <c:v>МАОУ СШ № 63</c:v>
                </c:pt>
                <c:pt idx="13">
                  <c:v>МАОУ СШ № 46</c:v>
                </c:pt>
                <c:pt idx="14">
                  <c:v>МАОУ Гимназия № 4</c:v>
                </c:pt>
                <c:pt idx="15">
                  <c:v>МАОУ Гимназия № 6</c:v>
                </c:pt>
                <c:pt idx="16">
                  <c:v>МАОУ Лицей № 11</c:v>
                </c:pt>
                <c:pt idx="17">
                  <c:v>МАОУ Лицей № 6 "Перспектива"</c:v>
                </c:pt>
                <c:pt idx="18">
                  <c:v>МАОУ СШ № 135</c:v>
                </c:pt>
                <c:pt idx="19">
                  <c:v>МАОУ СШ № 55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</c:v>
                </c:pt>
                <c:pt idx="24">
                  <c:v>МАОУ Лицей № 12</c:v>
                </c:pt>
                <c:pt idx="25">
                  <c:v>МАОУ СШ № 89</c:v>
                </c:pt>
                <c:pt idx="26">
                  <c:v>МБОУ СШ № 94</c:v>
                </c:pt>
                <c:pt idx="27">
                  <c:v>МБОУ Гимназия № 7</c:v>
                </c:pt>
                <c:pt idx="28">
                  <c:v>МАОУ Гимназия № 15</c:v>
                </c:pt>
                <c:pt idx="29">
                  <c:v>МАОУ Лицей № 3</c:v>
                </c:pt>
                <c:pt idx="30">
                  <c:v>МАОУ СШ № 148</c:v>
                </c:pt>
                <c:pt idx="31">
                  <c:v>МАОУ СШ № 16</c:v>
                </c:pt>
                <c:pt idx="32">
                  <c:v>МАОУ СШ № 53</c:v>
                </c:pt>
                <c:pt idx="33">
                  <c:v>МАОУ СШ № 65</c:v>
                </c:pt>
                <c:pt idx="34">
                  <c:v>МБОУ СШ № 44</c:v>
                </c:pt>
                <c:pt idx="35">
                  <c:v>МБОУ СШ № 64</c:v>
                </c:pt>
                <c:pt idx="36">
                  <c:v>МБОУ СШ № 79</c:v>
                </c:pt>
                <c:pt idx="37">
                  <c:v>ОКТЯБРЬСКИЙ РАЙОН</c:v>
                </c:pt>
                <c:pt idx="38">
                  <c:v>МАОУ СШ № 72</c:v>
                </c:pt>
                <c:pt idx="39">
                  <c:v>МАОУ Гимназия № 13 "Академ"</c:v>
                </c:pt>
                <c:pt idx="40">
                  <c:v>МБОУ СШ № 84</c:v>
                </c:pt>
                <c:pt idx="41">
                  <c:v>МБОУ СШ № 159</c:v>
                </c:pt>
                <c:pt idx="42">
                  <c:v>МАОУ "КУГ № 1 - Универс"</c:v>
                </c:pt>
                <c:pt idx="43">
                  <c:v>МБОУ СШ № 73</c:v>
                </c:pt>
                <c:pt idx="44">
                  <c:v>МБОУ СШ № 36</c:v>
                </c:pt>
                <c:pt idx="45">
                  <c:v>МАОУ Лицей № 1</c:v>
                </c:pt>
                <c:pt idx="46">
                  <c:v>МБОУ СШ № 95</c:v>
                </c:pt>
                <c:pt idx="47">
                  <c:v>МАОУ СШ № 3</c:v>
                </c:pt>
                <c:pt idx="48">
                  <c:v>МАОУ СШ № 82</c:v>
                </c:pt>
                <c:pt idx="49">
                  <c:v>МБОУ Гимназия № 3</c:v>
                </c:pt>
                <c:pt idx="50">
                  <c:v>МБОУ Лицей № 10</c:v>
                </c:pt>
                <c:pt idx="51">
                  <c:v>МБОУ СШ № 133</c:v>
                </c:pt>
                <c:pt idx="52">
                  <c:v>МБОУ СШ № 21</c:v>
                </c:pt>
                <c:pt idx="53">
                  <c:v>МБОУ СШ № 39</c:v>
                </c:pt>
                <c:pt idx="54">
                  <c:v>СВЕРДЛОВСКИЙ РАЙОН</c:v>
                </c:pt>
                <c:pt idx="55">
                  <c:v>МАОУ Лицей № 9 "Лидер"</c:v>
                </c:pt>
                <c:pt idx="56">
                  <c:v>МАОУ Гимназия №14</c:v>
                </c:pt>
                <c:pt idx="57">
                  <c:v>МАОУ СШ № 137</c:v>
                </c:pt>
                <c:pt idx="58">
                  <c:v>МАОУ СШ № 17</c:v>
                </c:pt>
                <c:pt idx="59">
                  <c:v>МАОУ СШ № 93</c:v>
                </c:pt>
                <c:pt idx="60">
                  <c:v>МАОУ СШ № 158 "Грани"</c:v>
                </c:pt>
                <c:pt idx="61">
                  <c:v>МБОУ СШ № 62</c:v>
                </c:pt>
                <c:pt idx="62">
                  <c:v>МАОУ СШ № 23</c:v>
                </c:pt>
                <c:pt idx="63">
                  <c:v>МАОУ СШ № 34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МАОУ СШ № 6</c:v>
                </c:pt>
                <c:pt idx="67">
                  <c:v>МАОУ СШ № 76</c:v>
                </c:pt>
                <c:pt idx="68">
                  <c:v>МАОУ СШ № 78</c:v>
                </c:pt>
                <c:pt idx="69">
                  <c:v>СОВЕТСКИЙ РАЙОН</c:v>
                </c:pt>
                <c:pt idx="70">
                  <c:v>МАОУ СШ № 151</c:v>
                </c:pt>
                <c:pt idx="71">
                  <c:v>МАОУ СШ № 108</c:v>
                </c:pt>
                <c:pt idx="72">
                  <c:v>МАОУ СШ № 154</c:v>
                </c:pt>
                <c:pt idx="73">
                  <c:v>МАОУ СШ № 156</c:v>
                </c:pt>
                <c:pt idx="74">
                  <c:v>МАОУ СШ № 129</c:v>
                </c:pt>
                <c:pt idx="75">
                  <c:v>МАОУ СШ № 134</c:v>
                </c:pt>
                <c:pt idx="76">
                  <c:v>МАОУ СШ № 149</c:v>
                </c:pt>
                <c:pt idx="77">
                  <c:v>МАОУ СШ № 5</c:v>
                </c:pt>
                <c:pt idx="78">
                  <c:v>МБОУ СШ № 56</c:v>
                </c:pt>
                <c:pt idx="79">
                  <c:v>МАОУ СШ № 145</c:v>
                </c:pt>
                <c:pt idx="80">
                  <c:v>МАОУ СШ № 150</c:v>
                </c:pt>
                <c:pt idx="81">
                  <c:v>МАОУ СШ № 1</c:v>
                </c:pt>
                <c:pt idx="82">
                  <c:v>МАОУ СШ № 24</c:v>
                </c:pt>
                <c:pt idx="83">
                  <c:v>МАОУ СШ № 147</c:v>
                </c:pt>
                <c:pt idx="84">
                  <c:v>МАОУ СШ № 157</c:v>
                </c:pt>
                <c:pt idx="85">
                  <c:v>МАОУ СШ № 115</c:v>
                </c:pt>
                <c:pt idx="86">
                  <c:v>МАОУ СШ № 121</c:v>
                </c:pt>
                <c:pt idx="87">
                  <c:v>МАОУ СШ № 139</c:v>
                </c:pt>
                <c:pt idx="88">
                  <c:v>МАОУ СШ № 143</c:v>
                </c:pt>
                <c:pt idx="89">
                  <c:v>МАОУ СШ № 144</c:v>
                </c:pt>
                <c:pt idx="90">
                  <c:v>МАОУ СШ № 152</c:v>
                </c:pt>
                <c:pt idx="91">
                  <c:v>МАОУ СШ № 18</c:v>
                </c:pt>
                <c:pt idx="92">
                  <c:v>МАОУ СШ № 66</c:v>
                </c:pt>
                <c:pt idx="93">
                  <c:v>МАОУ СШ № 7</c:v>
                </c:pt>
                <c:pt idx="94">
                  <c:v>МАОУ СШ № 85</c:v>
                </c:pt>
                <c:pt idx="95">
                  <c:v>МАОУ СШ № 91</c:v>
                </c:pt>
                <c:pt idx="96">
                  <c:v>МАОУ СШ № 98</c:v>
                </c:pt>
                <c:pt idx="97">
                  <c:v>МБОУ СШ № 2</c:v>
                </c:pt>
                <c:pt idx="98">
                  <c:v>ЦЕНТРАЛЬНЫЙ РАЙОН</c:v>
                </c:pt>
                <c:pt idx="99">
                  <c:v>МБОУ СОШ № 10</c:v>
                </c:pt>
                <c:pt idx="100">
                  <c:v>МБОУ Гимназия  № 16</c:v>
                </c:pt>
                <c:pt idx="101">
                  <c:v>МАОУ СШ № 155</c:v>
                </c:pt>
                <c:pt idx="102">
                  <c:v>МАОУ СШ "Комплекс Покровский"</c:v>
                </c:pt>
                <c:pt idx="103">
                  <c:v>МАОУ Гимназия № 2</c:v>
                </c:pt>
                <c:pt idx="104">
                  <c:v>МБОУ Лицей № 2</c:v>
                </c:pt>
                <c:pt idx="105">
                  <c:v>МБОУ СШ № 27</c:v>
                </c:pt>
                <c:pt idx="106">
                  <c:v>МБОУ СШ № 4</c:v>
                </c:pt>
                <c:pt idx="107">
                  <c:v>МБОУ СШ № 51</c:v>
                </c:pt>
              </c:strCache>
            </c:strRef>
          </c:cat>
          <c:val>
            <c:numRef>
              <c:f>'Географ-11 диаграмма'!$E$5:$E$112</c:f>
              <c:numCache>
                <c:formatCode>0.00</c:formatCode>
                <c:ptCount val="108"/>
                <c:pt idx="0">
                  <c:v>50.92</c:v>
                </c:pt>
                <c:pt idx="1">
                  <c:v>50.92</c:v>
                </c:pt>
                <c:pt idx="2">
                  <c:v>50.92</c:v>
                </c:pt>
                <c:pt idx="3">
                  <c:v>50.92</c:v>
                </c:pt>
                <c:pt idx="4">
                  <c:v>50.92</c:v>
                </c:pt>
                <c:pt idx="5">
                  <c:v>50.92</c:v>
                </c:pt>
                <c:pt idx="6">
                  <c:v>50.92</c:v>
                </c:pt>
                <c:pt idx="7">
                  <c:v>50.92</c:v>
                </c:pt>
                <c:pt idx="8">
                  <c:v>50.92</c:v>
                </c:pt>
                <c:pt idx="9">
                  <c:v>50.92</c:v>
                </c:pt>
                <c:pt idx="10">
                  <c:v>50.92</c:v>
                </c:pt>
                <c:pt idx="11">
                  <c:v>50.92</c:v>
                </c:pt>
                <c:pt idx="12">
                  <c:v>50.92</c:v>
                </c:pt>
                <c:pt idx="13">
                  <c:v>50.92</c:v>
                </c:pt>
                <c:pt idx="14">
                  <c:v>50.92</c:v>
                </c:pt>
                <c:pt idx="15">
                  <c:v>50.92</c:v>
                </c:pt>
                <c:pt idx="16">
                  <c:v>50.92</c:v>
                </c:pt>
                <c:pt idx="17">
                  <c:v>50.92</c:v>
                </c:pt>
                <c:pt idx="18">
                  <c:v>50.92</c:v>
                </c:pt>
                <c:pt idx="19">
                  <c:v>50.92</c:v>
                </c:pt>
                <c:pt idx="20">
                  <c:v>50.92</c:v>
                </c:pt>
                <c:pt idx="21">
                  <c:v>50.92</c:v>
                </c:pt>
                <c:pt idx="22">
                  <c:v>50.92</c:v>
                </c:pt>
                <c:pt idx="23">
                  <c:v>50.92</c:v>
                </c:pt>
                <c:pt idx="24">
                  <c:v>50.92</c:v>
                </c:pt>
                <c:pt idx="25">
                  <c:v>50.92</c:v>
                </c:pt>
                <c:pt idx="26">
                  <c:v>50.92</c:v>
                </c:pt>
                <c:pt idx="27">
                  <c:v>50.92</c:v>
                </c:pt>
                <c:pt idx="28">
                  <c:v>50.92</c:v>
                </c:pt>
                <c:pt idx="29">
                  <c:v>50.92</c:v>
                </c:pt>
                <c:pt idx="30">
                  <c:v>50.92</c:v>
                </c:pt>
                <c:pt idx="31">
                  <c:v>50.92</c:v>
                </c:pt>
                <c:pt idx="32">
                  <c:v>50.92</c:v>
                </c:pt>
                <c:pt idx="33">
                  <c:v>50.92</c:v>
                </c:pt>
                <c:pt idx="34">
                  <c:v>50.92</c:v>
                </c:pt>
                <c:pt idx="35">
                  <c:v>50.92</c:v>
                </c:pt>
                <c:pt idx="36">
                  <c:v>50.92</c:v>
                </c:pt>
                <c:pt idx="37">
                  <c:v>50.92</c:v>
                </c:pt>
                <c:pt idx="38">
                  <c:v>50.92</c:v>
                </c:pt>
                <c:pt idx="39">
                  <c:v>50.92</c:v>
                </c:pt>
                <c:pt idx="40">
                  <c:v>50.92</c:v>
                </c:pt>
                <c:pt idx="41">
                  <c:v>50.92</c:v>
                </c:pt>
                <c:pt idx="42">
                  <c:v>50.92</c:v>
                </c:pt>
                <c:pt idx="43">
                  <c:v>50.92</c:v>
                </c:pt>
                <c:pt idx="44">
                  <c:v>50.92</c:v>
                </c:pt>
                <c:pt idx="45">
                  <c:v>50.92</c:v>
                </c:pt>
                <c:pt idx="46">
                  <c:v>50.92</c:v>
                </c:pt>
                <c:pt idx="47">
                  <c:v>50.92</c:v>
                </c:pt>
                <c:pt idx="48">
                  <c:v>50.92</c:v>
                </c:pt>
                <c:pt idx="49">
                  <c:v>50.92</c:v>
                </c:pt>
                <c:pt idx="50">
                  <c:v>50.92</c:v>
                </c:pt>
                <c:pt idx="51">
                  <c:v>50.92</c:v>
                </c:pt>
                <c:pt idx="52">
                  <c:v>50.92</c:v>
                </c:pt>
                <c:pt idx="53">
                  <c:v>50.92</c:v>
                </c:pt>
                <c:pt idx="54">
                  <c:v>50.92</c:v>
                </c:pt>
                <c:pt idx="55">
                  <c:v>50.92</c:v>
                </c:pt>
                <c:pt idx="56">
                  <c:v>50.92</c:v>
                </c:pt>
                <c:pt idx="57">
                  <c:v>50.92</c:v>
                </c:pt>
                <c:pt idx="58">
                  <c:v>50.92</c:v>
                </c:pt>
                <c:pt idx="59">
                  <c:v>50.92</c:v>
                </c:pt>
                <c:pt idx="60">
                  <c:v>50.92</c:v>
                </c:pt>
                <c:pt idx="61">
                  <c:v>50.92</c:v>
                </c:pt>
                <c:pt idx="62">
                  <c:v>50.92</c:v>
                </c:pt>
                <c:pt idx="63">
                  <c:v>50.92</c:v>
                </c:pt>
                <c:pt idx="64">
                  <c:v>50.92</c:v>
                </c:pt>
                <c:pt idx="65">
                  <c:v>50.92</c:v>
                </c:pt>
                <c:pt idx="66">
                  <c:v>50.92</c:v>
                </c:pt>
                <c:pt idx="67">
                  <c:v>50.92</c:v>
                </c:pt>
                <c:pt idx="68">
                  <c:v>50.92</c:v>
                </c:pt>
                <c:pt idx="69">
                  <c:v>50.92</c:v>
                </c:pt>
                <c:pt idx="70">
                  <c:v>50.92</c:v>
                </c:pt>
                <c:pt idx="71">
                  <c:v>50.92</c:v>
                </c:pt>
                <c:pt idx="72">
                  <c:v>50.92</c:v>
                </c:pt>
                <c:pt idx="73">
                  <c:v>50.92</c:v>
                </c:pt>
                <c:pt idx="74">
                  <c:v>50.92</c:v>
                </c:pt>
                <c:pt idx="75">
                  <c:v>50.92</c:v>
                </c:pt>
                <c:pt idx="76">
                  <c:v>50.92</c:v>
                </c:pt>
                <c:pt idx="77">
                  <c:v>50.92</c:v>
                </c:pt>
                <c:pt idx="78">
                  <c:v>50.92</c:v>
                </c:pt>
                <c:pt idx="79">
                  <c:v>50.92</c:v>
                </c:pt>
                <c:pt idx="80">
                  <c:v>50.92</c:v>
                </c:pt>
                <c:pt idx="81">
                  <c:v>50.92</c:v>
                </c:pt>
                <c:pt idx="82">
                  <c:v>50.92</c:v>
                </c:pt>
                <c:pt idx="83">
                  <c:v>50.92</c:v>
                </c:pt>
                <c:pt idx="84">
                  <c:v>50.92</c:v>
                </c:pt>
                <c:pt idx="85">
                  <c:v>50.92</c:v>
                </c:pt>
                <c:pt idx="86">
                  <c:v>50.92</c:v>
                </c:pt>
                <c:pt idx="87">
                  <c:v>50.92</c:v>
                </c:pt>
                <c:pt idx="88">
                  <c:v>50.92</c:v>
                </c:pt>
                <c:pt idx="89">
                  <c:v>50.92</c:v>
                </c:pt>
                <c:pt idx="90">
                  <c:v>50.92</c:v>
                </c:pt>
                <c:pt idx="91">
                  <c:v>50.92</c:v>
                </c:pt>
                <c:pt idx="92">
                  <c:v>50.92</c:v>
                </c:pt>
                <c:pt idx="93">
                  <c:v>50.92</c:v>
                </c:pt>
                <c:pt idx="94">
                  <c:v>50.92</c:v>
                </c:pt>
                <c:pt idx="95">
                  <c:v>50.92</c:v>
                </c:pt>
                <c:pt idx="96">
                  <c:v>50.92</c:v>
                </c:pt>
                <c:pt idx="97">
                  <c:v>50.92</c:v>
                </c:pt>
                <c:pt idx="98">
                  <c:v>50.92</c:v>
                </c:pt>
                <c:pt idx="99">
                  <c:v>50.92</c:v>
                </c:pt>
                <c:pt idx="100">
                  <c:v>50.92</c:v>
                </c:pt>
                <c:pt idx="101">
                  <c:v>50.92</c:v>
                </c:pt>
                <c:pt idx="102">
                  <c:v>50.92</c:v>
                </c:pt>
                <c:pt idx="103">
                  <c:v>50.92</c:v>
                </c:pt>
                <c:pt idx="104">
                  <c:v>50.92</c:v>
                </c:pt>
                <c:pt idx="105">
                  <c:v>50.92</c:v>
                </c:pt>
                <c:pt idx="106">
                  <c:v>50.92</c:v>
                </c:pt>
                <c:pt idx="107">
                  <c:v>50.92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'Географ-11 диаграмма'!$B$5:$B$112</c:f>
              <c:strCache>
                <c:ptCount val="108"/>
                <c:pt idx="0">
                  <c:v>ЖЕЛЕЗНОДОРОЖНЫЙ РАЙОН </c:v>
                </c:pt>
                <c:pt idx="1">
                  <c:v>МАОУ Гимназия № 8</c:v>
                </c:pt>
                <c:pt idx="2">
                  <c:v>МАОУ СШ № 32</c:v>
                </c:pt>
                <c:pt idx="3">
                  <c:v>МАОУ Гимназия № 9</c:v>
                </c:pt>
                <c:pt idx="4">
                  <c:v>МАОУ Лицей № 28</c:v>
                </c:pt>
                <c:pt idx="5">
                  <c:v>МАОУ Лицей № 7 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90</c:v>
                </c:pt>
                <c:pt idx="12">
                  <c:v>МАОУ СШ № 63</c:v>
                </c:pt>
                <c:pt idx="13">
                  <c:v>МАОУ СШ № 46</c:v>
                </c:pt>
                <c:pt idx="14">
                  <c:v>МАОУ Гимназия № 4</c:v>
                </c:pt>
                <c:pt idx="15">
                  <c:v>МАОУ Гимназия № 6</c:v>
                </c:pt>
                <c:pt idx="16">
                  <c:v>МАОУ Лицей № 11</c:v>
                </c:pt>
                <c:pt idx="17">
                  <c:v>МАОУ Лицей № 6 "Перспектива"</c:v>
                </c:pt>
                <c:pt idx="18">
                  <c:v>МАОУ СШ № 135</c:v>
                </c:pt>
                <c:pt idx="19">
                  <c:v>МАОУ СШ № 55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</c:v>
                </c:pt>
                <c:pt idx="24">
                  <c:v>МАОУ Лицей № 12</c:v>
                </c:pt>
                <c:pt idx="25">
                  <c:v>МАОУ СШ № 89</c:v>
                </c:pt>
                <c:pt idx="26">
                  <c:v>МБОУ СШ № 94</c:v>
                </c:pt>
                <c:pt idx="27">
                  <c:v>МБОУ Гимназия № 7</c:v>
                </c:pt>
                <c:pt idx="28">
                  <c:v>МАОУ Гимназия № 15</c:v>
                </c:pt>
                <c:pt idx="29">
                  <c:v>МАОУ Лицей № 3</c:v>
                </c:pt>
                <c:pt idx="30">
                  <c:v>МАОУ СШ № 148</c:v>
                </c:pt>
                <c:pt idx="31">
                  <c:v>МАОУ СШ № 16</c:v>
                </c:pt>
                <c:pt idx="32">
                  <c:v>МАОУ СШ № 53</c:v>
                </c:pt>
                <c:pt idx="33">
                  <c:v>МАОУ СШ № 65</c:v>
                </c:pt>
                <c:pt idx="34">
                  <c:v>МБОУ СШ № 44</c:v>
                </c:pt>
                <c:pt idx="35">
                  <c:v>МБОУ СШ № 64</c:v>
                </c:pt>
                <c:pt idx="36">
                  <c:v>МБОУ СШ № 79</c:v>
                </c:pt>
                <c:pt idx="37">
                  <c:v>ОКТЯБРЬСКИЙ РАЙОН</c:v>
                </c:pt>
                <c:pt idx="38">
                  <c:v>МАОУ СШ № 72</c:v>
                </c:pt>
                <c:pt idx="39">
                  <c:v>МАОУ Гимназия № 13 "Академ"</c:v>
                </c:pt>
                <c:pt idx="40">
                  <c:v>МБОУ СШ № 84</c:v>
                </c:pt>
                <c:pt idx="41">
                  <c:v>МБОУ СШ № 159</c:v>
                </c:pt>
                <c:pt idx="42">
                  <c:v>МАОУ "КУГ № 1 - Универс"</c:v>
                </c:pt>
                <c:pt idx="43">
                  <c:v>МБОУ СШ № 73</c:v>
                </c:pt>
                <c:pt idx="44">
                  <c:v>МБОУ СШ № 36</c:v>
                </c:pt>
                <c:pt idx="45">
                  <c:v>МАОУ Лицей № 1</c:v>
                </c:pt>
                <c:pt idx="46">
                  <c:v>МБОУ СШ № 95</c:v>
                </c:pt>
                <c:pt idx="47">
                  <c:v>МАОУ СШ № 3</c:v>
                </c:pt>
                <c:pt idx="48">
                  <c:v>МАОУ СШ № 82</c:v>
                </c:pt>
                <c:pt idx="49">
                  <c:v>МБОУ Гимназия № 3</c:v>
                </c:pt>
                <c:pt idx="50">
                  <c:v>МБОУ Лицей № 10</c:v>
                </c:pt>
                <c:pt idx="51">
                  <c:v>МБОУ СШ № 133</c:v>
                </c:pt>
                <c:pt idx="52">
                  <c:v>МБОУ СШ № 21</c:v>
                </c:pt>
                <c:pt idx="53">
                  <c:v>МБОУ СШ № 39</c:v>
                </c:pt>
                <c:pt idx="54">
                  <c:v>СВЕРДЛОВСКИЙ РАЙОН</c:v>
                </c:pt>
                <c:pt idx="55">
                  <c:v>МАОУ Лицей № 9 "Лидер"</c:v>
                </c:pt>
                <c:pt idx="56">
                  <c:v>МАОУ Гимназия №14</c:v>
                </c:pt>
                <c:pt idx="57">
                  <c:v>МАОУ СШ № 137</c:v>
                </c:pt>
                <c:pt idx="58">
                  <c:v>МАОУ СШ № 17</c:v>
                </c:pt>
                <c:pt idx="59">
                  <c:v>МАОУ СШ № 93</c:v>
                </c:pt>
                <c:pt idx="60">
                  <c:v>МАОУ СШ № 158 "Грани"</c:v>
                </c:pt>
                <c:pt idx="61">
                  <c:v>МБОУ СШ № 62</c:v>
                </c:pt>
                <c:pt idx="62">
                  <c:v>МАОУ СШ № 23</c:v>
                </c:pt>
                <c:pt idx="63">
                  <c:v>МАОУ СШ № 34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МАОУ СШ № 6</c:v>
                </c:pt>
                <c:pt idx="67">
                  <c:v>МАОУ СШ № 76</c:v>
                </c:pt>
                <c:pt idx="68">
                  <c:v>МАОУ СШ № 78</c:v>
                </c:pt>
                <c:pt idx="69">
                  <c:v>СОВЕТСКИЙ РАЙОН</c:v>
                </c:pt>
                <c:pt idx="70">
                  <c:v>МАОУ СШ № 151</c:v>
                </c:pt>
                <c:pt idx="71">
                  <c:v>МАОУ СШ № 108</c:v>
                </c:pt>
                <c:pt idx="72">
                  <c:v>МАОУ СШ № 154</c:v>
                </c:pt>
                <c:pt idx="73">
                  <c:v>МАОУ СШ № 156</c:v>
                </c:pt>
                <c:pt idx="74">
                  <c:v>МАОУ СШ № 129</c:v>
                </c:pt>
                <c:pt idx="75">
                  <c:v>МАОУ СШ № 134</c:v>
                </c:pt>
                <c:pt idx="76">
                  <c:v>МАОУ СШ № 149</c:v>
                </c:pt>
                <c:pt idx="77">
                  <c:v>МАОУ СШ № 5</c:v>
                </c:pt>
                <c:pt idx="78">
                  <c:v>МБОУ СШ № 56</c:v>
                </c:pt>
                <c:pt idx="79">
                  <c:v>МАОУ СШ № 145</c:v>
                </c:pt>
                <c:pt idx="80">
                  <c:v>МАОУ СШ № 150</c:v>
                </c:pt>
                <c:pt idx="81">
                  <c:v>МАОУ СШ № 1</c:v>
                </c:pt>
                <c:pt idx="82">
                  <c:v>МАОУ СШ № 24</c:v>
                </c:pt>
                <c:pt idx="83">
                  <c:v>МАОУ СШ № 147</c:v>
                </c:pt>
                <c:pt idx="84">
                  <c:v>МАОУ СШ № 157</c:v>
                </c:pt>
                <c:pt idx="85">
                  <c:v>МАОУ СШ № 115</c:v>
                </c:pt>
                <c:pt idx="86">
                  <c:v>МАОУ СШ № 121</c:v>
                </c:pt>
                <c:pt idx="87">
                  <c:v>МАОУ СШ № 139</c:v>
                </c:pt>
                <c:pt idx="88">
                  <c:v>МАОУ СШ № 143</c:v>
                </c:pt>
                <c:pt idx="89">
                  <c:v>МАОУ СШ № 144</c:v>
                </c:pt>
                <c:pt idx="90">
                  <c:v>МАОУ СШ № 152</c:v>
                </c:pt>
                <c:pt idx="91">
                  <c:v>МАОУ СШ № 18</c:v>
                </c:pt>
                <c:pt idx="92">
                  <c:v>МАОУ СШ № 66</c:v>
                </c:pt>
                <c:pt idx="93">
                  <c:v>МАОУ СШ № 7</c:v>
                </c:pt>
                <c:pt idx="94">
                  <c:v>МАОУ СШ № 85</c:v>
                </c:pt>
                <c:pt idx="95">
                  <c:v>МАОУ СШ № 91</c:v>
                </c:pt>
                <c:pt idx="96">
                  <c:v>МАОУ СШ № 98</c:v>
                </c:pt>
                <c:pt idx="97">
                  <c:v>МБОУ СШ № 2</c:v>
                </c:pt>
                <c:pt idx="98">
                  <c:v>ЦЕНТРАЛЬНЫЙ РАЙОН</c:v>
                </c:pt>
                <c:pt idx="99">
                  <c:v>МБОУ СОШ № 10</c:v>
                </c:pt>
                <c:pt idx="100">
                  <c:v>МБОУ Гимназия  № 16</c:v>
                </c:pt>
                <c:pt idx="101">
                  <c:v>МАОУ СШ № 155</c:v>
                </c:pt>
                <c:pt idx="102">
                  <c:v>МАОУ СШ "Комплекс Покровский"</c:v>
                </c:pt>
                <c:pt idx="103">
                  <c:v>МАОУ Гимназия № 2</c:v>
                </c:pt>
                <c:pt idx="104">
                  <c:v>МБОУ Лицей № 2</c:v>
                </c:pt>
                <c:pt idx="105">
                  <c:v>МБОУ СШ № 27</c:v>
                </c:pt>
                <c:pt idx="106">
                  <c:v>МБОУ СШ № 4</c:v>
                </c:pt>
                <c:pt idx="107">
                  <c:v>МБОУ СШ № 51</c:v>
                </c:pt>
              </c:strCache>
            </c:strRef>
          </c:cat>
          <c:val>
            <c:numRef>
              <c:f>'Географ-11 диаграмма'!$D$5:$D$112</c:f>
              <c:numCache>
                <c:formatCode>0.00</c:formatCode>
                <c:ptCount val="108"/>
                <c:pt idx="0">
                  <c:v>52.109999999999992</c:v>
                </c:pt>
                <c:pt idx="1">
                  <c:v>58</c:v>
                </c:pt>
                <c:pt idx="2">
                  <c:v>54.33</c:v>
                </c:pt>
                <c:pt idx="3">
                  <c:v>44</c:v>
                </c:pt>
                <c:pt idx="9">
                  <c:v>70.375</c:v>
                </c:pt>
                <c:pt idx="10">
                  <c:v>90.5</c:v>
                </c:pt>
                <c:pt idx="11">
                  <c:v>68</c:v>
                </c:pt>
                <c:pt idx="12">
                  <c:v>62</c:v>
                </c:pt>
                <c:pt idx="13">
                  <c:v>61</c:v>
                </c:pt>
                <c:pt idx="22">
                  <c:v>55.379999999999995</c:v>
                </c:pt>
                <c:pt idx="23">
                  <c:v>65</c:v>
                </c:pt>
                <c:pt idx="24">
                  <c:v>58.4</c:v>
                </c:pt>
                <c:pt idx="25">
                  <c:v>54.5</c:v>
                </c:pt>
                <c:pt idx="26">
                  <c:v>51</c:v>
                </c:pt>
                <c:pt idx="27">
                  <c:v>48</c:v>
                </c:pt>
                <c:pt idx="37">
                  <c:v>53.195555555555558</c:v>
                </c:pt>
                <c:pt idx="38">
                  <c:v>78.099999999999994</c:v>
                </c:pt>
                <c:pt idx="39">
                  <c:v>75.66</c:v>
                </c:pt>
                <c:pt idx="40">
                  <c:v>57.5</c:v>
                </c:pt>
                <c:pt idx="41">
                  <c:v>56.3</c:v>
                </c:pt>
                <c:pt idx="42">
                  <c:v>54.5</c:v>
                </c:pt>
                <c:pt idx="43">
                  <c:v>53</c:v>
                </c:pt>
                <c:pt idx="44">
                  <c:v>46.5</c:v>
                </c:pt>
                <c:pt idx="45">
                  <c:v>36.200000000000003</c:v>
                </c:pt>
                <c:pt idx="46">
                  <c:v>21</c:v>
                </c:pt>
                <c:pt idx="54">
                  <c:v>50.471428571428575</c:v>
                </c:pt>
                <c:pt idx="55">
                  <c:v>66</c:v>
                </c:pt>
                <c:pt idx="56">
                  <c:v>57</c:v>
                </c:pt>
                <c:pt idx="57">
                  <c:v>57</c:v>
                </c:pt>
                <c:pt idx="58">
                  <c:v>55</c:v>
                </c:pt>
                <c:pt idx="59">
                  <c:v>45</c:v>
                </c:pt>
                <c:pt idx="60">
                  <c:v>43</c:v>
                </c:pt>
                <c:pt idx="61">
                  <c:v>30.3</c:v>
                </c:pt>
                <c:pt idx="69">
                  <c:v>44.276666666666664</c:v>
                </c:pt>
                <c:pt idx="70">
                  <c:v>65.900000000000006</c:v>
                </c:pt>
                <c:pt idx="71">
                  <c:v>58</c:v>
                </c:pt>
                <c:pt idx="72">
                  <c:v>53</c:v>
                </c:pt>
                <c:pt idx="73">
                  <c:v>52.5</c:v>
                </c:pt>
                <c:pt idx="74">
                  <c:v>52.25</c:v>
                </c:pt>
                <c:pt idx="75">
                  <c:v>51.5</c:v>
                </c:pt>
                <c:pt idx="76">
                  <c:v>51</c:v>
                </c:pt>
                <c:pt idx="77">
                  <c:v>47</c:v>
                </c:pt>
                <c:pt idx="78">
                  <c:v>42.5</c:v>
                </c:pt>
                <c:pt idx="79">
                  <c:v>42</c:v>
                </c:pt>
                <c:pt idx="80">
                  <c:v>37</c:v>
                </c:pt>
                <c:pt idx="81">
                  <c:v>33</c:v>
                </c:pt>
                <c:pt idx="82">
                  <c:v>28.5</c:v>
                </c:pt>
                <c:pt idx="83">
                  <c:v>25</c:v>
                </c:pt>
                <c:pt idx="84">
                  <c:v>25</c:v>
                </c:pt>
                <c:pt idx="98">
                  <c:v>46.900000000000006</c:v>
                </c:pt>
                <c:pt idx="99">
                  <c:v>59.3</c:v>
                </c:pt>
                <c:pt idx="100">
                  <c:v>48</c:v>
                </c:pt>
                <c:pt idx="101">
                  <c:v>43</c:v>
                </c:pt>
                <c:pt idx="102">
                  <c:v>37.299999999999997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'Географ-11 диаграмма'!$B$5:$B$112</c:f>
              <c:strCache>
                <c:ptCount val="108"/>
                <c:pt idx="0">
                  <c:v>ЖЕЛЕЗНОДОРОЖНЫЙ РАЙОН </c:v>
                </c:pt>
                <c:pt idx="1">
                  <c:v>МАОУ Гимназия № 8</c:v>
                </c:pt>
                <c:pt idx="2">
                  <c:v>МАОУ СШ № 32</c:v>
                </c:pt>
                <c:pt idx="3">
                  <c:v>МАОУ Гимназия № 9</c:v>
                </c:pt>
                <c:pt idx="4">
                  <c:v>МАОУ Лицей № 28</c:v>
                </c:pt>
                <c:pt idx="5">
                  <c:v>МАОУ Лицей № 7 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90</c:v>
                </c:pt>
                <c:pt idx="12">
                  <c:v>МАОУ СШ № 63</c:v>
                </c:pt>
                <c:pt idx="13">
                  <c:v>МАОУ СШ № 46</c:v>
                </c:pt>
                <c:pt idx="14">
                  <c:v>МАОУ Гимназия № 4</c:v>
                </c:pt>
                <c:pt idx="15">
                  <c:v>МАОУ Гимназия № 6</c:v>
                </c:pt>
                <c:pt idx="16">
                  <c:v>МАОУ Лицей № 11</c:v>
                </c:pt>
                <c:pt idx="17">
                  <c:v>МАОУ Лицей № 6 "Перспектива"</c:v>
                </c:pt>
                <c:pt idx="18">
                  <c:v>МАОУ СШ № 135</c:v>
                </c:pt>
                <c:pt idx="19">
                  <c:v>МАОУ СШ № 55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</c:v>
                </c:pt>
                <c:pt idx="24">
                  <c:v>МАОУ Лицей № 12</c:v>
                </c:pt>
                <c:pt idx="25">
                  <c:v>МАОУ СШ № 89</c:v>
                </c:pt>
                <c:pt idx="26">
                  <c:v>МБОУ СШ № 94</c:v>
                </c:pt>
                <c:pt idx="27">
                  <c:v>МБОУ Гимназия № 7</c:v>
                </c:pt>
                <c:pt idx="28">
                  <c:v>МАОУ Гимназия № 15</c:v>
                </c:pt>
                <c:pt idx="29">
                  <c:v>МАОУ Лицей № 3</c:v>
                </c:pt>
                <c:pt idx="30">
                  <c:v>МАОУ СШ № 148</c:v>
                </c:pt>
                <c:pt idx="31">
                  <c:v>МАОУ СШ № 16</c:v>
                </c:pt>
                <c:pt idx="32">
                  <c:v>МАОУ СШ № 53</c:v>
                </c:pt>
                <c:pt idx="33">
                  <c:v>МАОУ СШ № 65</c:v>
                </c:pt>
                <c:pt idx="34">
                  <c:v>МБОУ СШ № 44</c:v>
                </c:pt>
                <c:pt idx="35">
                  <c:v>МБОУ СШ № 64</c:v>
                </c:pt>
                <c:pt idx="36">
                  <c:v>МБОУ СШ № 79</c:v>
                </c:pt>
                <c:pt idx="37">
                  <c:v>ОКТЯБРЬСКИЙ РАЙОН</c:v>
                </c:pt>
                <c:pt idx="38">
                  <c:v>МАОУ СШ № 72</c:v>
                </c:pt>
                <c:pt idx="39">
                  <c:v>МАОУ Гимназия № 13 "Академ"</c:v>
                </c:pt>
                <c:pt idx="40">
                  <c:v>МБОУ СШ № 84</c:v>
                </c:pt>
                <c:pt idx="41">
                  <c:v>МБОУ СШ № 159</c:v>
                </c:pt>
                <c:pt idx="42">
                  <c:v>МАОУ "КУГ № 1 - Универс"</c:v>
                </c:pt>
                <c:pt idx="43">
                  <c:v>МБОУ СШ № 73</c:v>
                </c:pt>
                <c:pt idx="44">
                  <c:v>МБОУ СШ № 36</c:v>
                </c:pt>
                <c:pt idx="45">
                  <c:v>МАОУ Лицей № 1</c:v>
                </c:pt>
                <c:pt idx="46">
                  <c:v>МБОУ СШ № 95</c:v>
                </c:pt>
                <c:pt idx="47">
                  <c:v>МАОУ СШ № 3</c:v>
                </c:pt>
                <c:pt idx="48">
                  <c:v>МАОУ СШ № 82</c:v>
                </c:pt>
                <c:pt idx="49">
                  <c:v>МБОУ Гимназия № 3</c:v>
                </c:pt>
                <c:pt idx="50">
                  <c:v>МБОУ Лицей № 10</c:v>
                </c:pt>
                <c:pt idx="51">
                  <c:v>МБОУ СШ № 133</c:v>
                </c:pt>
                <c:pt idx="52">
                  <c:v>МБОУ СШ № 21</c:v>
                </c:pt>
                <c:pt idx="53">
                  <c:v>МБОУ СШ № 39</c:v>
                </c:pt>
                <c:pt idx="54">
                  <c:v>СВЕРДЛОВСКИЙ РАЙОН</c:v>
                </c:pt>
                <c:pt idx="55">
                  <c:v>МАОУ Лицей № 9 "Лидер"</c:v>
                </c:pt>
                <c:pt idx="56">
                  <c:v>МАОУ Гимназия №14</c:v>
                </c:pt>
                <c:pt idx="57">
                  <c:v>МАОУ СШ № 137</c:v>
                </c:pt>
                <c:pt idx="58">
                  <c:v>МАОУ СШ № 17</c:v>
                </c:pt>
                <c:pt idx="59">
                  <c:v>МАОУ СШ № 93</c:v>
                </c:pt>
                <c:pt idx="60">
                  <c:v>МАОУ СШ № 158 "Грани"</c:v>
                </c:pt>
                <c:pt idx="61">
                  <c:v>МБОУ СШ № 62</c:v>
                </c:pt>
                <c:pt idx="62">
                  <c:v>МАОУ СШ № 23</c:v>
                </c:pt>
                <c:pt idx="63">
                  <c:v>МАОУ СШ № 34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МАОУ СШ № 6</c:v>
                </c:pt>
                <c:pt idx="67">
                  <c:v>МАОУ СШ № 76</c:v>
                </c:pt>
                <c:pt idx="68">
                  <c:v>МАОУ СШ № 78</c:v>
                </c:pt>
                <c:pt idx="69">
                  <c:v>СОВЕТСКИЙ РАЙОН</c:v>
                </c:pt>
                <c:pt idx="70">
                  <c:v>МАОУ СШ № 151</c:v>
                </c:pt>
                <c:pt idx="71">
                  <c:v>МАОУ СШ № 108</c:v>
                </c:pt>
                <c:pt idx="72">
                  <c:v>МАОУ СШ № 154</c:v>
                </c:pt>
                <c:pt idx="73">
                  <c:v>МАОУ СШ № 156</c:v>
                </c:pt>
                <c:pt idx="74">
                  <c:v>МАОУ СШ № 129</c:v>
                </c:pt>
                <c:pt idx="75">
                  <c:v>МАОУ СШ № 134</c:v>
                </c:pt>
                <c:pt idx="76">
                  <c:v>МАОУ СШ № 149</c:v>
                </c:pt>
                <c:pt idx="77">
                  <c:v>МАОУ СШ № 5</c:v>
                </c:pt>
                <c:pt idx="78">
                  <c:v>МБОУ СШ № 56</c:v>
                </c:pt>
                <c:pt idx="79">
                  <c:v>МАОУ СШ № 145</c:v>
                </c:pt>
                <c:pt idx="80">
                  <c:v>МАОУ СШ № 150</c:v>
                </c:pt>
                <c:pt idx="81">
                  <c:v>МАОУ СШ № 1</c:v>
                </c:pt>
                <c:pt idx="82">
                  <c:v>МАОУ СШ № 24</c:v>
                </c:pt>
                <c:pt idx="83">
                  <c:v>МАОУ СШ № 147</c:v>
                </c:pt>
                <c:pt idx="84">
                  <c:v>МАОУ СШ № 157</c:v>
                </c:pt>
                <c:pt idx="85">
                  <c:v>МАОУ СШ № 115</c:v>
                </c:pt>
                <c:pt idx="86">
                  <c:v>МАОУ СШ № 121</c:v>
                </c:pt>
                <c:pt idx="87">
                  <c:v>МАОУ СШ № 139</c:v>
                </c:pt>
                <c:pt idx="88">
                  <c:v>МАОУ СШ № 143</c:v>
                </c:pt>
                <c:pt idx="89">
                  <c:v>МАОУ СШ № 144</c:v>
                </c:pt>
                <c:pt idx="90">
                  <c:v>МАОУ СШ № 152</c:v>
                </c:pt>
                <c:pt idx="91">
                  <c:v>МАОУ СШ № 18</c:v>
                </c:pt>
                <c:pt idx="92">
                  <c:v>МАОУ СШ № 66</c:v>
                </c:pt>
                <c:pt idx="93">
                  <c:v>МАОУ СШ № 7</c:v>
                </c:pt>
                <c:pt idx="94">
                  <c:v>МАОУ СШ № 85</c:v>
                </c:pt>
                <c:pt idx="95">
                  <c:v>МАОУ СШ № 91</c:v>
                </c:pt>
                <c:pt idx="96">
                  <c:v>МАОУ СШ № 98</c:v>
                </c:pt>
                <c:pt idx="97">
                  <c:v>МБОУ СШ № 2</c:v>
                </c:pt>
                <c:pt idx="98">
                  <c:v>ЦЕНТРАЛЬНЫЙ РАЙОН</c:v>
                </c:pt>
                <c:pt idx="99">
                  <c:v>МБОУ СОШ № 10</c:v>
                </c:pt>
                <c:pt idx="100">
                  <c:v>МБОУ Гимназия  № 16</c:v>
                </c:pt>
                <c:pt idx="101">
                  <c:v>МАОУ СШ № 155</c:v>
                </c:pt>
                <c:pt idx="102">
                  <c:v>МАОУ СШ "Комплекс Покровский"</c:v>
                </c:pt>
                <c:pt idx="103">
                  <c:v>МАОУ Гимназия № 2</c:v>
                </c:pt>
                <c:pt idx="104">
                  <c:v>МБОУ Лицей № 2</c:v>
                </c:pt>
                <c:pt idx="105">
                  <c:v>МБОУ СШ № 27</c:v>
                </c:pt>
                <c:pt idx="106">
                  <c:v>МБОУ СШ № 4</c:v>
                </c:pt>
                <c:pt idx="107">
                  <c:v>МБОУ СШ № 51</c:v>
                </c:pt>
              </c:strCache>
            </c:strRef>
          </c:cat>
          <c:val>
            <c:numRef>
              <c:f>'Географ-11 диаграмма'!$I$5:$I$112</c:f>
              <c:numCache>
                <c:formatCode>0.00</c:formatCode>
                <c:ptCount val="108"/>
                <c:pt idx="0">
                  <c:v>48.61</c:v>
                </c:pt>
                <c:pt idx="1">
                  <c:v>48.61</c:v>
                </c:pt>
                <c:pt idx="2">
                  <c:v>48.61</c:v>
                </c:pt>
                <c:pt idx="3">
                  <c:v>48.61</c:v>
                </c:pt>
                <c:pt idx="4">
                  <c:v>48.61</c:v>
                </c:pt>
                <c:pt idx="5">
                  <c:v>48.61</c:v>
                </c:pt>
                <c:pt idx="6">
                  <c:v>48.61</c:v>
                </c:pt>
                <c:pt idx="7">
                  <c:v>48.61</c:v>
                </c:pt>
                <c:pt idx="8">
                  <c:v>48.61</c:v>
                </c:pt>
                <c:pt idx="9">
                  <c:v>48.61</c:v>
                </c:pt>
                <c:pt idx="10">
                  <c:v>48.61</c:v>
                </c:pt>
                <c:pt idx="11">
                  <c:v>48.61</c:v>
                </c:pt>
                <c:pt idx="12">
                  <c:v>48.61</c:v>
                </c:pt>
                <c:pt idx="13">
                  <c:v>48.61</c:v>
                </c:pt>
                <c:pt idx="14">
                  <c:v>48.61</c:v>
                </c:pt>
                <c:pt idx="15">
                  <c:v>48.61</c:v>
                </c:pt>
                <c:pt idx="16">
                  <c:v>48.61</c:v>
                </c:pt>
                <c:pt idx="17">
                  <c:v>48.61</c:v>
                </c:pt>
                <c:pt idx="18">
                  <c:v>48.61</c:v>
                </c:pt>
                <c:pt idx="19">
                  <c:v>48.61</c:v>
                </c:pt>
                <c:pt idx="20">
                  <c:v>48.61</c:v>
                </c:pt>
                <c:pt idx="21">
                  <c:v>48.61</c:v>
                </c:pt>
                <c:pt idx="22">
                  <c:v>48.61</c:v>
                </c:pt>
                <c:pt idx="23">
                  <c:v>48.61</c:v>
                </c:pt>
                <c:pt idx="24">
                  <c:v>48.61</c:v>
                </c:pt>
                <c:pt idx="25">
                  <c:v>48.61</c:v>
                </c:pt>
                <c:pt idx="26">
                  <c:v>48.61</c:v>
                </c:pt>
                <c:pt idx="27">
                  <c:v>48.61</c:v>
                </c:pt>
                <c:pt idx="28">
                  <c:v>48.61</c:v>
                </c:pt>
                <c:pt idx="29">
                  <c:v>48.61</c:v>
                </c:pt>
                <c:pt idx="30">
                  <c:v>48.61</c:v>
                </c:pt>
                <c:pt idx="31">
                  <c:v>48.61</c:v>
                </c:pt>
                <c:pt idx="32">
                  <c:v>48.61</c:v>
                </c:pt>
                <c:pt idx="33">
                  <c:v>48.61</c:v>
                </c:pt>
                <c:pt idx="34">
                  <c:v>48.61</c:v>
                </c:pt>
                <c:pt idx="35">
                  <c:v>48.61</c:v>
                </c:pt>
                <c:pt idx="36">
                  <c:v>48.61</c:v>
                </c:pt>
                <c:pt idx="37">
                  <c:v>48.61</c:v>
                </c:pt>
                <c:pt idx="38">
                  <c:v>48.61</c:v>
                </c:pt>
                <c:pt idx="39">
                  <c:v>48.61</c:v>
                </c:pt>
                <c:pt idx="40">
                  <c:v>48.61</c:v>
                </c:pt>
                <c:pt idx="41">
                  <c:v>48.61</c:v>
                </c:pt>
                <c:pt idx="42">
                  <c:v>48.61</c:v>
                </c:pt>
                <c:pt idx="43">
                  <c:v>48.61</c:v>
                </c:pt>
                <c:pt idx="44">
                  <c:v>48.61</c:v>
                </c:pt>
                <c:pt idx="45">
                  <c:v>48.61</c:v>
                </c:pt>
                <c:pt idx="46">
                  <c:v>48.61</c:v>
                </c:pt>
                <c:pt idx="47">
                  <c:v>48.61</c:v>
                </c:pt>
                <c:pt idx="48">
                  <c:v>48.61</c:v>
                </c:pt>
                <c:pt idx="49">
                  <c:v>48.61</c:v>
                </c:pt>
                <c:pt idx="50">
                  <c:v>48.61</c:v>
                </c:pt>
                <c:pt idx="51">
                  <c:v>48.61</c:v>
                </c:pt>
                <c:pt idx="52">
                  <c:v>48.61</c:v>
                </c:pt>
                <c:pt idx="53">
                  <c:v>48.61</c:v>
                </c:pt>
                <c:pt idx="54">
                  <c:v>48.61</c:v>
                </c:pt>
                <c:pt idx="55">
                  <c:v>48.61</c:v>
                </c:pt>
                <c:pt idx="56">
                  <c:v>48.61</c:v>
                </c:pt>
                <c:pt idx="57">
                  <c:v>48.61</c:v>
                </c:pt>
                <c:pt idx="58">
                  <c:v>48.61</c:v>
                </c:pt>
                <c:pt idx="59">
                  <c:v>48.61</c:v>
                </c:pt>
                <c:pt idx="60">
                  <c:v>48.61</c:v>
                </c:pt>
                <c:pt idx="61">
                  <c:v>48.61</c:v>
                </c:pt>
                <c:pt idx="62">
                  <c:v>48.61</c:v>
                </c:pt>
                <c:pt idx="63">
                  <c:v>48.61</c:v>
                </c:pt>
                <c:pt idx="64">
                  <c:v>48.61</c:v>
                </c:pt>
                <c:pt idx="65">
                  <c:v>48.61</c:v>
                </c:pt>
                <c:pt idx="66">
                  <c:v>48.61</c:v>
                </c:pt>
                <c:pt idx="67">
                  <c:v>48.61</c:v>
                </c:pt>
                <c:pt idx="68">
                  <c:v>48.61</c:v>
                </c:pt>
                <c:pt idx="69">
                  <c:v>48.61</c:v>
                </c:pt>
                <c:pt idx="70">
                  <c:v>48.61</c:v>
                </c:pt>
                <c:pt idx="71">
                  <c:v>48.61</c:v>
                </c:pt>
                <c:pt idx="72">
                  <c:v>48.61</c:v>
                </c:pt>
                <c:pt idx="73">
                  <c:v>48.61</c:v>
                </c:pt>
                <c:pt idx="74">
                  <c:v>48.61</c:v>
                </c:pt>
                <c:pt idx="75">
                  <c:v>48.61</c:v>
                </c:pt>
                <c:pt idx="76">
                  <c:v>48.61</c:v>
                </c:pt>
                <c:pt idx="77">
                  <c:v>48.61</c:v>
                </c:pt>
                <c:pt idx="78">
                  <c:v>48.61</c:v>
                </c:pt>
                <c:pt idx="79">
                  <c:v>48.61</c:v>
                </c:pt>
                <c:pt idx="80">
                  <c:v>48.61</c:v>
                </c:pt>
                <c:pt idx="81">
                  <c:v>48.61</c:v>
                </c:pt>
                <c:pt idx="82">
                  <c:v>48.61</c:v>
                </c:pt>
                <c:pt idx="83">
                  <c:v>48.61</c:v>
                </c:pt>
                <c:pt idx="84">
                  <c:v>48.61</c:v>
                </c:pt>
                <c:pt idx="85">
                  <c:v>48.61</c:v>
                </c:pt>
                <c:pt idx="86">
                  <c:v>48.61</c:v>
                </c:pt>
                <c:pt idx="87">
                  <c:v>48.61</c:v>
                </c:pt>
                <c:pt idx="88">
                  <c:v>48.61</c:v>
                </c:pt>
                <c:pt idx="89">
                  <c:v>48.61</c:v>
                </c:pt>
                <c:pt idx="90">
                  <c:v>48.61</c:v>
                </c:pt>
                <c:pt idx="91">
                  <c:v>48.61</c:v>
                </c:pt>
                <c:pt idx="92">
                  <c:v>48.61</c:v>
                </c:pt>
                <c:pt idx="93">
                  <c:v>48.61</c:v>
                </c:pt>
                <c:pt idx="94">
                  <c:v>48.61</c:v>
                </c:pt>
                <c:pt idx="95">
                  <c:v>48.61</c:v>
                </c:pt>
                <c:pt idx="96">
                  <c:v>48.61</c:v>
                </c:pt>
                <c:pt idx="97">
                  <c:v>48.61</c:v>
                </c:pt>
                <c:pt idx="98">
                  <c:v>48.61</c:v>
                </c:pt>
                <c:pt idx="99">
                  <c:v>48.61</c:v>
                </c:pt>
                <c:pt idx="100">
                  <c:v>48.61</c:v>
                </c:pt>
                <c:pt idx="101">
                  <c:v>48.61</c:v>
                </c:pt>
                <c:pt idx="102">
                  <c:v>48.61</c:v>
                </c:pt>
                <c:pt idx="103">
                  <c:v>48.61</c:v>
                </c:pt>
                <c:pt idx="104">
                  <c:v>48.61</c:v>
                </c:pt>
                <c:pt idx="105">
                  <c:v>48.61</c:v>
                </c:pt>
                <c:pt idx="106">
                  <c:v>48.61</c:v>
                </c:pt>
                <c:pt idx="107">
                  <c:v>48.61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'Географ-11 диаграмма'!$B$5:$B$112</c:f>
              <c:strCache>
                <c:ptCount val="108"/>
                <c:pt idx="0">
                  <c:v>ЖЕЛЕЗНОДОРОЖНЫЙ РАЙОН </c:v>
                </c:pt>
                <c:pt idx="1">
                  <c:v>МАОУ Гимназия № 8</c:v>
                </c:pt>
                <c:pt idx="2">
                  <c:v>МАОУ СШ № 32</c:v>
                </c:pt>
                <c:pt idx="3">
                  <c:v>МАОУ Гимназия № 9</c:v>
                </c:pt>
                <c:pt idx="4">
                  <c:v>МАОУ Лицей № 28</c:v>
                </c:pt>
                <c:pt idx="5">
                  <c:v>МАОУ Лицей № 7 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90</c:v>
                </c:pt>
                <c:pt idx="12">
                  <c:v>МАОУ СШ № 63</c:v>
                </c:pt>
                <c:pt idx="13">
                  <c:v>МАОУ СШ № 46</c:v>
                </c:pt>
                <c:pt idx="14">
                  <c:v>МАОУ Гимназия № 4</c:v>
                </c:pt>
                <c:pt idx="15">
                  <c:v>МАОУ Гимназия № 6</c:v>
                </c:pt>
                <c:pt idx="16">
                  <c:v>МАОУ Лицей № 11</c:v>
                </c:pt>
                <c:pt idx="17">
                  <c:v>МАОУ Лицей № 6 "Перспектива"</c:v>
                </c:pt>
                <c:pt idx="18">
                  <c:v>МАОУ СШ № 135</c:v>
                </c:pt>
                <c:pt idx="19">
                  <c:v>МАОУ СШ № 55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</c:v>
                </c:pt>
                <c:pt idx="24">
                  <c:v>МАОУ Лицей № 12</c:v>
                </c:pt>
                <c:pt idx="25">
                  <c:v>МАОУ СШ № 89</c:v>
                </c:pt>
                <c:pt idx="26">
                  <c:v>МБОУ СШ № 94</c:v>
                </c:pt>
                <c:pt idx="27">
                  <c:v>МБОУ Гимназия № 7</c:v>
                </c:pt>
                <c:pt idx="28">
                  <c:v>МАОУ Гимназия № 15</c:v>
                </c:pt>
                <c:pt idx="29">
                  <c:v>МАОУ Лицей № 3</c:v>
                </c:pt>
                <c:pt idx="30">
                  <c:v>МАОУ СШ № 148</c:v>
                </c:pt>
                <c:pt idx="31">
                  <c:v>МАОУ СШ № 16</c:v>
                </c:pt>
                <c:pt idx="32">
                  <c:v>МАОУ СШ № 53</c:v>
                </c:pt>
                <c:pt idx="33">
                  <c:v>МАОУ СШ № 65</c:v>
                </c:pt>
                <c:pt idx="34">
                  <c:v>МБОУ СШ № 44</c:v>
                </c:pt>
                <c:pt idx="35">
                  <c:v>МБОУ СШ № 64</c:v>
                </c:pt>
                <c:pt idx="36">
                  <c:v>МБОУ СШ № 79</c:v>
                </c:pt>
                <c:pt idx="37">
                  <c:v>ОКТЯБРЬСКИЙ РАЙОН</c:v>
                </c:pt>
                <c:pt idx="38">
                  <c:v>МАОУ СШ № 72</c:v>
                </c:pt>
                <c:pt idx="39">
                  <c:v>МАОУ Гимназия № 13 "Академ"</c:v>
                </c:pt>
                <c:pt idx="40">
                  <c:v>МБОУ СШ № 84</c:v>
                </c:pt>
                <c:pt idx="41">
                  <c:v>МБОУ СШ № 159</c:v>
                </c:pt>
                <c:pt idx="42">
                  <c:v>МАОУ "КУГ № 1 - Универс"</c:v>
                </c:pt>
                <c:pt idx="43">
                  <c:v>МБОУ СШ № 73</c:v>
                </c:pt>
                <c:pt idx="44">
                  <c:v>МБОУ СШ № 36</c:v>
                </c:pt>
                <c:pt idx="45">
                  <c:v>МАОУ Лицей № 1</c:v>
                </c:pt>
                <c:pt idx="46">
                  <c:v>МБОУ СШ № 95</c:v>
                </c:pt>
                <c:pt idx="47">
                  <c:v>МАОУ СШ № 3</c:v>
                </c:pt>
                <c:pt idx="48">
                  <c:v>МАОУ СШ № 82</c:v>
                </c:pt>
                <c:pt idx="49">
                  <c:v>МБОУ Гимназия № 3</c:v>
                </c:pt>
                <c:pt idx="50">
                  <c:v>МБОУ Лицей № 10</c:v>
                </c:pt>
                <c:pt idx="51">
                  <c:v>МБОУ СШ № 133</c:v>
                </c:pt>
                <c:pt idx="52">
                  <c:v>МБОУ СШ № 21</c:v>
                </c:pt>
                <c:pt idx="53">
                  <c:v>МБОУ СШ № 39</c:v>
                </c:pt>
                <c:pt idx="54">
                  <c:v>СВЕРДЛОВСКИЙ РАЙОН</c:v>
                </c:pt>
                <c:pt idx="55">
                  <c:v>МАОУ Лицей № 9 "Лидер"</c:v>
                </c:pt>
                <c:pt idx="56">
                  <c:v>МАОУ Гимназия №14</c:v>
                </c:pt>
                <c:pt idx="57">
                  <c:v>МАОУ СШ № 137</c:v>
                </c:pt>
                <c:pt idx="58">
                  <c:v>МАОУ СШ № 17</c:v>
                </c:pt>
                <c:pt idx="59">
                  <c:v>МАОУ СШ № 93</c:v>
                </c:pt>
                <c:pt idx="60">
                  <c:v>МАОУ СШ № 158 "Грани"</c:v>
                </c:pt>
                <c:pt idx="61">
                  <c:v>МБОУ СШ № 62</c:v>
                </c:pt>
                <c:pt idx="62">
                  <c:v>МАОУ СШ № 23</c:v>
                </c:pt>
                <c:pt idx="63">
                  <c:v>МАОУ СШ № 34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МАОУ СШ № 6</c:v>
                </c:pt>
                <c:pt idx="67">
                  <c:v>МАОУ СШ № 76</c:v>
                </c:pt>
                <c:pt idx="68">
                  <c:v>МАОУ СШ № 78</c:v>
                </c:pt>
                <c:pt idx="69">
                  <c:v>СОВЕТСКИЙ РАЙОН</c:v>
                </c:pt>
                <c:pt idx="70">
                  <c:v>МАОУ СШ № 151</c:v>
                </c:pt>
                <c:pt idx="71">
                  <c:v>МАОУ СШ № 108</c:v>
                </c:pt>
                <c:pt idx="72">
                  <c:v>МАОУ СШ № 154</c:v>
                </c:pt>
                <c:pt idx="73">
                  <c:v>МАОУ СШ № 156</c:v>
                </c:pt>
                <c:pt idx="74">
                  <c:v>МАОУ СШ № 129</c:v>
                </c:pt>
                <c:pt idx="75">
                  <c:v>МАОУ СШ № 134</c:v>
                </c:pt>
                <c:pt idx="76">
                  <c:v>МАОУ СШ № 149</c:v>
                </c:pt>
                <c:pt idx="77">
                  <c:v>МАОУ СШ № 5</c:v>
                </c:pt>
                <c:pt idx="78">
                  <c:v>МБОУ СШ № 56</c:v>
                </c:pt>
                <c:pt idx="79">
                  <c:v>МАОУ СШ № 145</c:v>
                </c:pt>
                <c:pt idx="80">
                  <c:v>МАОУ СШ № 150</c:v>
                </c:pt>
                <c:pt idx="81">
                  <c:v>МАОУ СШ № 1</c:v>
                </c:pt>
                <c:pt idx="82">
                  <c:v>МАОУ СШ № 24</c:v>
                </c:pt>
                <c:pt idx="83">
                  <c:v>МАОУ СШ № 147</c:v>
                </c:pt>
                <c:pt idx="84">
                  <c:v>МАОУ СШ № 157</c:v>
                </c:pt>
                <c:pt idx="85">
                  <c:v>МАОУ СШ № 115</c:v>
                </c:pt>
                <c:pt idx="86">
                  <c:v>МАОУ СШ № 121</c:v>
                </c:pt>
                <c:pt idx="87">
                  <c:v>МАОУ СШ № 139</c:v>
                </c:pt>
                <c:pt idx="88">
                  <c:v>МАОУ СШ № 143</c:v>
                </c:pt>
                <c:pt idx="89">
                  <c:v>МАОУ СШ № 144</c:v>
                </c:pt>
                <c:pt idx="90">
                  <c:v>МАОУ СШ № 152</c:v>
                </c:pt>
                <c:pt idx="91">
                  <c:v>МАОУ СШ № 18</c:v>
                </c:pt>
                <c:pt idx="92">
                  <c:v>МАОУ СШ № 66</c:v>
                </c:pt>
                <c:pt idx="93">
                  <c:v>МАОУ СШ № 7</c:v>
                </c:pt>
                <c:pt idx="94">
                  <c:v>МАОУ СШ № 85</c:v>
                </c:pt>
                <c:pt idx="95">
                  <c:v>МАОУ СШ № 91</c:v>
                </c:pt>
                <c:pt idx="96">
                  <c:v>МАОУ СШ № 98</c:v>
                </c:pt>
                <c:pt idx="97">
                  <c:v>МБОУ СШ № 2</c:v>
                </c:pt>
                <c:pt idx="98">
                  <c:v>ЦЕНТРАЛЬНЫЙ РАЙОН</c:v>
                </c:pt>
                <c:pt idx="99">
                  <c:v>МБОУ СОШ № 10</c:v>
                </c:pt>
                <c:pt idx="100">
                  <c:v>МБОУ Гимназия  № 16</c:v>
                </c:pt>
                <c:pt idx="101">
                  <c:v>МАОУ СШ № 155</c:v>
                </c:pt>
                <c:pt idx="102">
                  <c:v>МАОУ СШ "Комплекс Покровский"</c:v>
                </c:pt>
                <c:pt idx="103">
                  <c:v>МАОУ Гимназия № 2</c:v>
                </c:pt>
                <c:pt idx="104">
                  <c:v>МБОУ Лицей № 2</c:v>
                </c:pt>
                <c:pt idx="105">
                  <c:v>МБОУ СШ № 27</c:v>
                </c:pt>
                <c:pt idx="106">
                  <c:v>МБОУ СШ № 4</c:v>
                </c:pt>
                <c:pt idx="107">
                  <c:v>МБОУ СШ № 51</c:v>
                </c:pt>
              </c:strCache>
            </c:strRef>
          </c:cat>
          <c:val>
            <c:numRef>
              <c:f>'Географ-11 диаграмма'!$H$5:$H$112</c:f>
              <c:numCache>
                <c:formatCode>0.00</c:formatCode>
                <c:ptCount val="108"/>
                <c:pt idx="0">
                  <c:v>53.25</c:v>
                </c:pt>
                <c:pt idx="2">
                  <c:v>65</c:v>
                </c:pt>
                <c:pt idx="4">
                  <c:v>54</c:v>
                </c:pt>
                <c:pt idx="5">
                  <c:v>54</c:v>
                </c:pt>
                <c:pt idx="6">
                  <c:v>40</c:v>
                </c:pt>
                <c:pt idx="9">
                  <c:v>48.583333333333336</c:v>
                </c:pt>
                <c:pt idx="11">
                  <c:v>46</c:v>
                </c:pt>
                <c:pt idx="13">
                  <c:v>47</c:v>
                </c:pt>
                <c:pt idx="15">
                  <c:v>53</c:v>
                </c:pt>
                <c:pt idx="17">
                  <c:v>51</c:v>
                </c:pt>
                <c:pt idx="20">
                  <c:v>43</c:v>
                </c:pt>
                <c:pt idx="21">
                  <c:v>51.5</c:v>
                </c:pt>
                <c:pt idx="22">
                  <c:v>63.6</c:v>
                </c:pt>
                <c:pt idx="23">
                  <c:v>100</c:v>
                </c:pt>
                <c:pt idx="27">
                  <c:v>45</c:v>
                </c:pt>
                <c:pt idx="29">
                  <c:v>56</c:v>
                </c:pt>
                <c:pt idx="34">
                  <c:v>62</c:v>
                </c:pt>
                <c:pt idx="35">
                  <c:v>55</c:v>
                </c:pt>
                <c:pt idx="37">
                  <c:v>43.787500000000001</c:v>
                </c:pt>
                <c:pt idx="39">
                  <c:v>30.3</c:v>
                </c:pt>
                <c:pt idx="40">
                  <c:v>46</c:v>
                </c:pt>
                <c:pt idx="41">
                  <c:v>21</c:v>
                </c:pt>
                <c:pt idx="42">
                  <c:v>47</c:v>
                </c:pt>
                <c:pt idx="44">
                  <c:v>41</c:v>
                </c:pt>
                <c:pt idx="48">
                  <c:v>55</c:v>
                </c:pt>
                <c:pt idx="49">
                  <c:v>59</c:v>
                </c:pt>
                <c:pt idx="51">
                  <c:v>51</c:v>
                </c:pt>
                <c:pt idx="54">
                  <c:v>51.428571428571431</c:v>
                </c:pt>
                <c:pt idx="55">
                  <c:v>49</c:v>
                </c:pt>
                <c:pt idx="58">
                  <c:v>66</c:v>
                </c:pt>
                <c:pt idx="59">
                  <c:v>47</c:v>
                </c:pt>
                <c:pt idx="60">
                  <c:v>56</c:v>
                </c:pt>
                <c:pt idx="61">
                  <c:v>54</c:v>
                </c:pt>
                <c:pt idx="63">
                  <c:v>47</c:v>
                </c:pt>
                <c:pt idx="65">
                  <c:v>41</c:v>
                </c:pt>
                <c:pt idx="69">
                  <c:v>47.54</c:v>
                </c:pt>
                <c:pt idx="70">
                  <c:v>51</c:v>
                </c:pt>
                <c:pt idx="72">
                  <c:v>57.8</c:v>
                </c:pt>
                <c:pt idx="73">
                  <c:v>24</c:v>
                </c:pt>
                <c:pt idx="76">
                  <c:v>52</c:v>
                </c:pt>
                <c:pt idx="77">
                  <c:v>58</c:v>
                </c:pt>
                <c:pt idx="79">
                  <c:v>51</c:v>
                </c:pt>
                <c:pt idx="80">
                  <c:v>52.3</c:v>
                </c:pt>
                <c:pt idx="82">
                  <c:v>66.3</c:v>
                </c:pt>
                <c:pt idx="83">
                  <c:v>39</c:v>
                </c:pt>
                <c:pt idx="84">
                  <c:v>49</c:v>
                </c:pt>
                <c:pt idx="88">
                  <c:v>45.7</c:v>
                </c:pt>
                <c:pt idx="89">
                  <c:v>31</c:v>
                </c:pt>
                <c:pt idx="90">
                  <c:v>58</c:v>
                </c:pt>
                <c:pt idx="91">
                  <c:v>44</c:v>
                </c:pt>
                <c:pt idx="95">
                  <c:v>34</c:v>
                </c:pt>
                <c:pt idx="98">
                  <c:v>44.035714285714285</c:v>
                </c:pt>
                <c:pt idx="100">
                  <c:v>45.5</c:v>
                </c:pt>
                <c:pt idx="102">
                  <c:v>44.142857142857146</c:v>
                </c:pt>
                <c:pt idx="104">
                  <c:v>73.5</c:v>
                </c:pt>
                <c:pt idx="106">
                  <c:v>13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'Географ-11 диаграмма'!$B$5:$B$112</c:f>
              <c:strCache>
                <c:ptCount val="108"/>
                <c:pt idx="0">
                  <c:v>ЖЕЛЕЗНОДОРОЖНЫЙ РАЙОН </c:v>
                </c:pt>
                <c:pt idx="1">
                  <c:v>МАОУ Гимназия № 8</c:v>
                </c:pt>
                <c:pt idx="2">
                  <c:v>МАОУ СШ № 32</c:v>
                </c:pt>
                <c:pt idx="3">
                  <c:v>МАОУ Гимназия № 9</c:v>
                </c:pt>
                <c:pt idx="4">
                  <c:v>МАОУ Лицей № 28</c:v>
                </c:pt>
                <c:pt idx="5">
                  <c:v>МАОУ Лицей № 7 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90</c:v>
                </c:pt>
                <c:pt idx="12">
                  <c:v>МАОУ СШ № 63</c:v>
                </c:pt>
                <c:pt idx="13">
                  <c:v>МАОУ СШ № 46</c:v>
                </c:pt>
                <c:pt idx="14">
                  <c:v>МАОУ Гимназия № 4</c:v>
                </c:pt>
                <c:pt idx="15">
                  <c:v>МАОУ Гимназия № 6</c:v>
                </c:pt>
                <c:pt idx="16">
                  <c:v>МАОУ Лицей № 11</c:v>
                </c:pt>
                <c:pt idx="17">
                  <c:v>МАОУ Лицей № 6 "Перспектива"</c:v>
                </c:pt>
                <c:pt idx="18">
                  <c:v>МАОУ СШ № 135</c:v>
                </c:pt>
                <c:pt idx="19">
                  <c:v>МАОУ СШ № 55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</c:v>
                </c:pt>
                <c:pt idx="24">
                  <c:v>МАОУ Лицей № 12</c:v>
                </c:pt>
                <c:pt idx="25">
                  <c:v>МАОУ СШ № 89</c:v>
                </c:pt>
                <c:pt idx="26">
                  <c:v>МБОУ СШ № 94</c:v>
                </c:pt>
                <c:pt idx="27">
                  <c:v>МБОУ Гимназия № 7</c:v>
                </c:pt>
                <c:pt idx="28">
                  <c:v>МАОУ Гимназия № 15</c:v>
                </c:pt>
                <c:pt idx="29">
                  <c:v>МАОУ Лицей № 3</c:v>
                </c:pt>
                <c:pt idx="30">
                  <c:v>МАОУ СШ № 148</c:v>
                </c:pt>
                <c:pt idx="31">
                  <c:v>МАОУ СШ № 16</c:v>
                </c:pt>
                <c:pt idx="32">
                  <c:v>МАОУ СШ № 53</c:v>
                </c:pt>
                <c:pt idx="33">
                  <c:v>МАОУ СШ № 65</c:v>
                </c:pt>
                <c:pt idx="34">
                  <c:v>МБОУ СШ № 44</c:v>
                </c:pt>
                <c:pt idx="35">
                  <c:v>МБОУ СШ № 64</c:v>
                </c:pt>
                <c:pt idx="36">
                  <c:v>МБОУ СШ № 79</c:v>
                </c:pt>
                <c:pt idx="37">
                  <c:v>ОКТЯБРЬСКИЙ РАЙОН</c:v>
                </c:pt>
                <c:pt idx="38">
                  <c:v>МАОУ СШ № 72</c:v>
                </c:pt>
                <c:pt idx="39">
                  <c:v>МАОУ Гимназия № 13 "Академ"</c:v>
                </c:pt>
                <c:pt idx="40">
                  <c:v>МБОУ СШ № 84</c:v>
                </c:pt>
                <c:pt idx="41">
                  <c:v>МБОУ СШ № 159</c:v>
                </c:pt>
                <c:pt idx="42">
                  <c:v>МАОУ "КУГ № 1 - Универс"</c:v>
                </c:pt>
                <c:pt idx="43">
                  <c:v>МБОУ СШ № 73</c:v>
                </c:pt>
                <c:pt idx="44">
                  <c:v>МБОУ СШ № 36</c:v>
                </c:pt>
                <c:pt idx="45">
                  <c:v>МАОУ Лицей № 1</c:v>
                </c:pt>
                <c:pt idx="46">
                  <c:v>МБОУ СШ № 95</c:v>
                </c:pt>
                <c:pt idx="47">
                  <c:v>МАОУ СШ № 3</c:v>
                </c:pt>
                <c:pt idx="48">
                  <c:v>МАОУ СШ № 82</c:v>
                </c:pt>
                <c:pt idx="49">
                  <c:v>МБОУ Гимназия № 3</c:v>
                </c:pt>
                <c:pt idx="50">
                  <c:v>МБОУ Лицей № 10</c:v>
                </c:pt>
                <c:pt idx="51">
                  <c:v>МБОУ СШ № 133</c:v>
                </c:pt>
                <c:pt idx="52">
                  <c:v>МБОУ СШ № 21</c:v>
                </c:pt>
                <c:pt idx="53">
                  <c:v>МБОУ СШ № 39</c:v>
                </c:pt>
                <c:pt idx="54">
                  <c:v>СВЕРДЛОВСКИЙ РАЙОН</c:v>
                </c:pt>
                <c:pt idx="55">
                  <c:v>МАОУ Лицей № 9 "Лидер"</c:v>
                </c:pt>
                <c:pt idx="56">
                  <c:v>МАОУ Гимназия №14</c:v>
                </c:pt>
                <c:pt idx="57">
                  <c:v>МАОУ СШ № 137</c:v>
                </c:pt>
                <c:pt idx="58">
                  <c:v>МАОУ СШ № 17</c:v>
                </c:pt>
                <c:pt idx="59">
                  <c:v>МАОУ СШ № 93</c:v>
                </c:pt>
                <c:pt idx="60">
                  <c:v>МАОУ СШ № 158 "Грани"</c:v>
                </c:pt>
                <c:pt idx="61">
                  <c:v>МБОУ СШ № 62</c:v>
                </c:pt>
                <c:pt idx="62">
                  <c:v>МАОУ СШ № 23</c:v>
                </c:pt>
                <c:pt idx="63">
                  <c:v>МАОУ СШ № 34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МАОУ СШ № 6</c:v>
                </c:pt>
                <c:pt idx="67">
                  <c:v>МАОУ СШ № 76</c:v>
                </c:pt>
                <c:pt idx="68">
                  <c:v>МАОУ СШ № 78</c:v>
                </c:pt>
                <c:pt idx="69">
                  <c:v>СОВЕТСКИЙ РАЙОН</c:v>
                </c:pt>
                <c:pt idx="70">
                  <c:v>МАОУ СШ № 151</c:v>
                </c:pt>
                <c:pt idx="71">
                  <c:v>МАОУ СШ № 108</c:v>
                </c:pt>
                <c:pt idx="72">
                  <c:v>МАОУ СШ № 154</c:v>
                </c:pt>
                <c:pt idx="73">
                  <c:v>МАОУ СШ № 156</c:v>
                </c:pt>
                <c:pt idx="74">
                  <c:v>МАОУ СШ № 129</c:v>
                </c:pt>
                <c:pt idx="75">
                  <c:v>МАОУ СШ № 134</c:v>
                </c:pt>
                <c:pt idx="76">
                  <c:v>МАОУ СШ № 149</c:v>
                </c:pt>
                <c:pt idx="77">
                  <c:v>МАОУ СШ № 5</c:v>
                </c:pt>
                <c:pt idx="78">
                  <c:v>МБОУ СШ № 56</c:v>
                </c:pt>
                <c:pt idx="79">
                  <c:v>МАОУ СШ № 145</c:v>
                </c:pt>
                <c:pt idx="80">
                  <c:v>МАОУ СШ № 150</c:v>
                </c:pt>
                <c:pt idx="81">
                  <c:v>МАОУ СШ № 1</c:v>
                </c:pt>
                <c:pt idx="82">
                  <c:v>МАОУ СШ № 24</c:v>
                </c:pt>
                <c:pt idx="83">
                  <c:v>МАОУ СШ № 147</c:v>
                </c:pt>
                <c:pt idx="84">
                  <c:v>МАОУ СШ № 157</c:v>
                </c:pt>
                <c:pt idx="85">
                  <c:v>МАОУ СШ № 115</c:v>
                </c:pt>
                <c:pt idx="86">
                  <c:v>МАОУ СШ № 121</c:v>
                </c:pt>
                <c:pt idx="87">
                  <c:v>МАОУ СШ № 139</c:v>
                </c:pt>
                <c:pt idx="88">
                  <c:v>МАОУ СШ № 143</c:v>
                </c:pt>
                <c:pt idx="89">
                  <c:v>МАОУ СШ № 144</c:v>
                </c:pt>
                <c:pt idx="90">
                  <c:v>МАОУ СШ № 152</c:v>
                </c:pt>
                <c:pt idx="91">
                  <c:v>МАОУ СШ № 18</c:v>
                </c:pt>
                <c:pt idx="92">
                  <c:v>МАОУ СШ № 66</c:v>
                </c:pt>
                <c:pt idx="93">
                  <c:v>МАОУ СШ № 7</c:v>
                </c:pt>
                <c:pt idx="94">
                  <c:v>МАОУ СШ № 85</c:v>
                </c:pt>
                <c:pt idx="95">
                  <c:v>МАОУ СШ № 91</c:v>
                </c:pt>
                <c:pt idx="96">
                  <c:v>МАОУ СШ № 98</c:v>
                </c:pt>
                <c:pt idx="97">
                  <c:v>МБОУ СШ № 2</c:v>
                </c:pt>
                <c:pt idx="98">
                  <c:v>ЦЕНТРАЛЬНЫЙ РАЙОН</c:v>
                </c:pt>
                <c:pt idx="99">
                  <c:v>МБОУ СОШ № 10</c:v>
                </c:pt>
                <c:pt idx="100">
                  <c:v>МБОУ Гимназия  № 16</c:v>
                </c:pt>
                <c:pt idx="101">
                  <c:v>МАОУ СШ № 155</c:v>
                </c:pt>
                <c:pt idx="102">
                  <c:v>МАОУ СШ "Комплекс Покровский"</c:v>
                </c:pt>
                <c:pt idx="103">
                  <c:v>МАОУ Гимназия № 2</c:v>
                </c:pt>
                <c:pt idx="104">
                  <c:v>МБОУ Лицей № 2</c:v>
                </c:pt>
                <c:pt idx="105">
                  <c:v>МБОУ СШ № 27</c:v>
                </c:pt>
                <c:pt idx="106">
                  <c:v>МБОУ СШ № 4</c:v>
                </c:pt>
                <c:pt idx="107">
                  <c:v>МБОУ СШ № 51</c:v>
                </c:pt>
              </c:strCache>
            </c:strRef>
          </c:cat>
          <c:val>
            <c:numRef>
              <c:f>'Географ-11 диаграмма'!$M$5:$M$112</c:f>
              <c:numCache>
                <c:formatCode>0.00</c:formatCode>
                <c:ptCount val="108"/>
                <c:pt idx="0">
                  <c:v>51.93</c:v>
                </c:pt>
                <c:pt idx="1">
                  <c:v>51.93</c:v>
                </c:pt>
                <c:pt idx="2">
                  <c:v>51.93</c:v>
                </c:pt>
                <c:pt idx="3">
                  <c:v>51.93</c:v>
                </c:pt>
                <c:pt idx="4">
                  <c:v>51.93</c:v>
                </c:pt>
                <c:pt idx="5">
                  <c:v>51.93</c:v>
                </c:pt>
                <c:pt idx="6">
                  <c:v>51.93</c:v>
                </c:pt>
                <c:pt idx="7">
                  <c:v>51.93</c:v>
                </c:pt>
                <c:pt idx="8">
                  <c:v>51.93</c:v>
                </c:pt>
                <c:pt idx="9">
                  <c:v>51.93</c:v>
                </c:pt>
                <c:pt idx="10">
                  <c:v>51.93</c:v>
                </c:pt>
                <c:pt idx="11">
                  <c:v>51.93</c:v>
                </c:pt>
                <c:pt idx="12">
                  <c:v>51.93</c:v>
                </c:pt>
                <c:pt idx="13">
                  <c:v>51.93</c:v>
                </c:pt>
                <c:pt idx="14">
                  <c:v>51.93</c:v>
                </c:pt>
                <c:pt idx="15">
                  <c:v>51.93</c:v>
                </c:pt>
                <c:pt idx="16">
                  <c:v>51.93</c:v>
                </c:pt>
                <c:pt idx="17">
                  <c:v>51.93</c:v>
                </c:pt>
                <c:pt idx="18">
                  <c:v>51.93</c:v>
                </c:pt>
                <c:pt idx="19">
                  <c:v>51.93</c:v>
                </c:pt>
                <c:pt idx="20">
                  <c:v>51.93</c:v>
                </c:pt>
                <c:pt idx="21">
                  <c:v>51.93</c:v>
                </c:pt>
                <c:pt idx="22">
                  <c:v>51.93</c:v>
                </c:pt>
                <c:pt idx="23">
                  <c:v>51.93</c:v>
                </c:pt>
                <c:pt idx="24">
                  <c:v>51.93</c:v>
                </c:pt>
                <c:pt idx="25">
                  <c:v>51.93</c:v>
                </c:pt>
                <c:pt idx="26">
                  <c:v>51.93</c:v>
                </c:pt>
                <c:pt idx="27">
                  <c:v>51.93</c:v>
                </c:pt>
                <c:pt idx="28">
                  <c:v>51.93</c:v>
                </c:pt>
                <c:pt idx="29">
                  <c:v>51.93</c:v>
                </c:pt>
                <c:pt idx="30">
                  <c:v>51.93</c:v>
                </c:pt>
                <c:pt idx="31">
                  <c:v>51.93</c:v>
                </c:pt>
                <c:pt idx="32">
                  <c:v>51.93</c:v>
                </c:pt>
                <c:pt idx="33">
                  <c:v>51.93</c:v>
                </c:pt>
                <c:pt idx="34">
                  <c:v>51.93</c:v>
                </c:pt>
                <c:pt idx="35">
                  <c:v>51.93</c:v>
                </c:pt>
                <c:pt idx="36">
                  <c:v>51.93</c:v>
                </c:pt>
                <c:pt idx="37">
                  <c:v>51.93</c:v>
                </c:pt>
                <c:pt idx="38">
                  <c:v>51.93</c:v>
                </c:pt>
                <c:pt idx="39">
                  <c:v>51.93</c:v>
                </c:pt>
                <c:pt idx="40">
                  <c:v>51.93</c:v>
                </c:pt>
                <c:pt idx="41">
                  <c:v>51.93</c:v>
                </c:pt>
                <c:pt idx="42">
                  <c:v>51.93</c:v>
                </c:pt>
                <c:pt idx="43">
                  <c:v>51.93</c:v>
                </c:pt>
                <c:pt idx="44">
                  <c:v>51.93</c:v>
                </c:pt>
                <c:pt idx="45">
                  <c:v>51.93</c:v>
                </c:pt>
                <c:pt idx="46">
                  <c:v>51.93</c:v>
                </c:pt>
                <c:pt idx="47">
                  <c:v>51.93</c:v>
                </c:pt>
                <c:pt idx="48">
                  <c:v>51.93</c:v>
                </c:pt>
                <c:pt idx="49">
                  <c:v>51.93</c:v>
                </c:pt>
                <c:pt idx="50">
                  <c:v>51.93</c:v>
                </c:pt>
                <c:pt idx="51">
                  <c:v>51.93</c:v>
                </c:pt>
                <c:pt idx="52">
                  <c:v>51.93</c:v>
                </c:pt>
                <c:pt idx="53">
                  <c:v>51.93</c:v>
                </c:pt>
                <c:pt idx="54">
                  <c:v>51.93</c:v>
                </c:pt>
                <c:pt idx="55">
                  <c:v>51.93</c:v>
                </c:pt>
                <c:pt idx="56">
                  <c:v>51.93</c:v>
                </c:pt>
                <c:pt idx="57">
                  <c:v>51.93</c:v>
                </c:pt>
                <c:pt idx="58">
                  <c:v>51.93</c:v>
                </c:pt>
                <c:pt idx="59">
                  <c:v>51.93</c:v>
                </c:pt>
                <c:pt idx="60">
                  <c:v>51.93</c:v>
                </c:pt>
                <c:pt idx="61">
                  <c:v>51.93</c:v>
                </c:pt>
                <c:pt idx="62">
                  <c:v>51.93</c:v>
                </c:pt>
                <c:pt idx="63">
                  <c:v>51.93</c:v>
                </c:pt>
                <c:pt idx="64">
                  <c:v>51.93</c:v>
                </c:pt>
                <c:pt idx="65">
                  <c:v>51.93</c:v>
                </c:pt>
                <c:pt idx="66">
                  <c:v>51.93</c:v>
                </c:pt>
                <c:pt idx="67">
                  <c:v>51.93</c:v>
                </c:pt>
                <c:pt idx="68">
                  <c:v>51.93</c:v>
                </c:pt>
                <c:pt idx="69">
                  <c:v>51.93</c:v>
                </c:pt>
                <c:pt idx="70">
                  <c:v>51.93</c:v>
                </c:pt>
                <c:pt idx="71">
                  <c:v>51.93</c:v>
                </c:pt>
                <c:pt idx="72">
                  <c:v>51.93</c:v>
                </c:pt>
                <c:pt idx="73">
                  <c:v>51.93</c:v>
                </c:pt>
                <c:pt idx="74">
                  <c:v>51.93</c:v>
                </c:pt>
                <c:pt idx="75">
                  <c:v>51.93</c:v>
                </c:pt>
                <c:pt idx="76">
                  <c:v>51.93</c:v>
                </c:pt>
                <c:pt idx="77">
                  <c:v>51.93</c:v>
                </c:pt>
                <c:pt idx="78">
                  <c:v>51.93</c:v>
                </c:pt>
                <c:pt idx="79">
                  <c:v>51.93</c:v>
                </c:pt>
                <c:pt idx="80">
                  <c:v>51.93</c:v>
                </c:pt>
                <c:pt idx="81">
                  <c:v>51.93</c:v>
                </c:pt>
                <c:pt idx="82">
                  <c:v>51.93</c:v>
                </c:pt>
                <c:pt idx="83">
                  <c:v>51.93</c:v>
                </c:pt>
                <c:pt idx="84">
                  <c:v>51.93</c:v>
                </c:pt>
                <c:pt idx="85">
                  <c:v>51.93</c:v>
                </c:pt>
                <c:pt idx="86">
                  <c:v>51.93</c:v>
                </c:pt>
                <c:pt idx="87">
                  <c:v>51.93</c:v>
                </c:pt>
                <c:pt idx="88">
                  <c:v>51.93</c:v>
                </c:pt>
                <c:pt idx="89">
                  <c:v>51.93</c:v>
                </c:pt>
                <c:pt idx="90">
                  <c:v>51.93</c:v>
                </c:pt>
                <c:pt idx="91">
                  <c:v>51.93</c:v>
                </c:pt>
                <c:pt idx="92">
                  <c:v>51.93</c:v>
                </c:pt>
                <c:pt idx="93">
                  <c:v>51.93</c:v>
                </c:pt>
                <c:pt idx="94">
                  <c:v>51.93</c:v>
                </c:pt>
                <c:pt idx="95">
                  <c:v>51.93</c:v>
                </c:pt>
                <c:pt idx="96">
                  <c:v>51.93</c:v>
                </c:pt>
                <c:pt idx="97">
                  <c:v>51.93</c:v>
                </c:pt>
                <c:pt idx="98">
                  <c:v>51.93</c:v>
                </c:pt>
                <c:pt idx="99">
                  <c:v>51.93</c:v>
                </c:pt>
                <c:pt idx="100">
                  <c:v>51.93</c:v>
                </c:pt>
                <c:pt idx="101">
                  <c:v>51.93</c:v>
                </c:pt>
                <c:pt idx="102">
                  <c:v>51.93</c:v>
                </c:pt>
                <c:pt idx="103">
                  <c:v>51.93</c:v>
                </c:pt>
                <c:pt idx="104">
                  <c:v>51.93</c:v>
                </c:pt>
                <c:pt idx="105">
                  <c:v>51.93</c:v>
                </c:pt>
                <c:pt idx="106">
                  <c:v>51.93</c:v>
                </c:pt>
                <c:pt idx="107">
                  <c:v>51.93</c:v>
                </c:pt>
              </c:numCache>
            </c:numRef>
          </c:val>
          <c:smooth val="0"/>
        </c:ser>
        <c:ser>
          <c:idx val="2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'Географ-11 диаграмма'!$B$5:$B$112</c:f>
              <c:strCache>
                <c:ptCount val="108"/>
                <c:pt idx="0">
                  <c:v>ЖЕЛЕЗНОДОРОЖНЫЙ РАЙОН </c:v>
                </c:pt>
                <c:pt idx="1">
                  <c:v>МАОУ Гимназия № 8</c:v>
                </c:pt>
                <c:pt idx="2">
                  <c:v>МАОУ СШ № 32</c:v>
                </c:pt>
                <c:pt idx="3">
                  <c:v>МАОУ Гимназия № 9</c:v>
                </c:pt>
                <c:pt idx="4">
                  <c:v>МАОУ Лицей № 28</c:v>
                </c:pt>
                <c:pt idx="5">
                  <c:v>МАОУ Лицей № 7 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90</c:v>
                </c:pt>
                <c:pt idx="12">
                  <c:v>МАОУ СШ № 63</c:v>
                </c:pt>
                <c:pt idx="13">
                  <c:v>МАОУ СШ № 46</c:v>
                </c:pt>
                <c:pt idx="14">
                  <c:v>МАОУ Гимназия № 4</c:v>
                </c:pt>
                <c:pt idx="15">
                  <c:v>МАОУ Гимназия № 6</c:v>
                </c:pt>
                <c:pt idx="16">
                  <c:v>МАОУ Лицей № 11</c:v>
                </c:pt>
                <c:pt idx="17">
                  <c:v>МАОУ Лицей № 6 "Перспектива"</c:v>
                </c:pt>
                <c:pt idx="18">
                  <c:v>МАОУ СШ № 135</c:v>
                </c:pt>
                <c:pt idx="19">
                  <c:v>МАОУ СШ № 55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</c:v>
                </c:pt>
                <c:pt idx="24">
                  <c:v>МАОУ Лицей № 12</c:v>
                </c:pt>
                <c:pt idx="25">
                  <c:v>МАОУ СШ № 89</c:v>
                </c:pt>
                <c:pt idx="26">
                  <c:v>МБОУ СШ № 94</c:v>
                </c:pt>
                <c:pt idx="27">
                  <c:v>МБОУ Гимназия № 7</c:v>
                </c:pt>
                <c:pt idx="28">
                  <c:v>МАОУ Гимназия № 15</c:v>
                </c:pt>
                <c:pt idx="29">
                  <c:v>МАОУ Лицей № 3</c:v>
                </c:pt>
                <c:pt idx="30">
                  <c:v>МАОУ СШ № 148</c:v>
                </c:pt>
                <c:pt idx="31">
                  <c:v>МАОУ СШ № 16</c:v>
                </c:pt>
                <c:pt idx="32">
                  <c:v>МАОУ СШ № 53</c:v>
                </c:pt>
                <c:pt idx="33">
                  <c:v>МАОУ СШ № 65</c:v>
                </c:pt>
                <c:pt idx="34">
                  <c:v>МБОУ СШ № 44</c:v>
                </c:pt>
                <c:pt idx="35">
                  <c:v>МБОУ СШ № 64</c:v>
                </c:pt>
                <c:pt idx="36">
                  <c:v>МБОУ СШ № 79</c:v>
                </c:pt>
                <c:pt idx="37">
                  <c:v>ОКТЯБРЬСКИЙ РАЙОН</c:v>
                </c:pt>
                <c:pt idx="38">
                  <c:v>МАОУ СШ № 72</c:v>
                </c:pt>
                <c:pt idx="39">
                  <c:v>МАОУ Гимназия № 13 "Академ"</c:v>
                </c:pt>
                <c:pt idx="40">
                  <c:v>МБОУ СШ № 84</c:v>
                </c:pt>
                <c:pt idx="41">
                  <c:v>МБОУ СШ № 159</c:v>
                </c:pt>
                <c:pt idx="42">
                  <c:v>МАОУ "КУГ № 1 - Универс"</c:v>
                </c:pt>
                <c:pt idx="43">
                  <c:v>МБОУ СШ № 73</c:v>
                </c:pt>
                <c:pt idx="44">
                  <c:v>МБОУ СШ № 36</c:v>
                </c:pt>
                <c:pt idx="45">
                  <c:v>МАОУ Лицей № 1</c:v>
                </c:pt>
                <c:pt idx="46">
                  <c:v>МБОУ СШ № 95</c:v>
                </c:pt>
                <c:pt idx="47">
                  <c:v>МАОУ СШ № 3</c:v>
                </c:pt>
                <c:pt idx="48">
                  <c:v>МАОУ СШ № 82</c:v>
                </c:pt>
                <c:pt idx="49">
                  <c:v>МБОУ Гимназия № 3</c:v>
                </c:pt>
                <c:pt idx="50">
                  <c:v>МБОУ Лицей № 10</c:v>
                </c:pt>
                <c:pt idx="51">
                  <c:v>МБОУ СШ № 133</c:v>
                </c:pt>
                <c:pt idx="52">
                  <c:v>МБОУ СШ № 21</c:v>
                </c:pt>
                <c:pt idx="53">
                  <c:v>МБОУ СШ № 39</c:v>
                </c:pt>
                <c:pt idx="54">
                  <c:v>СВЕРДЛОВСКИЙ РАЙОН</c:v>
                </c:pt>
                <c:pt idx="55">
                  <c:v>МАОУ Лицей № 9 "Лидер"</c:v>
                </c:pt>
                <c:pt idx="56">
                  <c:v>МАОУ Гимназия №14</c:v>
                </c:pt>
                <c:pt idx="57">
                  <c:v>МАОУ СШ № 137</c:v>
                </c:pt>
                <c:pt idx="58">
                  <c:v>МАОУ СШ № 17</c:v>
                </c:pt>
                <c:pt idx="59">
                  <c:v>МАОУ СШ № 93</c:v>
                </c:pt>
                <c:pt idx="60">
                  <c:v>МАОУ СШ № 158 "Грани"</c:v>
                </c:pt>
                <c:pt idx="61">
                  <c:v>МБОУ СШ № 62</c:v>
                </c:pt>
                <c:pt idx="62">
                  <c:v>МАОУ СШ № 23</c:v>
                </c:pt>
                <c:pt idx="63">
                  <c:v>МАОУ СШ № 34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МАОУ СШ № 6</c:v>
                </c:pt>
                <c:pt idx="67">
                  <c:v>МАОУ СШ № 76</c:v>
                </c:pt>
                <c:pt idx="68">
                  <c:v>МАОУ СШ № 78</c:v>
                </c:pt>
                <c:pt idx="69">
                  <c:v>СОВЕТСКИЙ РАЙОН</c:v>
                </c:pt>
                <c:pt idx="70">
                  <c:v>МАОУ СШ № 151</c:v>
                </c:pt>
                <c:pt idx="71">
                  <c:v>МАОУ СШ № 108</c:v>
                </c:pt>
                <c:pt idx="72">
                  <c:v>МАОУ СШ № 154</c:v>
                </c:pt>
                <c:pt idx="73">
                  <c:v>МАОУ СШ № 156</c:v>
                </c:pt>
                <c:pt idx="74">
                  <c:v>МАОУ СШ № 129</c:v>
                </c:pt>
                <c:pt idx="75">
                  <c:v>МАОУ СШ № 134</c:v>
                </c:pt>
                <c:pt idx="76">
                  <c:v>МАОУ СШ № 149</c:v>
                </c:pt>
                <c:pt idx="77">
                  <c:v>МАОУ СШ № 5</c:v>
                </c:pt>
                <c:pt idx="78">
                  <c:v>МБОУ СШ № 56</c:v>
                </c:pt>
                <c:pt idx="79">
                  <c:v>МАОУ СШ № 145</c:v>
                </c:pt>
                <c:pt idx="80">
                  <c:v>МАОУ СШ № 150</c:v>
                </c:pt>
                <c:pt idx="81">
                  <c:v>МАОУ СШ № 1</c:v>
                </c:pt>
                <c:pt idx="82">
                  <c:v>МАОУ СШ № 24</c:v>
                </c:pt>
                <c:pt idx="83">
                  <c:v>МАОУ СШ № 147</c:v>
                </c:pt>
                <c:pt idx="84">
                  <c:v>МАОУ СШ № 157</c:v>
                </c:pt>
                <c:pt idx="85">
                  <c:v>МАОУ СШ № 115</c:v>
                </c:pt>
                <c:pt idx="86">
                  <c:v>МАОУ СШ № 121</c:v>
                </c:pt>
                <c:pt idx="87">
                  <c:v>МАОУ СШ № 139</c:v>
                </c:pt>
                <c:pt idx="88">
                  <c:v>МАОУ СШ № 143</c:v>
                </c:pt>
                <c:pt idx="89">
                  <c:v>МАОУ СШ № 144</c:v>
                </c:pt>
                <c:pt idx="90">
                  <c:v>МАОУ СШ № 152</c:v>
                </c:pt>
                <c:pt idx="91">
                  <c:v>МАОУ СШ № 18</c:v>
                </c:pt>
                <c:pt idx="92">
                  <c:v>МАОУ СШ № 66</c:v>
                </c:pt>
                <c:pt idx="93">
                  <c:v>МАОУ СШ № 7</c:v>
                </c:pt>
                <c:pt idx="94">
                  <c:v>МАОУ СШ № 85</c:v>
                </c:pt>
                <c:pt idx="95">
                  <c:v>МАОУ СШ № 91</c:v>
                </c:pt>
                <c:pt idx="96">
                  <c:v>МАОУ СШ № 98</c:v>
                </c:pt>
                <c:pt idx="97">
                  <c:v>МБОУ СШ № 2</c:v>
                </c:pt>
                <c:pt idx="98">
                  <c:v>ЦЕНТРАЛЬНЫЙ РАЙОН</c:v>
                </c:pt>
                <c:pt idx="99">
                  <c:v>МБОУ СОШ № 10</c:v>
                </c:pt>
                <c:pt idx="100">
                  <c:v>МБОУ Гимназия  № 16</c:v>
                </c:pt>
                <c:pt idx="101">
                  <c:v>МАОУ СШ № 155</c:v>
                </c:pt>
                <c:pt idx="102">
                  <c:v>МАОУ СШ "Комплекс Покровский"</c:v>
                </c:pt>
                <c:pt idx="103">
                  <c:v>МАОУ Гимназия № 2</c:v>
                </c:pt>
                <c:pt idx="104">
                  <c:v>МБОУ Лицей № 2</c:v>
                </c:pt>
                <c:pt idx="105">
                  <c:v>МБОУ СШ № 27</c:v>
                </c:pt>
                <c:pt idx="106">
                  <c:v>МБОУ СШ № 4</c:v>
                </c:pt>
                <c:pt idx="107">
                  <c:v>МБОУ СШ № 51</c:v>
                </c:pt>
              </c:strCache>
            </c:strRef>
          </c:cat>
          <c:val>
            <c:numRef>
              <c:f>'Географ-11 диаграмма'!$L$5:$L$112</c:f>
              <c:numCache>
                <c:formatCode>0.00</c:formatCode>
                <c:ptCount val="108"/>
                <c:pt idx="0">
                  <c:v>48.333333333333336</c:v>
                </c:pt>
                <c:pt idx="3">
                  <c:v>55</c:v>
                </c:pt>
                <c:pt idx="6">
                  <c:v>43</c:v>
                </c:pt>
                <c:pt idx="7">
                  <c:v>47</c:v>
                </c:pt>
                <c:pt idx="9">
                  <c:v>45.54</c:v>
                </c:pt>
                <c:pt idx="11">
                  <c:v>43.7</c:v>
                </c:pt>
                <c:pt idx="12">
                  <c:v>40</c:v>
                </c:pt>
                <c:pt idx="14">
                  <c:v>54</c:v>
                </c:pt>
                <c:pt idx="18">
                  <c:v>63.5</c:v>
                </c:pt>
                <c:pt idx="20">
                  <c:v>26.5</c:v>
                </c:pt>
                <c:pt idx="22">
                  <c:v>56.9</c:v>
                </c:pt>
                <c:pt idx="25">
                  <c:v>45.3</c:v>
                </c:pt>
                <c:pt idx="26">
                  <c:v>60</c:v>
                </c:pt>
                <c:pt idx="30">
                  <c:v>37</c:v>
                </c:pt>
                <c:pt idx="32">
                  <c:v>49</c:v>
                </c:pt>
                <c:pt idx="34">
                  <c:v>50</c:v>
                </c:pt>
                <c:pt idx="35">
                  <c:v>92</c:v>
                </c:pt>
                <c:pt idx="36">
                  <c:v>65</c:v>
                </c:pt>
                <c:pt idx="37">
                  <c:v>60.25</c:v>
                </c:pt>
                <c:pt idx="40">
                  <c:v>64</c:v>
                </c:pt>
                <c:pt idx="42">
                  <c:v>69</c:v>
                </c:pt>
                <c:pt idx="45">
                  <c:v>62.5</c:v>
                </c:pt>
                <c:pt idx="47">
                  <c:v>76</c:v>
                </c:pt>
                <c:pt idx="50">
                  <c:v>52</c:v>
                </c:pt>
                <c:pt idx="52">
                  <c:v>38</c:v>
                </c:pt>
                <c:pt idx="54">
                  <c:v>50.25</c:v>
                </c:pt>
                <c:pt idx="55">
                  <c:v>59</c:v>
                </c:pt>
                <c:pt idx="56">
                  <c:v>52</c:v>
                </c:pt>
                <c:pt idx="57">
                  <c:v>49.5</c:v>
                </c:pt>
                <c:pt idx="59">
                  <c:v>23</c:v>
                </c:pt>
                <c:pt idx="62">
                  <c:v>42</c:v>
                </c:pt>
                <c:pt idx="64">
                  <c:v>57</c:v>
                </c:pt>
                <c:pt idx="65">
                  <c:v>48</c:v>
                </c:pt>
                <c:pt idx="66">
                  <c:v>56</c:v>
                </c:pt>
                <c:pt idx="67">
                  <c:v>72</c:v>
                </c:pt>
                <c:pt idx="68">
                  <c:v>44</c:v>
                </c:pt>
                <c:pt idx="69">
                  <c:v>53.223958333333336</c:v>
                </c:pt>
                <c:pt idx="72">
                  <c:v>72</c:v>
                </c:pt>
                <c:pt idx="73">
                  <c:v>54.333333333333336</c:v>
                </c:pt>
                <c:pt idx="75">
                  <c:v>15</c:v>
                </c:pt>
                <c:pt idx="76">
                  <c:v>56</c:v>
                </c:pt>
                <c:pt idx="77">
                  <c:v>52</c:v>
                </c:pt>
                <c:pt idx="78">
                  <c:v>64</c:v>
                </c:pt>
                <c:pt idx="79">
                  <c:v>51</c:v>
                </c:pt>
                <c:pt idx="80">
                  <c:v>52</c:v>
                </c:pt>
                <c:pt idx="83">
                  <c:v>64</c:v>
                </c:pt>
                <c:pt idx="88">
                  <c:v>43.25</c:v>
                </c:pt>
                <c:pt idx="89">
                  <c:v>47</c:v>
                </c:pt>
                <c:pt idx="91">
                  <c:v>68</c:v>
                </c:pt>
                <c:pt idx="92">
                  <c:v>54</c:v>
                </c:pt>
                <c:pt idx="93">
                  <c:v>46</c:v>
                </c:pt>
                <c:pt idx="96">
                  <c:v>57</c:v>
                </c:pt>
                <c:pt idx="97">
                  <c:v>56</c:v>
                </c:pt>
                <c:pt idx="98">
                  <c:v>51.4</c:v>
                </c:pt>
                <c:pt idx="99">
                  <c:v>55.8</c:v>
                </c:pt>
                <c:pt idx="100">
                  <c:v>80</c:v>
                </c:pt>
                <c:pt idx="101">
                  <c:v>39</c:v>
                </c:pt>
                <c:pt idx="102">
                  <c:v>45.2</c:v>
                </c:pt>
                <c:pt idx="105">
                  <c:v>37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'Географ-11 диаграмма'!$B$5:$B$112</c:f>
              <c:strCache>
                <c:ptCount val="108"/>
                <c:pt idx="0">
                  <c:v>ЖЕЛЕЗНОДОРОЖНЫЙ РАЙОН </c:v>
                </c:pt>
                <c:pt idx="1">
                  <c:v>МАОУ Гимназия № 8</c:v>
                </c:pt>
                <c:pt idx="2">
                  <c:v>МАОУ СШ № 32</c:v>
                </c:pt>
                <c:pt idx="3">
                  <c:v>МАОУ Гимназия № 9</c:v>
                </c:pt>
                <c:pt idx="4">
                  <c:v>МАОУ Лицей № 28</c:v>
                </c:pt>
                <c:pt idx="5">
                  <c:v>МАОУ Лицей № 7 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90</c:v>
                </c:pt>
                <c:pt idx="12">
                  <c:v>МАОУ СШ № 63</c:v>
                </c:pt>
                <c:pt idx="13">
                  <c:v>МАОУ СШ № 46</c:v>
                </c:pt>
                <c:pt idx="14">
                  <c:v>МАОУ Гимназия № 4</c:v>
                </c:pt>
                <c:pt idx="15">
                  <c:v>МАОУ Гимназия № 6</c:v>
                </c:pt>
                <c:pt idx="16">
                  <c:v>МАОУ Лицей № 11</c:v>
                </c:pt>
                <c:pt idx="17">
                  <c:v>МАОУ Лицей № 6 "Перспектива"</c:v>
                </c:pt>
                <c:pt idx="18">
                  <c:v>МАОУ СШ № 135</c:v>
                </c:pt>
                <c:pt idx="19">
                  <c:v>МАОУ СШ № 55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</c:v>
                </c:pt>
                <c:pt idx="24">
                  <c:v>МАОУ Лицей № 12</c:v>
                </c:pt>
                <c:pt idx="25">
                  <c:v>МАОУ СШ № 89</c:v>
                </c:pt>
                <c:pt idx="26">
                  <c:v>МБОУ СШ № 94</c:v>
                </c:pt>
                <c:pt idx="27">
                  <c:v>МБОУ Гимназия № 7</c:v>
                </c:pt>
                <c:pt idx="28">
                  <c:v>МАОУ Гимназия № 15</c:v>
                </c:pt>
                <c:pt idx="29">
                  <c:v>МАОУ Лицей № 3</c:v>
                </c:pt>
                <c:pt idx="30">
                  <c:v>МАОУ СШ № 148</c:v>
                </c:pt>
                <c:pt idx="31">
                  <c:v>МАОУ СШ № 16</c:v>
                </c:pt>
                <c:pt idx="32">
                  <c:v>МАОУ СШ № 53</c:v>
                </c:pt>
                <c:pt idx="33">
                  <c:v>МАОУ СШ № 65</c:v>
                </c:pt>
                <c:pt idx="34">
                  <c:v>МБОУ СШ № 44</c:v>
                </c:pt>
                <c:pt idx="35">
                  <c:v>МБОУ СШ № 64</c:v>
                </c:pt>
                <c:pt idx="36">
                  <c:v>МБОУ СШ № 79</c:v>
                </c:pt>
                <c:pt idx="37">
                  <c:v>ОКТЯБРЬСКИЙ РАЙОН</c:v>
                </c:pt>
                <c:pt idx="38">
                  <c:v>МАОУ СШ № 72</c:v>
                </c:pt>
                <c:pt idx="39">
                  <c:v>МАОУ Гимназия № 13 "Академ"</c:v>
                </c:pt>
                <c:pt idx="40">
                  <c:v>МБОУ СШ № 84</c:v>
                </c:pt>
                <c:pt idx="41">
                  <c:v>МБОУ СШ № 159</c:v>
                </c:pt>
                <c:pt idx="42">
                  <c:v>МАОУ "КУГ № 1 - Универс"</c:v>
                </c:pt>
                <c:pt idx="43">
                  <c:v>МБОУ СШ № 73</c:v>
                </c:pt>
                <c:pt idx="44">
                  <c:v>МБОУ СШ № 36</c:v>
                </c:pt>
                <c:pt idx="45">
                  <c:v>МАОУ Лицей № 1</c:v>
                </c:pt>
                <c:pt idx="46">
                  <c:v>МБОУ СШ № 95</c:v>
                </c:pt>
                <c:pt idx="47">
                  <c:v>МАОУ СШ № 3</c:v>
                </c:pt>
                <c:pt idx="48">
                  <c:v>МАОУ СШ № 82</c:v>
                </c:pt>
                <c:pt idx="49">
                  <c:v>МБОУ Гимназия № 3</c:v>
                </c:pt>
                <c:pt idx="50">
                  <c:v>МБОУ Лицей № 10</c:v>
                </c:pt>
                <c:pt idx="51">
                  <c:v>МБОУ СШ № 133</c:v>
                </c:pt>
                <c:pt idx="52">
                  <c:v>МБОУ СШ № 21</c:v>
                </c:pt>
                <c:pt idx="53">
                  <c:v>МБОУ СШ № 39</c:v>
                </c:pt>
                <c:pt idx="54">
                  <c:v>СВЕРДЛОВСКИЙ РАЙОН</c:v>
                </c:pt>
                <c:pt idx="55">
                  <c:v>МАОУ Лицей № 9 "Лидер"</c:v>
                </c:pt>
                <c:pt idx="56">
                  <c:v>МАОУ Гимназия №14</c:v>
                </c:pt>
                <c:pt idx="57">
                  <c:v>МАОУ СШ № 137</c:v>
                </c:pt>
                <c:pt idx="58">
                  <c:v>МАОУ СШ № 17</c:v>
                </c:pt>
                <c:pt idx="59">
                  <c:v>МАОУ СШ № 93</c:v>
                </c:pt>
                <c:pt idx="60">
                  <c:v>МАОУ СШ № 158 "Грани"</c:v>
                </c:pt>
                <c:pt idx="61">
                  <c:v>МБОУ СШ № 62</c:v>
                </c:pt>
                <c:pt idx="62">
                  <c:v>МАОУ СШ № 23</c:v>
                </c:pt>
                <c:pt idx="63">
                  <c:v>МАОУ СШ № 34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МАОУ СШ № 6</c:v>
                </c:pt>
                <c:pt idx="67">
                  <c:v>МАОУ СШ № 76</c:v>
                </c:pt>
                <c:pt idx="68">
                  <c:v>МАОУ СШ № 78</c:v>
                </c:pt>
                <c:pt idx="69">
                  <c:v>СОВЕТСКИЙ РАЙОН</c:v>
                </c:pt>
                <c:pt idx="70">
                  <c:v>МАОУ СШ № 151</c:v>
                </c:pt>
                <c:pt idx="71">
                  <c:v>МАОУ СШ № 108</c:v>
                </c:pt>
                <c:pt idx="72">
                  <c:v>МАОУ СШ № 154</c:v>
                </c:pt>
                <c:pt idx="73">
                  <c:v>МАОУ СШ № 156</c:v>
                </c:pt>
                <c:pt idx="74">
                  <c:v>МАОУ СШ № 129</c:v>
                </c:pt>
                <c:pt idx="75">
                  <c:v>МАОУ СШ № 134</c:v>
                </c:pt>
                <c:pt idx="76">
                  <c:v>МАОУ СШ № 149</c:v>
                </c:pt>
                <c:pt idx="77">
                  <c:v>МАОУ СШ № 5</c:v>
                </c:pt>
                <c:pt idx="78">
                  <c:v>МБОУ СШ № 56</c:v>
                </c:pt>
                <c:pt idx="79">
                  <c:v>МАОУ СШ № 145</c:v>
                </c:pt>
                <c:pt idx="80">
                  <c:v>МАОУ СШ № 150</c:v>
                </c:pt>
                <c:pt idx="81">
                  <c:v>МАОУ СШ № 1</c:v>
                </c:pt>
                <c:pt idx="82">
                  <c:v>МАОУ СШ № 24</c:v>
                </c:pt>
                <c:pt idx="83">
                  <c:v>МАОУ СШ № 147</c:v>
                </c:pt>
                <c:pt idx="84">
                  <c:v>МАОУ СШ № 157</c:v>
                </c:pt>
                <c:pt idx="85">
                  <c:v>МАОУ СШ № 115</c:v>
                </c:pt>
                <c:pt idx="86">
                  <c:v>МАОУ СШ № 121</c:v>
                </c:pt>
                <c:pt idx="87">
                  <c:v>МАОУ СШ № 139</c:v>
                </c:pt>
                <c:pt idx="88">
                  <c:v>МАОУ СШ № 143</c:v>
                </c:pt>
                <c:pt idx="89">
                  <c:v>МАОУ СШ № 144</c:v>
                </c:pt>
                <c:pt idx="90">
                  <c:v>МАОУ СШ № 152</c:v>
                </c:pt>
                <c:pt idx="91">
                  <c:v>МАОУ СШ № 18</c:v>
                </c:pt>
                <c:pt idx="92">
                  <c:v>МАОУ СШ № 66</c:v>
                </c:pt>
                <c:pt idx="93">
                  <c:v>МАОУ СШ № 7</c:v>
                </c:pt>
                <c:pt idx="94">
                  <c:v>МАОУ СШ № 85</c:v>
                </c:pt>
                <c:pt idx="95">
                  <c:v>МАОУ СШ № 91</c:v>
                </c:pt>
                <c:pt idx="96">
                  <c:v>МАОУ СШ № 98</c:v>
                </c:pt>
                <c:pt idx="97">
                  <c:v>МБОУ СШ № 2</c:v>
                </c:pt>
                <c:pt idx="98">
                  <c:v>ЦЕНТРАЛЬНЫЙ РАЙОН</c:v>
                </c:pt>
                <c:pt idx="99">
                  <c:v>МБОУ СОШ № 10</c:v>
                </c:pt>
                <c:pt idx="100">
                  <c:v>МБОУ Гимназия  № 16</c:v>
                </c:pt>
                <c:pt idx="101">
                  <c:v>МАОУ СШ № 155</c:v>
                </c:pt>
                <c:pt idx="102">
                  <c:v>МАОУ СШ "Комплекс Покровский"</c:v>
                </c:pt>
                <c:pt idx="103">
                  <c:v>МАОУ Гимназия № 2</c:v>
                </c:pt>
                <c:pt idx="104">
                  <c:v>МБОУ Лицей № 2</c:v>
                </c:pt>
                <c:pt idx="105">
                  <c:v>МБОУ СШ № 27</c:v>
                </c:pt>
                <c:pt idx="106">
                  <c:v>МБОУ СШ № 4</c:v>
                </c:pt>
                <c:pt idx="107">
                  <c:v>МБОУ СШ № 51</c:v>
                </c:pt>
              </c:strCache>
            </c:strRef>
          </c:cat>
          <c:val>
            <c:numRef>
              <c:f>'Географ-11 диаграмма'!$Q$5:$Q$112</c:f>
              <c:numCache>
                <c:formatCode>0.00</c:formatCode>
                <c:ptCount val="108"/>
                <c:pt idx="0">
                  <c:v>49.73</c:v>
                </c:pt>
                <c:pt idx="1">
                  <c:v>49.73</c:v>
                </c:pt>
                <c:pt idx="2">
                  <c:v>49.73</c:v>
                </c:pt>
                <c:pt idx="3">
                  <c:v>49.73</c:v>
                </c:pt>
                <c:pt idx="4">
                  <c:v>49.73</c:v>
                </c:pt>
                <c:pt idx="5">
                  <c:v>49.73</c:v>
                </c:pt>
                <c:pt idx="6">
                  <c:v>49.73</c:v>
                </c:pt>
                <c:pt idx="7">
                  <c:v>49.73</c:v>
                </c:pt>
                <c:pt idx="8">
                  <c:v>49.73</c:v>
                </c:pt>
                <c:pt idx="9">
                  <c:v>49.73</c:v>
                </c:pt>
                <c:pt idx="10">
                  <c:v>49.73</c:v>
                </c:pt>
                <c:pt idx="11">
                  <c:v>49.73</c:v>
                </c:pt>
                <c:pt idx="12">
                  <c:v>49.73</c:v>
                </c:pt>
                <c:pt idx="13">
                  <c:v>49.73</c:v>
                </c:pt>
                <c:pt idx="14">
                  <c:v>49.73</c:v>
                </c:pt>
                <c:pt idx="15">
                  <c:v>49.73</c:v>
                </c:pt>
                <c:pt idx="16">
                  <c:v>49.73</c:v>
                </c:pt>
                <c:pt idx="17">
                  <c:v>49.73</c:v>
                </c:pt>
                <c:pt idx="18">
                  <c:v>49.73</c:v>
                </c:pt>
                <c:pt idx="19">
                  <c:v>49.73</c:v>
                </c:pt>
                <c:pt idx="20">
                  <c:v>49.73</c:v>
                </c:pt>
                <c:pt idx="21">
                  <c:v>49.73</c:v>
                </c:pt>
                <c:pt idx="22">
                  <c:v>49.73</c:v>
                </c:pt>
                <c:pt idx="23">
                  <c:v>49.73</c:v>
                </c:pt>
                <c:pt idx="24">
                  <c:v>49.73</c:v>
                </c:pt>
                <c:pt idx="25">
                  <c:v>49.73</c:v>
                </c:pt>
                <c:pt idx="26">
                  <c:v>49.73</c:v>
                </c:pt>
                <c:pt idx="27">
                  <c:v>49.73</c:v>
                </c:pt>
                <c:pt idx="28">
                  <c:v>49.73</c:v>
                </c:pt>
                <c:pt idx="29">
                  <c:v>49.73</c:v>
                </c:pt>
                <c:pt idx="30">
                  <c:v>49.73</c:v>
                </c:pt>
                <c:pt idx="31">
                  <c:v>49.73</c:v>
                </c:pt>
                <c:pt idx="32">
                  <c:v>49.73</c:v>
                </c:pt>
                <c:pt idx="33">
                  <c:v>49.73</c:v>
                </c:pt>
                <c:pt idx="34">
                  <c:v>49.73</c:v>
                </c:pt>
                <c:pt idx="35">
                  <c:v>49.73</c:v>
                </c:pt>
                <c:pt idx="36">
                  <c:v>49.73</c:v>
                </c:pt>
                <c:pt idx="37">
                  <c:v>49.73</c:v>
                </c:pt>
                <c:pt idx="38">
                  <c:v>49.73</c:v>
                </c:pt>
                <c:pt idx="39">
                  <c:v>49.73</c:v>
                </c:pt>
                <c:pt idx="40">
                  <c:v>49.73</c:v>
                </c:pt>
                <c:pt idx="41">
                  <c:v>49.73</c:v>
                </c:pt>
                <c:pt idx="42">
                  <c:v>49.73</c:v>
                </c:pt>
                <c:pt idx="43">
                  <c:v>49.73</c:v>
                </c:pt>
                <c:pt idx="44">
                  <c:v>49.73</c:v>
                </c:pt>
                <c:pt idx="45">
                  <c:v>49.73</c:v>
                </c:pt>
                <c:pt idx="46">
                  <c:v>49.73</c:v>
                </c:pt>
                <c:pt idx="47">
                  <c:v>49.73</c:v>
                </c:pt>
                <c:pt idx="48">
                  <c:v>49.73</c:v>
                </c:pt>
                <c:pt idx="49">
                  <c:v>49.73</c:v>
                </c:pt>
                <c:pt idx="50">
                  <c:v>49.73</c:v>
                </c:pt>
                <c:pt idx="51">
                  <c:v>49.73</c:v>
                </c:pt>
                <c:pt idx="52">
                  <c:v>49.73</c:v>
                </c:pt>
                <c:pt idx="53">
                  <c:v>49.73</c:v>
                </c:pt>
                <c:pt idx="54">
                  <c:v>49.73</c:v>
                </c:pt>
                <c:pt idx="55">
                  <c:v>49.73</c:v>
                </c:pt>
                <c:pt idx="56">
                  <c:v>49.73</c:v>
                </c:pt>
                <c:pt idx="57">
                  <c:v>49.73</c:v>
                </c:pt>
                <c:pt idx="58">
                  <c:v>49.73</c:v>
                </c:pt>
                <c:pt idx="59">
                  <c:v>49.73</c:v>
                </c:pt>
                <c:pt idx="60">
                  <c:v>49.73</c:v>
                </c:pt>
                <c:pt idx="61">
                  <c:v>49.73</c:v>
                </c:pt>
                <c:pt idx="62">
                  <c:v>49.73</c:v>
                </c:pt>
                <c:pt idx="63">
                  <c:v>49.73</c:v>
                </c:pt>
                <c:pt idx="64">
                  <c:v>49.73</c:v>
                </c:pt>
                <c:pt idx="65">
                  <c:v>49.73</c:v>
                </c:pt>
                <c:pt idx="66">
                  <c:v>49.73</c:v>
                </c:pt>
                <c:pt idx="67">
                  <c:v>49.73</c:v>
                </c:pt>
                <c:pt idx="68">
                  <c:v>49.73</c:v>
                </c:pt>
                <c:pt idx="69">
                  <c:v>49.73</c:v>
                </c:pt>
                <c:pt idx="70">
                  <c:v>49.73</c:v>
                </c:pt>
                <c:pt idx="71">
                  <c:v>49.73</c:v>
                </c:pt>
                <c:pt idx="72">
                  <c:v>49.73</c:v>
                </c:pt>
                <c:pt idx="73">
                  <c:v>49.73</c:v>
                </c:pt>
                <c:pt idx="74">
                  <c:v>49.73</c:v>
                </c:pt>
                <c:pt idx="75">
                  <c:v>49.73</c:v>
                </c:pt>
                <c:pt idx="76">
                  <c:v>49.73</c:v>
                </c:pt>
                <c:pt idx="77">
                  <c:v>49.73</c:v>
                </c:pt>
                <c:pt idx="78">
                  <c:v>49.73</c:v>
                </c:pt>
                <c:pt idx="79">
                  <c:v>49.73</c:v>
                </c:pt>
                <c:pt idx="80">
                  <c:v>49.73</c:v>
                </c:pt>
                <c:pt idx="81">
                  <c:v>49.73</c:v>
                </c:pt>
                <c:pt idx="82">
                  <c:v>49.73</c:v>
                </c:pt>
                <c:pt idx="83">
                  <c:v>49.73</c:v>
                </c:pt>
                <c:pt idx="84">
                  <c:v>49.73</c:v>
                </c:pt>
                <c:pt idx="85">
                  <c:v>49.73</c:v>
                </c:pt>
                <c:pt idx="86">
                  <c:v>49.73</c:v>
                </c:pt>
                <c:pt idx="87">
                  <c:v>49.73</c:v>
                </c:pt>
                <c:pt idx="88">
                  <c:v>49.73</c:v>
                </c:pt>
                <c:pt idx="89">
                  <c:v>49.73</c:v>
                </c:pt>
                <c:pt idx="90">
                  <c:v>49.73</c:v>
                </c:pt>
                <c:pt idx="91">
                  <c:v>49.73</c:v>
                </c:pt>
                <c:pt idx="92">
                  <c:v>49.73</c:v>
                </c:pt>
                <c:pt idx="93">
                  <c:v>49.73</c:v>
                </c:pt>
                <c:pt idx="94">
                  <c:v>49.73</c:v>
                </c:pt>
                <c:pt idx="95">
                  <c:v>49.73</c:v>
                </c:pt>
                <c:pt idx="96">
                  <c:v>49.73</c:v>
                </c:pt>
                <c:pt idx="97">
                  <c:v>49.73</c:v>
                </c:pt>
                <c:pt idx="98">
                  <c:v>49.73</c:v>
                </c:pt>
                <c:pt idx="99">
                  <c:v>49.73</c:v>
                </c:pt>
                <c:pt idx="100">
                  <c:v>49.73</c:v>
                </c:pt>
                <c:pt idx="101">
                  <c:v>49.73</c:v>
                </c:pt>
                <c:pt idx="102">
                  <c:v>49.73</c:v>
                </c:pt>
                <c:pt idx="103">
                  <c:v>49.73</c:v>
                </c:pt>
                <c:pt idx="104">
                  <c:v>49.73</c:v>
                </c:pt>
                <c:pt idx="105">
                  <c:v>49.73</c:v>
                </c:pt>
                <c:pt idx="106">
                  <c:v>49.73</c:v>
                </c:pt>
                <c:pt idx="107">
                  <c:v>49.73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'Географ-11 диаграмма'!$B$5:$B$112</c:f>
              <c:strCache>
                <c:ptCount val="108"/>
                <c:pt idx="0">
                  <c:v>ЖЕЛЕЗНОДОРОЖНЫЙ РАЙОН </c:v>
                </c:pt>
                <c:pt idx="1">
                  <c:v>МАОУ Гимназия № 8</c:v>
                </c:pt>
                <c:pt idx="2">
                  <c:v>МАОУ СШ № 32</c:v>
                </c:pt>
                <c:pt idx="3">
                  <c:v>МАОУ Гимназия № 9</c:v>
                </c:pt>
                <c:pt idx="4">
                  <c:v>МАОУ Лицей № 28</c:v>
                </c:pt>
                <c:pt idx="5">
                  <c:v>МАОУ Лицей № 7 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90</c:v>
                </c:pt>
                <c:pt idx="12">
                  <c:v>МАОУ СШ № 63</c:v>
                </c:pt>
                <c:pt idx="13">
                  <c:v>МАОУ СШ № 46</c:v>
                </c:pt>
                <c:pt idx="14">
                  <c:v>МАОУ Гимназия № 4</c:v>
                </c:pt>
                <c:pt idx="15">
                  <c:v>МАОУ Гимназия № 6</c:v>
                </c:pt>
                <c:pt idx="16">
                  <c:v>МАОУ Лицей № 11</c:v>
                </c:pt>
                <c:pt idx="17">
                  <c:v>МАОУ Лицей № 6 "Перспектива"</c:v>
                </c:pt>
                <c:pt idx="18">
                  <c:v>МАОУ СШ № 135</c:v>
                </c:pt>
                <c:pt idx="19">
                  <c:v>МАОУ СШ № 55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</c:v>
                </c:pt>
                <c:pt idx="24">
                  <c:v>МАОУ Лицей № 12</c:v>
                </c:pt>
                <c:pt idx="25">
                  <c:v>МАОУ СШ № 89</c:v>
                </c:pt>
                <c:pt idx="26">
                  <c:v>МБОУ СШ № 94</c:v>
                </c:pt>
                <c:pt idx="27">
                  <c:v>МБОУ Гимназия № 7</c:v>
                </c:pt>
                <c:pt idx="28">
                  <c:v>МАОУ Гимназия № 15</c:v>
                </c:pt>
                <c:pt idx="29">
                  <c:v>МАОУ Лицей № 3</c:v>
                </c:pt>
                <c:pt idx="30">
                  <c:v>МАОУ СШ № 148</c:v>
                </c:pt>
                <c:pt idx="31">
                  <c:v>МАОУ СШ № 16</c:v>
                </c:pt>
                <c:pt idx="32">
                  <c:v>МАОУ СШ № 53</c:v>
                </c:pt>
                <c:pt idx="33">
                  <c:v>МАОУ СШ № 65</c:v>
                </c:pt>
                <c:pt idx="34">
                  <c:v>МБОУ СШ № 44</c:v>
                </c:pt>
                <c:pt idx="35">
                  <c:v>МБОУ СШ № 64</c:v>
                </c:pt>
                <c:pt idx="36">
                  <c:v>МБОУ СШ № 79</c:v>
                </c:pt>
                <c:pt idx="37">
                  <c:v>ОКТЯБРЬСКИЙ РАЙОН</c:v>
                </c:pt>
                <c:pt idx="38">
                  <c:v>МАОУ СШ № 72</c:v>
                </c:pt>
                <c:pt idx="39">
                  <c:v>МАОУ Гимназия № 13 "Академ"</c:v>
                </c:pt>
                <c:pt idx="40">
                  <c:v>МБОУ СШ № 84</c:v>
                </c:pt>
                <c:pt idx="41">
                  <c:v>МБОУ СШ № 159</c:v>
                </c:pt>
                <c:pt idx="42">
                  <c:v>МАОУ "КУГ № 1 - Универс"</c:v>
                </c:pt>
                <c:pt idx="43">
                  <c:v>МБОУ СШ № 73</c:v>
                </c:pt>
                <c:pt idx="44">
                  <c:v>МБОУ СШ № 36</c:v>
                </c:pt>
                <c:pt idx="45">
                  <c:v>МАОУ Лицей № 1</c:v>
                </c:pt>
                <c:pt idx="46">
                  <c:v>МБОУ СШ № 95</c:v>
                </c:pt>
                <c:pt idx="47">
                  <c:v>МАОУ СШ № 3</c:v>
                </c:pt>
                <c:pt idx="48">
                  <c:v>МАОУ СШ № 82</c:v>
                </c:pt>
                <c:pt idx="49">
                  <c:v>МБОУ Гимназия № 3</c:v>
                </c:pt>
                <c:pt idx="50">
                  <c:v>МБОУ Лицей № 10</c:v>
                </c:pt>
                <c:pt idx="51">
                  <c:v>МБОУ СШ № 133</c:v>
                </c:pt>
                <c:pt idx="52">
                  <c:v>МБОУ СШ № 21</c:v>
                </c:pt>
                <c:pt idx="53">
                  <c:v>МБОУ СШ № 39</c:v>
                </c:pt>
                <c:pt idx="54">
                  <c:v>СВЕРДЛОВСКИЙ РАЙОН</c:v>
                </c:pt>
                <c:pt idx="55">
                  <c:v>МАОУ Лицей № 9 "Лидер"</c:v>
                </c:pt>
                <c:pt idx="56">
                  <c:v>МАОУ Гимназия №14</c:v>
                </c:pt>
                <c:pt idx="57">
                  <c:v>МАОУ СШ № 137</c:v>
                </c:pt>
                <c:pt idx="58">
                  <c:v>МАОУ СШ № 17</c:v>
                </c:pt>
                <c:pt idx="59">
                  <c:v>МАОУ СШ № 93</c:v>
                </c:pt>
                <c:pt idx="60">
                  <c:v>МАОУ СШ № 158 "Грани"</c:v>
                </c:pt>
                <c:pt idx="61">
                  <c:v>МБОУ СШ № 62</c:v>
                </c:pt>
                <c:pt idx="62">
                  <c:v>МАОУ СШ № 23</c:v>
                </c:pt>
                <c:pt idx="63">
                  <c:v>МАОУ СШ № 34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МАОУ СШ № 6</c:v>
                </c:pt>
                <c:pt idx="67">
                  <c:v>МАОУ СШ № 76</c:v>
                </c:pt>
                <c:pt idx="68">
                  <c:v>МАОУ СШ № 78</c:v>
                </c:pt>
                <c:pt idx="69">
                  <c:v>СОВЕТСКИЙ РАЙОН</c:v>
                </c:pt>
                <c:pt idx="70">
                  <c:v>МАОУ СШ № 151</c:v>
                </c:pt>
                <c:pt idx="71">
                  <c:v>МАОУ СШ № 108</c:v>
                </c:pt>
                <c:pt idx="72">
                  <c:v>МАОУ СШ № 154</c:v>
                </c:pt>
                <c:pt idx="73">
                  <c:v>МАОУ СШ № 156</c:v>
                </c:pt>
                <c:pt idx="74">
                  <c:v>МАОУ СШ № 129</c:v>
                </c:pt>
                <c:pt idx="75">
                  <c:v>МАОУ СШ № 134</c:v>
                </c:pt>
                <c:pt idx="76">
                  <c:v>МАОУ СШ № 149</c:v>
                </c:pt>
                <c:pt idx="77">
                  <c:v>МАОУ СШ № 5</c:v>
                </c:pt>
                <c:pt idx="78">
                  <c:v>МБОУ СШ № 56</c:v>
                </c:pt>
                <c:pt idx="79">
                  <c:v>МАОУ СШ № 145</c:v>
                </c:pt>
                <c:pt idx="80">
                  <c:v>МАОУ СШ № 150</c:v>
                </c:pt>
                <c:pt idx="81">
                  <c:v>МАОУ СШ № 1</c:v>
                </c:pt>
                <c:pt idx="82">
                  <c:v>МАОУ СШ № 24</c:v>
                </c:pt>
                <c:pt idx="83">
                  <c:v>МАОУ СШ № 147</c:v>
                </c:pt>
                <c:pt idx="84">
                  <c:v>МАОУ СШ № 157</c:v>
                </c:pt>
                <c:pt idx="85">
                  <c:v>МАОУ СШ № 115</c:v>
                </c:pt>
                <c:pt idx="86">
                  <c:v>МАОУ СШ № 121</c:v>
                </c:pt>
                <c:pt idx="87">
                  <c:v>МАОУ СШ № 139</c:v>
                </c:pt>
                <c:pt idx="88">
                  <c:v>МАОУ СШ № 143</c:v>
                </c:pt>
                <c:pt idx="89">
                  <c:v>МАОУ СШ № 144</c:v>
                </c:pt>
                <c:pt idx="90">
                  <c:v>МАОУ СШ № 152</c:v>
                </c:pt>
                <c:pt idx="91">
                  <c:v>МАОУ СШ № 18</c:v>
                </c:pt>
                <c:pt idx="92">
                  <c:v>МАОУ СШ № 66</c:v>
                </c:pt>
                <c:pt idx="93">
                  <c:v>МАОУ СШ № 7</c:v>
                </c:pt>
                <c:pt idx="94">
                  <c:v>МАОУ СШ № 85</c:v>
                </c:pt>
                <c:pt idx="95">
                  <c:v>МАОУ СШ № 91</c:v>
                </c:pt>
                <c:pt idx="96">
                  <c:v>МАОУ СШ № 98</c:v>
                </c:pt>
                <c:pt idx="97">
                  <c:v>МБОУ СШ № 2</c:v>
                </c:pt>
                <c:pt idx="98">
                  <c:v>ЦЕНТРАЛЬНЫЙ РАЙОН</c:v>
                </c:pt>
                <c:pt idx="99">
                  <c:v>МБОУ СОШ № 10</c:v>
                </c:pt>
                <c:pt idx="100">
                  <c:v>МБОУ Гимназия  № 16</c:v>
                </c:pt>
                <c:pt idx="101">
                  <c:v>МАОУ СШ № 155</c:v>
                </c:pt>
                <c:pt idx="102">
                  <c:v>МАОУ СШ "Комплекс Покровский"</c:v>
                </c:pt>
                <c:pt idx="103">
                  <c:v>МАОУ Гимназия № 2</c:v>
                </c:pt>
                <c:pt idx="104">
                  <c:v>МБОУ Лицей № 2</c:v>
                </c:pt>
                <c:pt idx="105">
                  <c:v>МБОУ СШ № 27</c:v>
                </c:pt>
                <c:pt idx="106">
                  <c:v>МБОУ СШ № 4</c:v>
                </c:pt>
                <c:pt idx="107">
                  <c:v>МБОУ СШ № 51</c:v>
                </c:pt>
              </c:strCache>
            </c:strRef>
          </c:cat>
          <c:val>
            <c:numRef>
              <c:f>'Географ-11 диаграмма'!$P$5:$P$112</c:f>
              <c:numCache>
                <c:formatCode>0.00</c:formatCode>
                <c:ptCount val="108"/>
                <c:pt idx="0">
                  <c:v>63.033333333333331</c:v>
                </c:pt>
                <c:pt idx="1">
                  <c:v>81.5</c:v>
                </c:pt>
                <c:pt idx="2">
                  <c:v>61.7</c:v>
                </c:pt>
                <c:pt idx="3">
                  <c:v>34</c:v>
                </c:pt>
                <c:pt idx="4">
                  <c:v>80</c:v>
                </c:pt>
                <c:pt idx="6">
                  <c:v>62</c:v>
                </c:pt>
                <c:pt idx="8">
                  <c:v>59</c:v>
                </c:pt>
                <c:pt idx="9">
                  <c:v>50.55</c:v>
                </c:pt>
                <c:pt idx="11">
                  <c:v>55.5</c:v>
                </c:pt>
                <c:pt idx="14">
                  <c:v>36.700000000000003</c:v>
                </c:pt>
                <c:pt idx="15">
                  <c:v>65</c:v>
                </c:pt>
                <c:pt idx="17">
                  <c:v>45</c:v>
                </c:pt>
                <c:pt idx="22">
                  <c:v>58.1</c:v>
                </c:pt>
                <c:pt idx="23">
                  <c:v>55.5</c:v>
                </c:pt>
                <c:pt idx="24">
                  <c:v>50</c:v>
                </c:pt>
                <c:pt idx="27">
                  <c:v>64</c:v>
                </c:pt>
                <c:pt idx="29">
                  <c:v>72</c:v>
                </c:pt>
                <c:pt idx="32">
                  <c:v>49</c:v>
                </c:pt>
                <c:pt idx="37">
                  <c:v>57.05</c:v>
                </c:pt>
                <c:pt idx="38">
                  <c:v>58</c:v>
                </c:pt>
                <c:pt idx="40">
                  <c:v>60.6</c:v>
                </c:pt>
                <c:pt idx="42">
                  <c:v>62</c:v>
                </c:pt>
                <c:pt idx="44">
                  <c:v>56</c:v>
                </c:pt>
                <c:pt idx="45">
                  <c:v>52.8</c:v>
                </c:pt>
                <c:pt idx="47">
                  <c:v>47</c:v>
                </c:pt>
                <c:pt idx="49">
                  <c:v>66</c:v>
                </c:pt>
                <c:pt idx="50">
                  <c:v>54</c:v>
                </c:pt>
                <c:pt idx="54">
                  <c:v>47</c:v>
                </c:pt>
                <c:pt idx="57">
                  <c:v>46</c:v>
                </c:pt>
                <c:pt idx="59">
                  <c:v>53</c:v>
                </c:pt>
                <c:pt idx="65">
                  <c:v>34</c:v>
                </c:pt>
                <c:pt idx="66">
                  <c:v>46</c:v>
                </c:pt>
                <c:pt idx="67">
                  <c:v>56</c:v>
                </c:pt>
                <c:pt idx="69">
                  <c:v>47.693749999999994</c:v>
                </c:pt>
                <c:pt idx="70">
                  <c:v>47</c:v>
                </c:pt>
                <c:pt idx="71">
                  <c:v>40</c:v>
                </c:pt>
                <c:pt idx="73">
                  <c:v>47.3</c:v>
                </c:pt>
                <c:pt idx="76">
                  <c:v>49</c:v>
                </c:pt>
                <c:pt idx="78">
                  <c:v>56.5</c:v>
                </c:pt>
                <c:pt idx="79">
                  <c:v>43</c:v>
                </c:pt>
                <c:pt idx="80">
                  <c:v>50</c:v>
                </c:pt>
                <c:pt idx="81">
                  <c:v>70</c:v>
                </c:pt>
                <c:pt idx="82">
                  <c:v>43</c:v>
                </c:pt>
                <c:pt idx="83">
                  <c:v>37</c:v>
                </c:pt>
                <c:pt idx="86">
                  <c:v>12</c:v>
                </c:pt>
                <c:pt idx="88">
                  <c:v>47</c:v>
                </c:pt>
                <c:pt idx="89">
                  <c:v>50</c:v>
                </c:pt>
                <c:pt idx="92">
                  <c:v>80</c:v>
                </c:pt>
                <c:pt idx="93">
                  <c:v>42.3</c:v>
                </c:pt>
                <c:pt idx="96">
                  <c:v>49</c:v>
                </c:pt>
                <c:pt idx="98">
                  <c:v>42.027777777777779</c:v>
                </c:pt>
                <c:pt idx="99">
                  <c:v>52</c:v>
                </c:pt>
                <c:pt idx="100">
                  <c:v>46</c:v>
                </c:pt>
                <c:pt idx="101">
                  <c:v>28</c:v>
                </c:pt>
                <c:pt idx="102">
                  <c:v>36.166666666666664</c:v>
                </c:pt>
                <c:pt idx="105">
                  <c:v>32</c:v>
                </c:pt>
                <c:pt idx="107">
                  <c:v>58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'Географ-11 диаграмма'!$B$5:$B$112</c:f>
              <c:strCache>
                <c:ptCount val="108"/>
                <c:pt idx="0">
                  <c:v>ЖЕЛЕЗНОДОРОЖНЫЙ РАЙОН </c:v>
                </c:pt>
                <c:pt idx="1">
                  <c:v>МАОУ Гимназия № 8</c:v>
                </c:pt>
                <c:pt idx="2">
                  <c:v>МАОУ СШ № 32</c:v>
                </c:pt>
                <c:pt idx="3">
                  <c:v>МАОУ Гимназия № 9</c:v>
                </c:pt>
                <c:pt idx="4">
                  <c:v>МАОУ Лицей № 28</c:v>
                </c:pt>
                <c:pt idx="5">
                  <c:v>МАОУ Лицей № 7 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90</c:v>
                </c:pt>
                <c:pt idx="12">
                  <c:v>МАОУ СШ № 63</c:v>
                </c:pt>
                <c:pt idx="13">
                  <c:v>МАОУ СШ № 46</c:v>
                </c:pt>
                <c:pt idx="14">
                  <c:v>МАОУ Гимназия № 4</c:v>
                </c:pt>
                <c:pt idx="15">
                  <c:v>МАОУ Гимназия № 6</c:v>
                </c:pt>
                <c:pt idx="16">
                  <c:v>МАОУ Лицей № 11</c:v>
                </c:pt>
                <c:pt idx="17">
                  <c:v>МАОУ Лицей № 6 "Перспектива"</c:v>
                </c:pt>
                <c:pt idx="18">
                  <c:v>МАОУ СШ № 135</c:v>
                </c:pt>
                <c:pt idx="19">
                  <c:v>МАОУ СШ № 55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</c:v>
                </c:pt>
                <c:pt idx="24">
                  <c:v>МАОУ Лицей № 12</c:v>
                </c:pt>
                <c:pt idx="25">
                  <c:v>МАОУ СШ № 89</c:v>
                </c:pt>
                <c:pt idx="26">
                  <c:v>МБОУ СШ № 94</c:v>
                </c:pt>
                <c:pt idx="27">
                  <c:v>МБОУ Гимназия № 7</c:v>
                </c:pt>
                <c:pt idx="28">
                  <c:v>МАОУ Гимназия № 15</c:v>
                </c:pt>
                <c:pt idx="29">
                  <c:v>МАОУ Лицей № 3</c:v>
                </c:pt>
                <c:pt idx="30">
                  <c:v>МАОУ СШ № 148</c:v>
                </c:pt>
                <c:pt idx="31">
                  <c:v>МАОУ СШ № 16</c:v>
                </c:pt>
                <c:pt idx="32">
                  <c:v>МАОУ СШ № 53</c:v>
                </c:pt>
                <c:pt idx="33">
                  <c:v>МАОУ СШ № 65</c:v>
                </c:pt>
                <c:pt idx="34">
                  <c:v>МБОУ СШ № 44</c:v>
                </c:pt>
                <c:pt idx="35">
                  <c:v>МБОУ СШ № 64</c:v>
                </c:pt>
                <c:pt idx="36">
                  <c:v>МБОУ СШ № 79</c:v>
                </c:pt>
                <c:pt idx="37">
                  <c:v>ОКТЯБРЬСКИЙ РАЙОН</c:v>
                </c:pt>
                <c:pt idx="38">
                  <c:v>МАОУ СШ № 72</c:v>
                </c:pt>
                <c:pt idx="39">
                  <c:v>МАОУ Гимназия № 13 "Академ"</c:v>
                </c:pt>
                <c:pt idx="40">
                  <c:v>МБОУ СШ № 84</c:v>
                </c:pt>
                <c:pt idx="41">
                  <c:v>МБОУ СШ № 159</c:v>
                </c:pt>
                <c:pt idx="42">
                  <c:v>МАОУ "КУГ № 1 - Универс"</c:v>
                </c:pt>
                <c:pt idx="43">
                  <c:v>МБОУ СШ № 73</c:v>
                </c:pt>
                <c:pt idx="44">
                  <c:v>МБОУ СШ № 36</c:v>
                </c:pt>
                <c:pt idx="45">
                  <c:v>МАОУ Лицей № 1</c:v>
                </c:pt>
                <c:pt idx="46">
                  <c:v>МБОУ СШ № 95</c:v>
                </c:pt>
                <c:pt idx="47">
                  <c:v>МАОУ СШ № 3</c:v>
                </c:pt>
                <c:pt idx="48">
                  <c:v>МАОУ СШ № 82</c:v>
                </c:pt>
                <c:pt idx="49">
                  <c:v>МБОУ Гимназия № 3</c:v>
                </c:pt>
                <c:pt idx="50">
                  <c:v>МБОУ Лицей № 10</c:v>
                </c:pt>
                <c:pt idx="51">
                  <c:v>МБОУ СШ № 133</c:v>
                </c:pt>
                <c:pt idx="52">
                  <c:v>МБОУ СШ № 21</c:v>
                </c:pt>
                <c:pt idx="53">
                  <c:v>МБОУ СШ № 39</c:v>
                </c:pt>
                <c:pt idx="54">
                  <c:v>СВЕРДЛОВСКИЙ РАЙОН</c:v>
                </c:pt>
                <c:pt idx="55">
                  <c:v>МАОУ Лицей № 9 "Лидер"</c:v>
                </c:pt>
                <c:pt idx="56">
                  <c:v>МАОУ Гимназия №14</c:v>
                </c:pt>
                <c:pt idx="57">
                  <c:v>МАОУ СШ № 137</c:v>
                </c:pt>
                <c:pt idx="58">
                  <c:v>МАОУ СШ № 17</c:v>
                </c:pt>
                <c:pt idx="59">
                  <c:v>МАОУ СШ № 93</c:v>
                </c:pt>
                <c:pt idx="60">
                  <c:v>МАОУ СШ № 158 "Грани"</c:v>
                </c:pt>
                <c:pt idx="61">
                  <c:v>МБОУ СШ № 62</c:v>
                </c:pt>
                <c:pt idx="62">
                  <c:v>МАОУ СШ № 23</c:v>
                </c:pt>
                <c:pt idx="63">
                  <c:v>МАОУ СШ № 34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МАОУ СШ № 6</c:v>
                </c:pt>
                <c:pt idx="67">
                  <c:v>МАОУ СШ № 76</c:v>
                </c:pt>
                <c:pt idx="68">
                  <c:v>МАОУ СШ № 78</c:v>
                </c:pt>
                <c:pt idx="69">
                  <c:v>СОВЕТСКИЙ РАЙОН</c:v>
                </c:pt>
                <c:pt idx="70">
                  <c:v>МАОУ СШ № 151</c:v>
                </c:pt>
                <c:pt idx="71">
                  <c:v>МАОУ СШ № 108</c:v>
                </c:pt>
                <c:pt idx="72">
                  <c:v>МАОУ СШ № 154</c:v>
                </c:pt>
                <c:pt idx="73">
                  <c:v>МАОУ СШ № 156</c:v>
                </c:pt>
                <c:pt idx="74">
                  <c:v>МАОУ СШ № 129</c:v>
                </c:pt>
                <c:pt idx="75">
                  <c:v>МАОУ СШ № 134</c:v>
                </c:pt>
                <c:pt idx="76">
                  <c:v>МАОУ СШ № 149</c:v>
                </c:pt>
                <c:pt idx="77">
                  <c:v>МАОУ СШ № 5</c:v>
                </c:pt>
                <c:pt idx="78">
                  <c:v>МБОУ СШ № 56</c:v>
                </c:pt>
                <c:pt idx="79">
                  <c:v>МАОУ СШ № 145</c:v>
                </c:pt>
                <c:pt idx="80">
                  <c:v>МАОУ СШ № 150</c:v>
                </c:pt>
                <c:pt idx="81">
                  <c:v>МАОУ СШ № 1</c:v>
                </c:pt>
                <c:pt idx="82">
                  <c:v>МАОУ СШ № 24</c:v>
                </c:pt>
                <c:pt idx="83">
                  <c:v>МАОУ СШ № 147</c:v>
                </c:pt>
                <c:pt idx="84">
                  <c:v>МАОУ СШ № 157</c:v>
                </c:pt>
                <c:pt idx="85">
                  <c:v>МАОУ СШ № 115</c:v>
                </c:pt>
                <c:pt idx="86">
                  <c:v>МАОУ СШ № 121</c:v>
                </c:pt>
                <c:pt idx="87">
                  <c:v>МАОУ СШ № 139</c:v>
                </c:pt>
                <c:pt idx="88">
                  <c:v>МАОУ СШ № 143</c:v>
                </c:pt>
                <c:pt idx="89">
                  <c:v>МАОУ СШ № 144</c:v>
                </c:pt>
                <c:pt idx="90">
                  <c:v>МАОУ СШ № 152</c:v>
                </c:pt>
                <c:pt idx="91">
                  <c:v>МАОУ СШ № 18</c:v>
                </c:pt>
                <c:pt idx="92">
                  <c:v>МАОУ СШ № 66</c:v>
                </c:pt>
                <c:pt idx="93">
                  <c:v>МАОУ СШ № 7</c:v>
                </c:pt>
                <c:pt idx="94">
                  <c:v>МАОУ СШ № 85</c:v>
                </c:pt>
                <c:pt idx="95">
                  <c:v>МАОУ СШ № 91</c:v>
                </c:pt>
                <c:pt idx="96">
                  <c:v>МАОУ СШ № 98</c:v>
                </c:pt>
                <c:pt idx="97">
                  <c:v>МБОУ СШ № 2</c:v>
                </c:pt>
                <c:pt idx="98">
                  <c:v>ЦЕНТРАЛЬНЫЙ РАЙОН</c:v>
                </c:pt>
                <c:pt idx="99">
                  <c:v>МБОУ СОШ № 10</c:v>
                </c:pt>
                <c:pt idx="100">
                  <c:v>МБОУ Гимназия  № 16</c:v>
                </c:pt>
                <c:pt idx="101">
                  <c:v>МАОУ СШ № 155</c:v>
                </c:pt>
                <c:pt idx="102">
                  <c:v>МАОУ СШ "Комплекс Покровский"</c:v>
                </c:pt>
                <c:pt idx="103">
                  <c:v>МАОУ Гимназия № 2</c:v>
                </c:pt>
                <c:pt idx="104">
                  <c:v>МБОУ Лицей № 2</c:v>
                </c:pt>
                <c:pt idx="105">
                  <c:v>МБОУ СШ № 27</c:v>
                </c:pt>
                <c:pt idx="106">
                  <c:v>МБОУ СШ № 4</c:v>
                </c:pt>
                <c:pt idx="107">
                  <c:v>МБОУ СШ № 51</c:v>
                </c:pt>
              </c:strCache>
            </c:strRef>
          </c:cat>
          <c:val>
            <c:numRef>
              <c:f>'Географ-11 диаграмма'!$U$5:$U$112</c:f>
              <c:numCache>
                <c:formatCode>0.00</c:formatCode>
                <c:ptCount val="108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59.7</c:v>
                </c:pt>
                <c:pt idx="4">
                  <c:v>59.7</c:v>
                </c:pt>
                <c:pt idx="5">
                  <c:v>59.7</c:v>
                </c:pt>
                <c:pt idx="6">
                  <c:v>59.7</c:v>
                </c:pt>
                <c:pt idx="7">
                  <c:v>59.7</c:v>
                </c:pt>
                <c:pt idx="8">
                  <c:v>59.7</c:v>
                </c:pt>
                <c:pt idx="9">
                  <c:v>59.7</c:v>
                </c:pt>
                <c:pt idx="10">
                  <c:v>59.7</c:v>
                </c:pt>
                <c:pt idx="11">
                  <c:v>59.7</c:v>
                </c:pt>
                <c:pt idx="12">
                  <c:v>59.7</c:v>
                </c:pt>
                <c:pt idx="13">
                  <c:v>59.7</c:v>
                </c:pt>
                <c:pt idx="14">
                  <c:v>59.7</c:v>
                </c:pt>
                <c:pt idx="15">
                  <c:v>59.7</c:v>
                </c:pt>
                <c:pt idx="16">
                  <c:v>59.7</c:v>
                </c:pt>
                <c:pt idx="17">
                  <c:v>59.7</c:v>
                </c:pt>
                <c:pt idx="18">
                  <c:v>59.7</c:v>
                </c:pt>
                <c:pt idx="19">
                  <c:v>59.7</c:v>
                </c:pt>
                <c:pt idx="20">
                  <c:v>59.7</c:v>
                </c:pt>
                <c:pt idx="21">
                  <c:v>59.7</c:v>
                </c:pt>
                <c:pt idx="22">
                  <c:v>59.7</c:v>
                </c:pt>
                <c:pt idx="23">
                  <c:v>59.7</c:v>
                </c:pt>
                <c:pt idx="24">
                  <c:v>59.7</c:v>
                </c:pt>
                <c:pt idx="25">
                  <c:v>59.7</c:v>
                </c:pt>
                <c:pt idx="26">
                  <c:v>59.7</c:v>
                </c:pt>
                <c:pt idx="27">
                  <c:v>59.7</c:v>
                </c:pt>
                <c:pt idx="28">
                  <c:v>59.7</c:v>
                </c:pt>
                <c:pt idx="29">
                  <c:v>59.7</c:v>
                </c:pt>
                <c:pt idx="30">
                  <c:v>59.7</c:v>
                </c:pt>
                <c:pt idx="31">
                  <c:v>59.7</c:v>
                </c:pt>
                <c:pt idx="32">
                  <c:v>59.7</c:v>
                </c:pt>
                <c:pt idx="33">
                  <c:v>59.7</c:v>
                </c:pt>
                <c:pt idx="34">
                  <c:v>59.7</c:v>
                </c:pt>
                <c:pt idx="35">
                  <c:v>59.7</c:v>
                </c:pt>
                <c:pt idx="36">
                  <c:v>59.7</c:v>
                </c:pt>
                <c:pt idx="37">
                  <c:v>59.7</c:v>
                </c:pt>
                <c:pt idx="38">
                  <c:v>59.7</c:v>
                </c:pt>
                <c:pt idx="39">
                  <c:v>59.7</c:v>
                </c:pt>
                <c:pt idx="40">
                  <c:v>59.7</c:v>
                </c:pt>
                <c:pt idx="41">
                  <c:v>59.7</c:v>
                </c:pt>
                <c:pt idx="42">
                  <c:v>59.7</c:v>
                </c:pt>
                <c:pt idx="43">
                  <c:v>59.7</c:v>
                </c:pt>
                <c:pt idx="44">
                  <c:v>59.7</c:v>
                </c:pt>
                <c:pt idx="45">
                  <c:v>59.7</c:v>
                </c:pt>
                <c:pt idx="46">
                  <c:v>59.7</c:v>
                </c:pt>
                <c:pt idx="47">
                  <c:v>59.7</c:v>
                </c:pt>
                <c:pt idx="48">
                  <c:v>59.7</c:v>
                </c:pt>
                <c:pt idx="49">
                  <c:v>59.7</c:v>
                </c:pt>
                <c:pt idx="50">
                  <c:v>59.7</c:v>
                </c:pt>
                <c:pt idx="51">
                  <c:v>59.7</c:v>
                </c:pt>
                <c:pt idx="52">
                  <c:v>59.7</c:v>
                </c:pt>
                <c:pt idx="53">
                  <c:v>59.7</c:v>
                </c:pt>
                <c:pt idx="54">
                  <c:v>59.7</c:v>
                </c:pt>
                <c:pt idx="55">
                  <c:v>59.7</c:v>
                </c:pt>
                <c:pt idx="56">
                  <c:v>59.7</c:v>
                </c:pt>
                <c:pt idx="57">
                  <c:v>59.7</c:v>
                </c:pt>
                <c:pt idx="58">
                  <c:v>59.7</c:v>
                </c:pt>
                <c:pt idx="59">
                  <c:v>59.7</c:v>
                </c:pt>
                <c:pt idx="60">
                  <c:v>59.7</c:v>
                </c:pt>
                <c:pt idx="61">
                  <c:v>59.7</c:v>
                </c:pt>
                <c:pt idx="62">
                  <c:v>59.7</c:v>
                </c:pt>
                <c:pt idx="63">
                  <c:v>59.7</c:v>
                </c:pt>
                <c:pt idx="64">
                  <c:v>59.7</c:v>
                </c:pt>
                <c:pt idx="65">
                  <c:v>59.7</c:v>
                </c:pt>
                <c:pt idx="66">
                  <c:v>59.7</c:v>
                </c:pt>
                <c:pt idx="67">
                  <c:v>59.7</c:v>
                </c:pt>
                <c:pt idx="68">
                  <c:v>59.7</c:v>
                </c:pt>
                <c:pt idx="69">
                  <c:v>59.7</c:v>
                </c:pt>
                <c:pt idx="70">
                  <c:v>59.7</c:v>
                </c:pt>
                <c:pt idx="71">
                  <c:v>59.7</c:v>
                </c:pt>
                <c:pt idx="72">
                  <c:v>59.7</c:v>
                </c:pt>
                <c:pt idx="73">
                  <c:v>59.7</c:v>
                </c:pt>
                <c:pt idx="74">
                  <c:v>59.7</c:v>
                </c:pt>
                <c:pt idx="75">
                  <c:v>59.7</c:v>
                </c:pt>
                <c:pt idx="76">
                  <c:v>59.7</c:v>
                </c:pt>
                <c:pt idx="77">
                  <c:v>59.7</c:v>
                </c:pt>
                <c:pt idx="78">
                  <c:v>59.7</c:v>
                </c:pt>
                <c:pt idx="79">
                  <c:v>59.7</c:v>
                </c:pt>
                <c:pt idx="80">
                  <c:v>59.7</c:v>
                </c:pt>
                <c:pt idx="81">
                  <c:v>59.7</c:v>
                </c:pt>
                <c:pt idx="82">
                  <c:v>59.7</c:v>
                </c:pt>
                <c:pt idx="83">
                  <c:v>59.7</c:v>
                </c:pt>
                <c:pt idx="84">
                  <c:v>59.7</c:v>
                </c:pt>
                <c:pt idx="85">
                  <c:v>59.7</c:v>
                </c:pt>
                <c:pt idx="86">
                  <c:v>59.7</c:v>
                </c:pt>
                <c:pt idx="87">
                  <c:v>59.7</c:v>
                </c:pt>
                <c:pt idx="88">
                  <c:v>59.7</c:v>
                </c:pt>
                <c:pt idx="89">
                  <c:v>59.7</c:v>
                </c:pt>
                <c:pt idx="90">
                  <c:v>59.7</c:v>
                </c:pt>
                <c:pt idx="91">
                  <c:v>59.7</c:v>
                </c:pt>
                <c:pt idx="92">
                  <c:v>59.7</c:v>
                </c:pt>
                <c:pt idx="93">
                  <c:v>59.7</c:v>
                </c:pt>
                <c:pt idx="94">
                  <c:v>59.7</c:v>
                </c:pt>
                <c:pt idx="95">
                  <c:v>59.7</c:v>
                </c:pt>
                <c:pt idx="96">
                  <c:v>59.7</c:v>
                </c:pt>
                <c:pt idx="97">
                  <c:v>59.7</c:v>
                </c:pt>
                <c:pt idx="98">
                  <c:v>59.7</c:v>
                </c:pt>
                <c:pt idx="99">
                  <c:v>59.7</c:v>
                </c:pt>
                <c:pt idx="100">
                  <c:v>59.7</c:v>
                </c:pt>
                <c:pt idx="101">
                  <c:v>59.7</c:v>
                </c:pt>
                <c:pt idx="102">
                  <c:v>59.7</c:v>
                </c:pt>
                <c:pt idx="103">
                  <c:v>59.7</c:v>
                </c:pt>
                <c:pt idx="104">
                  <c:v>59.7</c:v>
                </c:pt>
                <c:pt idx="105">
                  <c:v>59.7</c:v>
                </c:pt>
                <c:pt idx="106">
                  <c:v>59.7</c:v>
                </c:pt>
                <c:pt idx="107">
                  <c:v>59.7</c:v>
                </c:pt>
              </c:numCache>
            </c:numRef>
          </c:val>
          <c:smooth val="0"/>
        </c:ser>
        <c:ser>
          <c:idx val="3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'Географ-11 диаграмма'!$B$5:$B$112</c:f>
              <c:strCache>
                <c:ptCount val="108"/>
                <c:pt idx="0">
                  <c:v>ЖЕЛЕЗНОДОРОЖНЫЙ РАЙОН </c:v>
                </c:pt>
                <c:pt idx="1">
                  <c:v>МАОУ Гимназия № 8</c:v>
                </c:pt>
                <c:pt idx="2">
                  <c:v>МАОУ СШ № 32</c:v>
                </c:pt>
                <c:pt idx="3">
                  <c:v>МАОУ Гимназия № 9</c:v>
                </c:pt>
                <c:pt idx="4">
                  <c:v>МАОУ Лицей № 28</c:v>
                </c:pt>
                <c:pt idx="5">
                  <c:v>МАОУ Лицей № 7 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10</c:v>
                </c:pt>
                <c:pt idx="11">
                  <c:v>МАОУ СШ № 90</c:v>
                </c:pt>
                <c:pt idx="12">
                  <c:v>МАОУ СШ № 63</c:v>
                </c:pt>
                <c:pt idx="13">
                  <c:v>МАОУ СШ № 46</c:v>
                </c:pt>
                <c:pt idx="14">
                  <c:v>МАОУ Гимназия № 4</c:v>
                </c:pt>
                <c:pt idx="15">
                  <c:v>МАОУ Гимназия № 6</c:v>
                </c:pt>
                <c:pt idx="16">
                  <c:v>МАОУ Лицей № 11</c:v>
                </c:pt>
                <c:pt idx="17">
                  <c:v>МАОУ Лицей № 6 "Перспектива"</c:v>
                </c:pt>
                <c:pt idx="18">
                  <c:v>МАОУ СШ № 135</c:v>
                </c:pt>
                <c:pt idx="19">
                  <c:v>МАОУ СШ № 55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Гимназия № 11</c:v>
                </c:pt>
                <c:pt idx="24">
                  <c:v>МАОУ Лицей № 12</c:v>
                </c:pt>
                <c:pt idx="25">
                  <c:v>МАОУ СШ № 89</c:v>
                </c:pt>
                <c:pt idx="26">
                  <c:v>МБОУ СШ № 94</c:v>
                </c:pt>
                <c:pt idx="27">
                  <c:v>МБОУ Гимназия № 7</c:v>
                </c:pt>
                <c:pt idx="28">
                  <c:v>МАОУ Гимназия № 15</c:v>
                </c:pt>
                <c:pt idx="29">
                  <c:v>МАОУ Лицей № 3</c:v>
                </c:pt>
                <c:pt idx="30">
                  <c:v>МАОУ СШ № 148</c:v>
                </c:pt>
                <c:pt idx="31">
                  <c:v>МАОУ СШ № 16</c:v>
                </c:pt>
                <c:pt idx="32">
                  <c:v>МАОУ СШ № 53</c:v>
                </c:pt>
                <c:pt idx="33">
                  <c:v>МАОУ СШ № 65</c:v>
                </c:pt>
                <c:pt idx="34">
                  <c:v>МБОУ СШ № 44</c:v>
                </c:pt>
                <c:pt idx="35">
                  <c:v>МБОУ СШ № 64</c:v>
                </c:pt>
                <c:pt idx="36">
                  <c:v>МБОУ СШ № 79</c:v>
                </c:pt>
                <c:pt idx="37">
                  <c:v>ОКТЯБРЬСКИЙ РАЙОН</c:v>
                </c:pt>
                <c:pt idx="38">
                  <c:v>МАОУ СШ № 72</c:v>
                </c:pt>
                <c:pt idx="39">
                  <c:v>МАОУ Гимназия № 13 "Академ"</c:v>
                </c:pt>
                <c:pt idx="40">
                  <c:v>МБОУ СШ № 84</c:v>
                </c:pt>
                <c:pt idx="41">
                  <c:v>МБОУ СШ № 159</c:v>
                </c:pt>
                <c:pt idx="42">
                  <c:v>МАОУ "КУГ № 1 - Универс"</c:v>
                </c:pt>
                <c:pt idx="43">
                  <c:v>МБОУ СШ № 73</c:v>
                </c:pt>
                <c:pt idx="44">
                  <c:v>МБОУ СШ № 36</c:v>
                </c:pt>
                <c:pt idx="45">
                  <c:v>МАОУ Лицей № 1</c:v>
                </c:pt>
                <c:pt idx="46">
                  <c:v>МБОУ СШ № 95</c:v>
                </c:pt>
                <c:pt idx="47">
                  <c:v>МАОУ СШ № 3</c:v>
                </c:pt>
                <c:pt idx="48">
                  <c:v>МАОУ СШ № 82</c:v>
                </c:pt>
                <c:pt idx="49">
                  <c:v>МБОУ Гимназия № 3</c:v>
                </c:pt>
                <c:pt idx="50">
                  <c:v>МБОУ Лицей № 10</c:v>
                </c:pt>
                <c:pt idx="51">
                  <c:v>МБОУ СШ № 133</c:v>
                </c:pt>
                <c:pt idx="52">
                  <c:v>МБОУ СШ № 21</c:v>
                </c:pt>
                <c:pt idx="53">
                  <c:v>МБОУ СШ № 39</c:v>
                </c:pt>
                <c:pt idx="54">
                  <c:v>СВЕРДЛОВСКИЙ РАЙОН</c:v>
                </c:pt>
                <c:pt idx="55">
                  <c:v>МАОУ Лицей № 9 "Лидер"</c:v>
                </c:pt>
                <c:pt idx="56">
                  <c:v>МАОУ Гимназия №14</c:v>
                </c:pt>
                <c:pt idx="57">
                  <c:v>МАОУ СШ № 137</c:v>
                </c:pt>
                <c:pt idx="58">
                  <c:v>МАОУ СШ № 17</c:v>
                </c:pt>
                <c:pt idx="59">
                  <c:v>МАОУ СШ № 93</c:v>
                </c:pt>
                <c:pt idx="60">
                  <c:v>МАОУ СШ № 158 "Грани"</c:v>
                </c:pt>
                <c:pt idx="61">
                  <c:v>МБОУ СШ № 62</c:v>
                </c:pt>
                <c:pt idx="62">
                  <c:v>МАОУ СШ № 23</c:v>
                </c:pt>
                <c:pt idx="63">
                  <c:v>МАОУ СШ № 34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МАОУ СШ № 6</c:v>
                </c:pt>
                <c:pt idx="67">
                  <c:v>МАОУ СШ № 76</c:v>
                </c:pt>
                <c:pt idx="68">
                  <c:v>МАОУ СШ № 78</c:v>
                </c:pt>
                <c:pt idx="69">
                  <c:v>СОВЕТСКИЙ РАЙОН</c:v>
                </c:pt>
                <c:pt idx="70">
                  <c:v>МАОУ СШ № 151</c:v>
                </c:pt>
                <c:pt idx="71">
                  <c:v>МАОУ СШ № 108</c:v>
                </c:pt>
                <c:pt idx="72">
                  <c:v>МАОУ СШ № 154</c:v>
                </c:pt>
                <c:pt idx="73">
                  <c:v>МАОУ СШ № 156</c:v>
                </c:pt>
                <c:pt idx="74">
                  <c:v>МАОУ СШ № 129</c:v>
                </c:pt>
                <c:pt idx="75">
                  <c:v>МАОУ СШ № 134</c:v>
                </c:pt>
                <c:pt idx="76">
                  <c:v>МАОУ СШ № 149</c:v>
                </c:pt>
                <c:pt idx="77">
                  <c:v>МАОУ СШ № 5</c:v>
                </c:pt>
                <c:pt idx="78">
                  <c:v>МБОУ СШ № 56</c:v>
                </c:pt>
                <c:pt idx="79">
                  <c:v>МАОУ СШ № 145</c:v>
                </c:pt>
                <c:pt idx="80">
                  <c:v>МАОУ СШ № 150</c:v>
                </c:pt>
                <c:pt idx="81">
                  <c:v>МАОУ СШ № 1</c:v>
                </c:pt>
                <c:pt idx="82">
                  <c:v>МАОУ СШ № 24</c:v>
                </c:pt>
                <c:pt idx="83">
                  <c:v>МАОУ СШ № 147</c:v>
                </c:pt>
                <c:pt idx="84">
                  <c:v>МАОУ СШ № 157</c:v>
                </c:pt>
                <c:pt idx="85">
                  <c:v>МАОУ СШ № 115</c:v>
                </c:pt>
                <c:pt idx="86">
                  <c:v>МАОУ СШ № 121</c:v>
                </c:pt>
                <c:pt idx="87">
                  <c:v>МАОУ СШ № 139</c:v>
                </c:pt>
                <c:pt idx="88">
                  <c:v>МАОУ СШ № 143</c:v>
                </c:pt>
                <c:pt idx="89">
                  <c:v>МАОУ СШ № 144</c:v>
                </c:pt>
                <c:pt idx="90">
                  <c:v>МАОУ СШ № 152</c:v>
                </c:pt>
                <c:pt idx="91">
                  <c:v>МАОУ СШ № 18</c:v>
                </c:pt>
                <c:pt idx="92">
                  <c:v>МАОУ СШ № 66</c:v>
                </c:pt>
                <c:pt idx="93">
                  <c:v>МАОУ СШ № 7</c:v>
                </c:pt>
                <c:pt idx="94">
                  <c:v>МАОУ СШ № 85</c:v>
                </c:pt>
                <c:pt idx="95">
                  <c:v>МАОУ СШ № 91</c:v>
                </c:pt>
                <c:pt idx="96">
                  <c:v>МАОУ СШ № 98</c:v>
                </c:pt>
                <c:pt idx="97">
                  <c:v>МБОУ СШ № 2</c:v>
                </c:pt>
                <c:pt idx="98">
                  <c:v>ЦЕНТРАЛЬНЫЙ РАЙОН</c:v>
                </c:pt>
                <c:pt idx="99">
                  <c:v>МБОУ СОШ № 10</c:v>
                </c:pt>
                <c:pt idx="100">
                  <c:v>МБОУ Гимназия  № 16</c:v>
                </c:pt>
                <c:pt idx="101">
                  <c:v>МАОУ СШ № 155</c:v>
                </c:pt>
                <c:pt idx="102">
                  <c:v>МАОУ СШ "Комплекс Покровский"</c:v>
                </c:pt>
                <c:pt idx="103">
                  <c:v>МАОУ Гимназия № 2</c:v>
                </c:pt>
                <c:pt idx="104">
                  <c:v>МБОУ Лицей № 2</c:v>
                </c:pt>
                <c:pt idx="105">
                  <c:v>МБОУ СШ № 27</c:v>
                </c:pt>
                <c:pt idx="106">
                  <c:v>МБОУ СШ № 4</c:v>
                </c:pt>
                <c:pt idx="107">
                  <c:v>МБОУ СШ № 51</c:v>
                </c:pt>
              </c:strCache>
            </c:strRef>
          </c:cat>
          <c:val>
            <c:numRef>
              <c:f>'Географ-11 диаграмма'!$T$5:$T$112</c:f>
              <c:numCache>
                <c:formatCode>0.00</c:formatCode>
                <c:ptCount val="108"/>
                <c:pt idx="0">
                  <c:v>61.291666666666664</c:v>
                </c:pt>
                <c:pt idx="1">
                  <c:v>45</c:v>
                </c:pt>
                <c:pt idx="3">
                  <c:v>65.75</c:v>
                </c:pt>
                <c:pt idx="4">
                  <c:v>67</c:v>
                </c:pt>
                <c:pt idx="5">
                  <c:v>87</c:v>
                </c:pt>
                <c:pt idx="6">
                  <c:v>66</c:v>
                </c:pt>
                <c:pt idx="8">
                  <c:v>37</c:v>
                </c:pt>
                <c:pt idx="9">
                  <c:v>59.9</c:v>
                </c:pt>
                <c:pt idx="11">
                  <c:v>54</c:v>
                </c:pt>
                <c:pt idx="13">
                  <c:v>54.5</c:v>
                </c:pt>
                <c:pt idx="16">
                  <c:v>74</c:v>
                </c:pt>
                <c:pt idx="17">
                  <c:v>64</c:v>
                </c:pt>
                <c:pt idx="19">
                  <c:v>53</c:v>
                </c:pt>
                <c:pt idx="22">
                  <c:v>62.5</c:v>
                </c:pt>
                <c:pt idx="23">
                  <c:v>92</c:v>
                </c:pt>
                <c:pt idx="24">
                  <c:v>34</c:v>
                </c:pt>
                <c:pt idx="28">
                  <c:v>68</c:v>
                </c:pt>
                <c:pt idx="29">
                  <c:v>87</c:v>
                </c:pt>
                <c:pt idx="31">
                  <c:v>41</c:v>
                </c:pt>
                <c:pt idx="33">
                  <c:v>53</c:v>
                </c:pt>
                <c:pt idx="37">
                  <c:v>64.357142857142861</c:v>
                </c:pt>
                <c:pt idx="38">
                  <c:v>92</c:v>
                </c:pt>
                <c:pt idx="39">
                  <c:v>96</c:v>
                </c:pt>
                <c:pt idx="40">
                  <c:v>25.5</c:v>
                </c:pt>
                <c:pt idx="42">
                  <c:v>45</c:v>
                </c:pt>
                <c:pt idx="45">
                  <c:v>39</c:v>
                </c:pt>
                <c:pt idx="50">
                  <c:v>92</c:v>
                </c:pt>
                <c:pt idx="53">
                  <c:v>61</c:v>
                </c:pt>
                <c:pt idx="54">
                  <c:v>60.35</c:v>
                </c:pt>
                <c:pt idx="55">
                  <c:v>78</c:v>
                </c:pt>
                <c:pt idx="58">
                  <c:v>68</c:v>
                </c:pt>
                <c:pt idx="59">
                  <c:v>28.4</c:v>
                </c:pt>
                <c:pt idx="62">
                  <c:v>67</c:v>
                </c:pt>
                <c:pt idx="69">
                  <c:v>50.228571428571428</c:v>
                </c:pt>
                <c:pt idx="70">
                  <c:v>64</c:v>
                </c:pt>
                <c:pt idx="72">
                  <c:v>69</c:v>
                </c:pt>
                <c:pt idx="73">
                  <c:v>34.299999999999997</c:v>
                </c:pt>
                <c:pt idx="74">
                  <c:v>48</c:v>
                </c:pt>
                <c:pt idx="75">
                  <c:v>47</c:v>
                </c:pt>
                <c:pt idx="78">
                  <c:v>45</c:v>
                </c:pt>
                <c:pt idx="79">
                  <c:v>44</c:v>
                </c:pt>
                <c:pt idx="80">
                  <c:v>62</c:v>
                </c:pt>
                <c:pt idx="81">
                  <c:v>60.5</c:v>
                </c:pt>
                <c:pt idx="82">
                  <c:v>61</c:v>
                </c:pt>
                <c:pt idx="83">
                  <c:v>41</c:v>
                </c:pt>
                <c:pt idx="85">
                  <c:v>14</c:v>
                </c:pt>
                <c:pt idx="86">
                  <c:v>43</c:v>
                </c:pt>
                <c:pt idx="87">
                  <c:v>53.5</c:v>
                </c:pt>
                <c:pt idx="88">
                  <c:v>40.5</c:v>
                </c:pt>
                <c:pt idx="89">
                  <c:v>52</c:v>
                </c:pt>
                <c:pt idx="90">
                  <c:v>74</c:v>
                </c:pt>
                <c:pt idx="91">
                  <c:v>31</c:v>
                </c:pt>
                <c:pt idx="92">
                  <c:v>50</c:v>
                </c:pt>
                <c:pt idx="93">
                  <c:v>60</c:v>
                </c:pt>
                <c:pt idx="94">
                  <c:v>61</c:v>
                </c:pt>
                <c:pt idx="98">
                  <c:v>60.45</c:v>
                </c:pt>
                <c:pt idx="100">
                  <c:v>52.8</c:v>
                </c:pt>
                <c:pt idx="101">
                  <c:v>41</c:v>
                </c:pt>
                <c:pt idx="103">
                  <c:v>65.5</c:v>
                </c:pt>
                <c:pt idx="104">
                  <c:v>82.5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70400"/>
        <c:axId val="113692672"/>
      </c:lineChart>
      <c:catAx>
        <c:axId val="113670400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3692672"/>
        <c:crosses val="autoZero"/>
        <c:auto val="1"/>
        <c:lblAlgn val="ctr"/>
        <c:lblOffset val="100"/>
        <c:noMultiLvlLbl val="0"/>
      </c:catAx>
      <c:valAx>
        <c:axId val="113692672"/>
        <c:scaling>
          <c:orientation val="minMax"/>
          <c:max val="1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367040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18642854385472776"/>
          <c:y val="1.9972332271569578E-2"/>
          <c:w val="0.78386847055977471"/>
          <c:h val="4.2111050373158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34395</xdr:colOff>
      <xdr:row>0</xdr:row>
      <xdr:rowOff>74084</xdr:rowOff>
    </xdr:from>
    <xdr:to>
      <xdr:col>32</xdr:col>
      <xdr:colOff>583406</xdr:colOff>
      <xdr:row>0</xdr:row>
      <xdr:rowOff>5107782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B2DF8D58-F134-46D6-AF57-D59A647B6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99217</xdr:colOff>
      <xdr:row>0</xdr:row>
      <xdr:rowOff>444500</xdr:rowOff>
    </xdr:from>
    <xdr:to>
      <xdr:col>30</xdr:col>
      <xdr:colOff>104510</xdr:colOff>
      <xdr:row>0</xdr:row>
      <xdr:rowOff>3393281</xdr:rowOff>
    </xdr:to>
    <xdr:cxnSp macro="">
      <xdr:nvCxnSpPr>
        <xdr:cNvPr id="3" name="Прямая соединительная линия 2"/>
        <xdr:cNvCxnSpPr/>
      </xdr:nvCxnSpPr>
      <xdr:spPr>
        <a:xfrm>
          <a:off x="17889800" y="444500"/>
          <a:ext cx="5293" cy="294878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0.10769</cdr:x>
      <cdr:y>0.07663</cdr:y>
    </cdr:from>
    <cdr:to>
      <cdr:x>0.10949</cdr:x>
      <cdr:y>0.66191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9F0B5DB7-C8EF-44EC-A5B6-DFFBEA80D679}"/>
            </a:ext>
          </a:extLst>
        </cdr:cNvPr>
        <cdr:cNvCxnSpPr/>
      </cdr:nvCxnSpPr>
      <cdr:spPr>
        <a:xfrm xmlns:a="http://schemas.openxmlformats.org/drawingml/2006/main" flipH="1">
          <a:off x="2107241" y="385732"/>
          <a:ext cx="35221" cy="294612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0.22286</cdr:x>
      <cdr:y>0.07401</cdr:y>
    </cdr:from>
    <cdr:to>
      <cdr:x>0.22549</cdr:x>
      <cdr:y>0.65843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xmlns="" id="{CA5B01B3-3963-4ACD-B682-D5AC4D7E2FD0}"/>
            </a:ext>
          </a:extLst>
        </cdr:cNvPr>
        <cdr:cNvCxnSpPr/>
      </cdr:nvCxnSpPr>
      <cdr:spPr>
        <a:xfrm xmlns:a="http://schemas.openxmlformats.org/drawingml/2006/main">
          <a:off x="3913188" y="377032"/>
          <a:ext cx="46256" cy="29773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0.35863</cdr:x>
      <cdr:y>0.07992</cdr:y>
    </cdr:from>
    <cdr:to>
      <cdr:x>0.36119</cdr:x>
      <cdr:y>0.66606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BC39191A-149C-4145-8126-4743F944D987}"/>
            </a:ext>
          </a:extLst>
        </cdr:cNvPr>
        <cdr:cNvCxnSpPr/>
      </cdr:nvCxnSpPr>
      <cdr:spPr>
        <a:xfrm xmlns:a="http://schemas.openxmlformats.org/drawingml/2006/main">
          <a:off x="7017321" y="402293"/>
          <a:ext cx="50093" cy="295045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0.51319</cdr:x>
      <cdr:y>0.07672</cdr:y>
    </cdr:from>
    <cdr:to>
      <cdr:x>0.51432</cdr:x>
      <cdr:y>0.65447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A79D3899-1507-495C-BED7-3FCB92E98516}"/>
            </a:ext>
          </a:extLst>
        </cdr:cNvPr>
        <cdr:cNvCxnSpPr/>
      </cdr:nvCxnSpPr>
      <cdr:spPr>
        <a:xfrm xmlns:a="http://schemas.openxmlformats.org/drawingml/2006/main">
          <a:off x="10041672" y="386173"/>
          <a:ext cx="22111" cy="290821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0.64986</cdr:x>
      <cdr:y>0.08026</cdr:y>
    </cdr:from>
    <cdr:to>
      <cdr:x>0.65042</cdr:x>
      <cdr:y>0.66337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8679E72-5A3D-4668-92BC-1FFBEFC86D92}"/>
            </a:ext>
          </a:extLst>
        </cdr:cNvPr>
        <cdr:cNvCxnSpPr/>
      </cdr:nvCxnSpPr>
      <cdr:spPr>
        <a:xfrm xmlns:a="http://schemas.openxmlformats.org/drawingml/2006/main">
          <a:off x="12716040" y="404017"/>
          <a:ext cx="10957" cy="293519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0.02496</cdr:x>
      <cdr:y>0.08891</cdr:y>
    </cdr:from>
    <cdr:to>
      <cdr:x>0.0271</cdr:x>
      <cdr:y>0.66701</cdr:y>
    </cdr:to>
    <cdr:cxnSp macro="">
      <cdr:nvCxnSpPr>
        <cdr:cNvPr id="22" name="Прямая соединительная линия 21"/>
        <cdr:cNvCxnSpPr/>
      </cdr:nvCxnSpPr>
      <cdr:spPr>
        <a:xfrm xmlns:a="http://schemas.openxmlformats.org/drawingml/2006/main">
          <a:off x="488492" y="447571"/>
          <a:ext cx="41874" cy="290998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88639</xdr:colOff>
      <xdr:row>0</xdr:row>
      <xdr:rowOff>54240</xdr:rowOff>
    </xdr:from>
    <xdr:to>
      <xdr:col>32</xdr:col>
      <xdr:colOff>583406</xdr:colOff>
      <xdr:row>0</xdr:row>
      <xdr:rowOff>5107781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B2DF8D58-F134-46D6-AF57-D59A647B6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568855</xdr:colOff>
      <xdr:row>0</xdr:row>
      <xdr:rowOff>478896</xdr:rowOff>
    </xdr:from>
    <xdr:to>
      <xdr:col>30</xdr:col>
      <xdr:colOff>0</xdr:colOff>
      <xdr:row>0</xdr:row>
      <xdr:rowOff>3556000</xdr:rowOff>
    </xdr:to>
    <xdr:cxnSp macro="">
      <xdr:nvCxnSpPr>
        <xdr:cNvPr id="3" name="Прямая соединительная линия 2"/>
        <xdr:cNvCxnSpPr/>
      </xdr:nvCxnSpPr>
      <xdr:spPr>
        <a:xfrm>
          <a:off x="17660938" y="478896"/>
          <a:ext cx="44979" cy="307710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0.10874</cdr:x>
      <cdr:y>0.08076</cdr:y>
    </cdr:from>
    <cdr:to>
      <cdr:x>0.10904</cdr:x>
      <cdr:y>0.69293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9F0B5DB7-C8EF-44EC-A5B6-DFFBEA80D679}"/>
            </a:ext>
          </a:extLst>
        </cdr:cNvPr>
        <cdr:cNvCxnSpPr/>
      </cdr:nvCxnSpPr>
      <cdr:spPr>
        <a:xfrm xmlns:a="http://schemas.openxmlformats.org/drawingml/2006/main" flipH="1">
          <a:off x="2112694" y="408131"/>
          <a:ext cx="5802" cy="309362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0.22259</cdr:x>
      <cdr:y>0.0877</cdr:y>
    </cdr:from>
    <cdr:to>
      <cdr:x>0.22477</cdr:x>
      <cdr:y>0.69503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xmlns="" id="{CA5B01B3-3963-4ACD-B682-D5AC4D7E2FD0}"/>
            </a:ext>
          </a:extLst>
        </cdr:cNvPr>
        <cdr:cNvCxnSpPr/>
      </cdr:nvCxnSpPr>
      <cdr:spPr>
        <a:xfrm xmlns:a="http://schemas.openxmlformats.org/drawingml/2006/main">
          <a:off x="4324611" y="443177"/>
          <a:ext cx="42333" cy="306916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0.08365</cdr:y>
    </cdr:from>
    <cdr:to>
      <cdr:x>0.35987</cdr:x>
      <cdr:y>0.69293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BC39191A-149C-4145-8126-4743F944D987}"/>
            </a:ext>
          </a:extLst>
        </cdr:cNvPr>
        <cdr:cNvCxnSpPr/>
      </cdr:nvCxnSpPr>
      <cdr:spPr>
        <a:xfrm xmlns:a="http://schemas.openxmlformats.org/drawingml/2006/main">
          <a:off x="6963336" y="422721"/>
          <a:ext cx="28275" cy="307903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0.5113</cdr:x>
      <cdr:y>0.08791</cdr:y>
    </cdr:from>
    <cdr:to>
      <cdr:x>0.5127</cdr:x>
      <cdr:y>0.69293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A79D3899-1507-495C-BED7-3FCB92E98516}"/>
            </a:ext>
          </a:extLst>
        </cdr:cNvPr>
        <cdr:cNvCxnSpPr/>
      </cdr:nvCxnSpPr>
      <cdr:spPr>
        <a:xfrm xmlns:a="http://schemas.openxmlformats.org/drawingml/2006/main" flipH="1">
          <a:off x="9933778" y="444248"/>
          <a:ext cx="27118" cy="305751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0.64487</cdr:x>
      <cdr:y>0.08769</cdr:y>
    </cdr:from>
    <cdr:to>
      <cdr:x>0.6464</cdr:x>
      <cdr:y>0.69712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8679E72-5A3D-4668-92BC-1FFBEFC86D92}"/>
            </a:ext>
          </a:extLst>
        </cdr:cNvPr>
        <cdr:cNvCxnSpPr/>
      </cdr:nvCxnSpPr>
      <cdr:spPr>
        <a:xfrm xmlns:a="http://schemas.openxmlformats.org/drawingml/2006/main">
          <a:off x="12528784" y="443145"/>
          <a:ext cx="29660" cy="30797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0.02694</cdr:x>
      <cdr:y>0.08365</cdr:y>
    </cdr:from>
    <cdr:to>
      <cdr:x>0.02703</cdr:x>
      <cdr:y>0.69503</cdr:y>
    </cdr:to>
    <cdr:cxnSp macro="">
      <cdr:nvCxnSpPr>
        <cdr:cNvPr id="22" name="Прямая соединительная линия 21"/>
        <cdr:cNvCxnSpPr/>
      </cdr:nvCxnSpPr>
      <cdr:spPr>
        <a:xfrm xmlns:a="http://schemas.openxmlformats.org/drawingml/2006/main">
          <a:off x="523421" y="422742"/>
          <a:ext cx="1773" cy="308960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4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6.42578125" style="131" customWidth="1"/>
    <col min="2" max="2" width="34.28515625" style="131" customWidth="1"/>
    <col min="3" max="18" width="7.7109375" style="391" customWidth="1"/>
    <col min="19" max="22" width="7.7109375" style="178" customWidth="1"/>
    <col min="23" max="23" width="8.7109375" style="131" customWidth="1"/>
    <col min="24" max="24" width="6.5703125" style="131" customWidth="1"/>
    <col min="25" max="16384" width="9.140625" style="131"/>
  </cols>
  <sheetData>
    <row r="1" spans="1:26" ht="409.5" customHeight="1" thickBot="1" x14ac:dyDescent="0.3"/>
    <row r="2" spans="1:26" ht="16.5" customHeight="1" x14ac:dyDescent="0.25">
      <c r="A2" s="689" t="s">
        <v>16</v>
      </c>
      <c r="B2" s="691" t="s">
        <v>35</v>
      </c>
      <c r="C2" s="693">
        <v>2025</v>
      </c>
      <c r="D2" s="694"/>
      <c r="E2" s="694"/>
      <c r="F2" s="695"/>
      <c r="G2" s="693">
        <v>2024</v>
      </c>
      <c r="H2" s="694"/>
      <c r="I2" s="694"/>
      <c r="J2" s="695"/>
      <c r="K2" s="693">
        <v>2023</v>
      </c>
      <c r="L2" s="694"/>
      <c r="M2" s="694"/>
      <c r="N2" s="695"/>
      <c r="O2" s="693">
        <v>2022</v>
      </c>
      <c r="P2" s="694"/>
      <c r="Q2" s="694"/>
      <c r="R2" s="695"/>
      <c r="S2" s="693">
        <v>2021</v>
      </c>
      <c r="T2" s="694"/>
      <c r="U2" s="694"/>
      <c r="V2" s="695"/>
      <c r="W2" s="687" t="s">
        <v>38</v>
      </c>
    </row>
    <row r="3" spans="1:26" ht="45" customHeight="1" thickBot="1" x14ac:dyDescent="0.3">
      <c r="A3" s="690"/>
      <c r="B3" s="692"/>
      <c r="C3" s="122" t="s">
        <v>50</v>
      </c>
      <c r="D3" s="282" t="s">
        <v>51</v>
      </c>
      <c r="E3" s="283" t="s">
        <v>52</v>
      </c>
      <c r="F3" s="55" t="s">
        <v>37</v>
      </c>
      <c r="G3" s="122" t="s">
        <v>50</v>
      </c>
      <c r="H3" s="282" t="s">
        <v>51</v>
      </c>
      <c r="I3" s="283" t="s">
        <v>52</v>
      </c>
      <c r="J3" s="55" t="s">
        <v>37</v>
      </c>
      <c r="K3" s="122" t="s">
        <v>50</v>
      </c>
      <c r="L3" s="282" t="s">
        <v>51</v>
      </c>
      <c r="M3" s="283" t="s">
        <v>52</v>
      </c>
      <c r="N3" s="55" t="s">
        <v>37</v>
      </c>
      <c r="O3" s="122" t="s">
        <v>50</v>
      </c>
      <c r="P3" s="282" t="s">
        <v>51</v>
      </c>
      <c r="Q3" s="283" t="s">
        <v>52</v>
      </c>
      <c r="R3" s="55" t="s">
        <v>37</v>
      </c>
      <c r="S3" s="122" t="s">
        <v>50</v>
      </c>
      <c r="T3" s="282" t="s">
        <v>51</v>
      </c>
      <c r="U3" s="283" t="s">
        <v>52</v>
      </c>
      <c r="V3" s="55" t="s">
        <v>37</v>
      </c>
      <c r="W3" s="688"/>
    </row>
    <row r="4" spans="1:26" ht="15" customHeight="1" thickBot="1" x14ac:dyDescent="0.3">
      <c r="A4" s="132"/>
      <c r="B4" s="119" t="s">
        <v>73</v>
      </c>
      <c r="C4" s="467">
        <f>C5+C14+C27+C42+C59+C74+C103</f>
        <v>106</v>
      </c>
      <c r="D4" s="468">
        <f>AVERAGE(D6:D13,D15:D26,D28:D41,D43:D58,D60:D73,D75:D102,D104:D112)</f>
        <v>51.03276595744682</v>
      </c>
      <c r="E4" s="469">
        <v>50.92</v>
      </c>
      <c r="F4" s="470"/>
      <c r="G4" s="467">
        <f>G5+G14+G27+G42+G59+G74+G103</f>
        <v>100</v>
      </c>
      <c r="H4" s="468">
        <f>AVERAGE(H6:H13,H15:H26,H28:H41,H43:H58,H60:H73,H75:H102,H104:H112)</f>
        <v>49.429446064139945</v>
      </c>
      <c r="I4" s="469">
        <v>48.61</v>
      </c>
      <c r="J4" s="470"/>
      <c r="K4" s="467">
        <f>K5+K14+K27+K42+K59+K74+K103</f>
        <v>97</v>
      </c>
      <c r="L4" s="468">
        <f>AVERAGE(L6:L13,L15:L26,L28:L41,L43:L58,L60:L73,L75:L102,L104:L112)</f>
        <v>52.761217948717949</v>
      </c>
      <c r="M4" s="469">
        <v>51.93</v>
      </c>
      <c r="N4" s="470"/>
      <c r="O4" s="445">
        <f>O5+O14+O27+O42+O59+O74+O103</f>
        <v>109</v>
      </c>
      <c r="P4" s="126">
        <f>AVERAGE(P6:P13,P15:P26,P28:P41,P43:P58,P60:P73,P75:P102,P104:P112)</f>
        <v>51.551333333333332</v>
      </c>
      <c r="Q4" s="284">
        <v>49.73</v>
      </c>
      <c r="R4" s="445"/>
      <c r="S4" s="467">
        <f>S5+S14+S27+S42+S59+S74+S103</f>
        <v>103</v>
      </c>
      <c r="T4" s="468">
        <f>AVERAGE(T6:T13,T15:T26,T28:T41,T43:T58,T60:T73,T75:T102,T104:T112)</f>
        <v>57.183962264150949</v>
      </c>
      <c r="U4" s="469">
        <v>59.7</v>
      </c>
      <c r="V4" s="470"/>
      <c r="W4" s="121"/>
      <c r="Y4" s="134"/>
      <c r="Z4" s="39" t="s">
        <v>46</v>
      </c>
    </row>
    <row r="5" spans="1:26" ht="15" customHeight="1" thickBot="1" x14ac:dyDescent="0.3">
      <c r="A5" s="68"/>
      <c r="B5" s="117" t="s">
        <v>58</v>
      </c>
      <c r="C5" s="130">
        <f>SUM(C6:C13)</f>
        <v>5</v>
      </c>
      <c r="D5" s="127">
        <f>AVERAGE(D6:D13)</f>
        <v>52.109999999999992</v>
      </c>
      <c r="E5" s="285">
        <v>50.92</v>
      </c>
      <c r="F5" s="128"/>
      <c r="G5" s="130">
        <f>SUM(G6:G13)</f>
        <v>4</v>
      </c>
      <c r="H5" s="127">
        <f>AVERAGE(H6:H13)</f>
        <v>53.25</v>
      </c>
      <c r="I5" s="285">
        <v>48.61</v>
      </c>
      <c r="J5" s="128"/>
      <c r="K5" s="130">
        <f>SUM(K6:K13)</f>
        <v>6</v>
      </c>
      <c r="L5" s="127">
        <f>AVERAGE(L6:L13)</f>
        <v>48.333333333333336</v>
      </c>
      <c r="M5" s="285">
        <v>51.93</v>
      </c>
      <c r="N5" s="128"/>
      <c r="O5" s="446">
        <f>SUM(O6:O13)</f>
        <v>10</v>
      </c>
      <c r="P5" s="127">
        <f>AVERAGE(P6:P13)</f>
        <v>63.033333333333331</v>
      </c>
      <c r="Q5" s="285">
        <v>49.73</v>
      </c>
      <c r="R5" s="446"/>
      <c r="S5" s="130">
        <f>SUM(S6:S13)</f>
        <v>15</v>
      </c>
      <c r="T5" s="127">
        <f>AVERAGE(T6:T13)</f>
        <v>61.291666666666664</v>
      </c>
      <c r="U5" s="285">
        <v>59.7</v>
      </c>
      <c r="V5" s="128"/>
      <c r="W5" s="118"/>
      <c r="Y5" s="133"/>
      <c r="Z5" s="39" t="s">
        <v>47</v>
      </c>
    </row>
    <row r="6" spans="1:26" ht="15" customHeight="1" x14ac:dyDescent="0.25">
      <c r="A6" s="166">
        <v>1</v>
      </c>
      <c r="B6" s="43" t="s">
        <v>84</v>
      </c>
      <c r="C6" s="407">
        <v>1</v>
      </c>
      <c r="D6" s="233">
        <v>58</v>
      </c>
      <c r="E6" s="233">
        <v>50.92</v>
      </c>
      <c r="F6" s="421">
        <v>12</v>
      </c>
      <c r="G6" s="407"/>
      <c r="H6" s="233"/>
      <c r="I6" s="233">
        <v>48.61</v>
      </c>
      <c r="J6" s="421">
        <v>50</v>
      </c>
      <c r="K6" s="407"/>
      <c r="L6" s="233"/>
      <c r="M6" s="233">
        <v>51.93</v>
      </c>
      <c r="N6" s="421">
        <v>53</v>
      </c>
      <c r="O6" s="410">
        <v>2</v>
      </c>
      <c r="P6" s="233">
        <v>81.5</v>
      </c>
      <c r="Q6" s="233">
        <v>49.73</v>
      </c>
      <c r="R6" s="390">
        <v>1</v>
      </c>
      <c r="S6" s="407">
        <v>6</v>
      </c>
      <c r="T6" s="233">
        <v>45</v>
      </c>
      <c r="U6" s="233">
        <v>59.7</v>
      </c>
      <c r="V6" s="421">
        <v>38</v>
      </c>
      <c r="W6" s="213">
        <f t="shared" ref="W6:W13" si="0">V6+R6+N6+J6+F6</f>
        <v>154</v>
      </c>
      <c r="Y6" s="351"/>
      <c r="Z6" s="39" t="s">
        <v>48</v>
      </c>
    </row>
    <row r="7" spans="1:26" ht="15" customHeight="1" x14ac:dyDescent="0.25">
      <c r="A7" s="146">
        <v>2</v>
      </c>
      <c r="B7" s="210" t="s">
        <v>20</v>
      </c>
      <c r="C7" s="471">
        <v>1</v>
      </c>
      <c r="D7" s="252">
        <v>44</v>
      </c>
      <c r="E7" s="252">
        <v>50.92</v>
      </c>
      <c r="F7" s="421">
        <v>34</v>
      </c>
      <c r="G7" s="471"/>
      <c r="H7" s="252"/>
      <c r="I7" s="252">
        <v>48.61</v>
      </c>
      <c r="J7" s="421">
        <v>50</v>
      </c>
      <c r="K7" s="471">
        <v>1</v>
      </c>
      <c r="L7" s="252">
        <v>55</v>
      </c>
      <c r="M7" s="252">
        <v>51.93</v>
      </c>
      <c r="N7" s="421">
        <v>22</v>
      </c>
      <c r="O7" s="460">
        <v>1</v>
      </c>
      <c r="P7" s="252">
        <v>34</v>
      </c>
      <c r="Q7" s="252">
        <v>49.73</v>
      </c>
      <c r="R7" s="390">
        <v>46</v>
      </c>
      <c r="S7" s="471">
        <v>4</v>
      </c>
      <c r="T7" s="252">
        <v>65.75</v>
      </c>
      <c r="U7" s="252">
        <v>59.7</v>
      </c>
      <c r="V7" s="421">
        <v>17</v>
      </c>
      <c r="W7" s="110">
        <f t="shared" si="0"/>
        <v>169</v>
      </c>
      <c r="X7" s="57"/>
      <c r="Y7" s="40"/>
      <c r="Z7" s="39" t="s">
        <v>49</v>
      </c>
    </row>
    <row r="8" spans="1:26" ht="15" customHeight="1" x14ac:dyDescent="0.25">
      <c r="A8" s="58">
        <v>3</v>
      </c>
      <c r="B8" s="115" t="s">
        <v>130</v>
      </c>
      <c r="C8" s="423"/>
      <c r="D8" s="237"/>
      <c r="E8" s="237">
        <v>50.92</v>
      </c>
      <c r="F8" s="421">
        <v>48</v>
      </c>
      <c r="G8" s="423">
        <v>1</v>
      </c>
      <c r="H8" s="237">
        <v>54</v>
      </c>
      <c r="I8" s="237">
        <v>48.61</v>
      </c>
      <c r="J8" s="421">
        <v>15</v>
      </c>
      <c r="K8" s="423"/>
      <c r="L8" s="237"/>
      <c r="M8" s="237">
        <v>51.93</v>
      </c>
      <c r="N8" s="421">
        <v>53</v>
      </c>
      <c r="O8" s="413"/>
      <c r="P8" s="237"/>
      <c r="Q8" s="237">
        <v>49.73</v>
      </c>
      <c r="R8" s="390">
        <v>51</v>
      </c>
      <c r="S8" s="423">
        <v>1</v>
      </c>
      <c r="T8" s="237">
        <v>87</v>
      </c>
      <c r="U8" s="237">
        <v>59.7</v>
      </c>
      <c r="V8" s="421">
        <v>6</v>
      </c>
      <c r="W8" s="61">
        <f t="shared" si="0"/>
        <v>173</v>
      </c>
      <c r="X8" s="57"/>
    </row>
    <row r="9" spans="1:26" ht="15" customHeight="1" x14ac:dyDescent="0.25">
      <c r="A9" s="58">
        <v>4</v>
      </c>
      <c r="B9" s="44" t="s">
        <v>154</v>
      </c>
      <c r="C9" s="436"/>
      <c r="D9" s="235"/>
      <c r="E9" s="235">
        <v>50.92</v>
      </c>
      <c r="F9" s="421">
        <v>48</v>
      </c>
      <c r="G9" s="436">
        <v>1</v>
      </c>
      <c r="H9" s="235">
        <v>54</v>
      </c>
      <c r="I9" s="235">
        <v>48.61</v>
      </c>
      <c r="J9" s="421">
        <v>16</v>
      </c>
      <c r="K9" s="436"/>
      <c r="L9" s="235"/>
      <c r="M9" s="235">
        <v>51.93</v>
      </c>
      <c r="N9" s="421">
        <v>53</v>
      </c>
      <c r="O9" s="461">
        <v>1</v>
      </c>
      <c r="P9" s="235">
        <v>80</v>
      </c>
      <c r="Q9" s="235">
        <v>49.73</v>
      </c>
      <c r="R9" s="390">
        <v>2</v>
      </c>
      <c r="S9" s="436">
        <v>1</v>
      </c>
      <c r="T9" s="235">
        <v>67</v>
      </c>
      <c r="U9" s="235">
        <v>59.7</v>
      </c>
      <c r="V9" s="421">
        <v>15</v>
      </c>
      <c r="W9" s="61">
        <f t="shared" si="0"/>
        <v>134</v>
      </c>
      <c r="X9" s="57"/>
    </row>
    <row r="10" spans="1:26" s="391" customFormat="1" ht="15" customHeight="1" x14ac:dyDescent="0.25">
      <c r="A10" s="58">
        <v>5</v>
      </c>
      <c r="B10" s="44" t="s">
        <v>85</v>
      </c>
      <c r="C10" s="436"/>
      <c r="D10" s="235"/>
      <c r="E10" s="235">
        <v>50.92</v>
      </c>
      <c r="F10" s="421">
        <v>48</v>
      </c>
      <c r="G10" s="436">
        <v>1</v>
      </c>
      <c r="H10" s="235">
        <v>40</v>
      </c>
      <c r="I10" s="235">
        <v>48.61</v>
      </c>
      <c r="J10" s="421">
        <v>42</v>
      </c>
      <c r="K10" s="436">
        <v>2</v>
      </c>
      <c r="L10" s="235">
        <v>43</v>
      </c>
      <c r="M10" s="235">
        <v>51.93</v>
      </c>
      <c r="N10" s="421">
        <v>43</v>
      </c>
      <c r="O10" s="461">
        <v>1</v>
      </c>
      <c r="P10" s="235">
        <v>62</v>
      </c>
      <c r="Q10" s="235">
        <v>49.73</v>
      </c>
      <c r="R10" s="390">
        <v>9</v>
      </c>
      <c r="S10" s="436">
        <v>2</v>
      </c>
      <c r="T10" s="235">
        <v>66</v>
      </c>
      <c r="U10" s="235">
        <v>59.7</v>
      </c>
      <c r="V10" s="421">
        <v>16</v>
      </c>
      <c r="W10" s="61">
        <f t="shared" si="0"/>
        <v>158</v>
      </c>
      <c r="X10" s="57"/>
    </row>
    <row r="11" spans="1:26" s="391" customFormat="1" ht="15" customHeight="1" x14ac:dyDescent="0.25">
      <c r="A11" s="58">
        <v>6</v>
      </c>
      <c r="B11" s="44" t="s">
        <v>101</v>
      </c>
      <c r="C11" s="436"/>
      <c r="D11" s="235"/>
      <c r="E11" s="235">
        <v>50.92</v>
      </c>
      <c r="F11" s="421">
        <v>48</v>
      </c>
      <c r="G11" s="436"/>
      <c r="H11" s="235"/>
      <c r="I11" s="235">
        <v>48.61</v>
      </c>
      <c r="J11" s="421">
        <v>50</v>
      </c>
      <c r="K11" s="436">
        <v>3</v>
      </c>
      <c r="L11" s="235">
        <v>47</v>
      </c>
      <c r="M11" s="235">
        <v>51.93</v>
      </c>
      <c r="N11" s="421">
        <v>35</v>
      </c>
      <c r="O11" s="461"/>
      <c r="P11" s="235"/>
      <c r="Q11" s="235">
        <v>49.73</v>
      </c>
      <c r="R11" s="390">
        <v>51</v>
      </c>
      <c r="S11" s="436"/>
      <c r="T11" s="235"/>
      <c r="U11" s="235">
        <v>59.7</v>
      </c>
      <c r="V11" s="421">
        <v>54</v>
      </c>
      <c r="W11" s="61">
        <f t="shared" si="0"/>
        <v>238</v>
      </c>
      <c r="X11" s="57"/>
    </row>
    <row r="12" spans="1:26" ht="15" customHeight="1" x14ac:dyDescent="0.25">
      <c r="A12" s="58">
        <v>7</v>
      </c>
      <c r="B12" s="41" t="s">
        <v>21</v>
      </c>
      <c r="C12" s="406">
        <v>3</v>
      </c>
      <c r="D12" s="247">
        <v>54.33</v>
      </c>
      <c r="E12" s="247">
        <v>50.92</v>
      </c>
      <c r="F12" s="421">
        <v>21</v>
      </c>
      <c r="G12" s="406">
        <v>1</v>
      </c>
      <c r="H12" s="247">
        <v>65</v>
      </c>
      <c r="I12" s="247">
        <v>48.61</v>
      </c>
      <c r="J12" s="421">
        <v>5</v>
      </c>
      <c r="K12" s="406"/>
      <c r="L12" s="247"/>
      <c r="M12" s="247">
        <v>51.93</v>
      </c>
      <c r="N12" s="421">
        <v>53</v>
      </c>
      <c r="O12" s="409">
        <v>2</v>
      </c>
      <c r="P12" s="247">
        <v>61.7</v>
      </c>
      <c r="Q12" s="247">
        <v>49.73</v>
      </c>
      <c r="R12" s="390">
        <v>11</v>
      </c>
      <c r="S12" s="406"/>
      <c r="T12" s="247"/>
      <c r="U12" s="247">
        <v>59.7</v>
      </c>
      <c r="V12" s="421">
        <v>54</v>
      </c>
      <c r="W12" s="61">
        <f t="shared" si="0"/>
        <v>144</v>
      </c>
      <c r="X12" s="57"/>
    </row>
    <row r="13" spans="1:26" ht="15" customHeight="1" thickBot="1" x14ac:dyDescent="0.3">
      <c r="A13" s="58">
        <v>8</v>
      </c>
      <c r="B13" s="392" t="s">
        <v>60</v>
      </c>
      <c r="C13" s="407"/>
      <c r="D13" s="233"/>
      <c r="E13" s="233">
        <v>50.92</v>
      </c>
      <c r="F13" s="421">
        <v>48</v>
      </c>
      <c r="G13" s="407"/>
      <c r="H13" s="233"/>
      <c r="I13" s="233">
        <v>48.61</v>
      </c>
      <c r="J13" s="421">
        <v>50</v>
      </c>
      <c r="K13" s="407"/>
      <c r="L13" s="233"/>
      <c r="M13" s="233">
        <v>51.93</v>
      </c>
      <c r="N13" s="421">
        <v>53</v>
      </c>
      <c r="O13" s="410">
        <v>3</v>
      </c>
      <c r="P13" s="233">
        <v>59</v>
      </c>
      <c r="Q13" s="233">
        <v>49.73</v>
      </c>
      <c r="R13" s="390">
        <v>13</v>
      </c>
      <c r="S13" s="407">
        <v>1</v>
      </c>
      <c r="T13" s="233">
        <v>37</v>
      </c>
      <c r="U13" s="233">
        <v>59.7</v>
      </c>
      <c r="V13" s="421">
        <v>47</v>
      </c>
      <c r="W13" s="61">
        <f t="shared" si="0"/>
        <v>211</v>
      </c>
      <c r="X13" s="57"/>
    </row>
    <row r="14" spans="1:26" ht="15" customHeight="1" thickBot="1" x14ac:dyDescent="0.3">
      <c r="A14" s="147"/>
      <c r="B14" s="167" t="s">
        <v>59</v>
      </c>
      <c r="C14" s="173">
        <f>SUM(C15:C26)</f>
        <v>6</v>
      </c>
      <c r="D14" s="168">
        <f>AVERAGE(D15:D26)</f>
        <v>70.375</v>
      </c>
      <c r="E14" s="306">
        <v>50.92</v>
      </c>
      <c r="F14" s="174"/>
      <c r="G14" s="173">
        <f>SUM(G15:G26)</f>
        <v>10</v>
      </c>
      <c r="H14" s="168">
        <f>AVERAGE(H15:H26)</f>
        <v>48.583333333333336</v>
      </c>
      <c r="I14" s="306">
        <v>48.61</v>
      </c>
      <c r="J14" s="174"/>
      <c r="K14" s="173">
        <f>SUM(K15:K26)</f>
        <v>9</v>
      </c>
      <c r="L14" s="168">
        <f>AVERAGE(L15:L26)</f>
        <v>45.54</v>
      </c>
      <c r="M14" s="306">
        <v>51.93</v>
      </c>
      <c r="N14" s="174"/>
      <c r="O14" s="458">
        <f>SUM(O15:O26)</f>
        <v>9</v>
      </c>
      <c r="P14" s="168">
        <f>AVERAGE(P15:P26)</f>
        <v>50.55</v>
      </c>
      <c r="Q14" s="306">
        <v>49.73</v>
      </c>
      <c r="R14" s="458"/>
      <c r="S14" s="173">
        <f>SUM(S15:S26)</f>
        <v>10</v>
      </c>
      <c r="T14" s="168">
        <f>AVERAGE(T15:T26)</f>
        <v>59.9</v>
      </c>
      <c r="U14" s="306">
        <v>59.7</v>
      </c>
      <c r="V14" s="174"/>
      <c r="W14" s="165"/>
      <c r="X14" s="57"/>
    </row>
    <row r="15" spans="1:26" ht="15" customHeight="1" x14ac:dyDescent="0.25">
      <c r="A15" s="58">
        <v>1</v>
      </c>
      <c r="B15" s="41" t="s">
        <v>13</v>
      </c>
      <c r="C15" s="250"/>
      <c r="D15" s="247"/>
      <c r="E15" s="291">
        <v>50.92</v>
      </c>
      <c r="F15" s="102">
        <v>48</v>
      </c>
      <c r="G15" s="250"/>
      <c r="H15" s="247"/>
      <c r="I15" s="291">
        <v>48.61</v>
      </c>
      <c r="J15" s="102">
        <v>50</v>
      </c>
      <c r="K15" s="250">
        <v>1</v>
      </c>
      <c r="L15" s="247">
        <v>54</v>
      </c>
      <c r="M15" s="291">
        <v>51.93</v>
      </c>
      <c r="N15" s="102">
        <v>24</v>
      </c>
      <c r="O15" s="393">
        <v>3</v>
      </c>
      <c r="P15" s="247">
        <v>36.700000000000003</v>
      </c>
      <c r="Q15" s="291">
        <v>49.73</v>
      </c>
      <c r="R15" s="393">
        <v>44</v>
      </c>
      <c r="S15" s="250"/>
      <c r="T15" s="247"/>
      <c r="U15" s="291">
        <v>59.7</v>
      </c>
      <c r="V15" s="102">
        <v>54</v>
      </c>
      <c r="W15" s="61">
        <f t="shared" ref="W15:W26" si="1">V15+R15+N15+J15+F15</f>
        <v>220</v>
      </c>
      <c r="X15" s="57"/>
    </row>
    <row r="16" spans="1:26" ht="15" customHeight="1" x14ac:dyDescent="0.25">
      <c r="A16" s="58">
        <v>2</v>
      </c>
      <c r="B16" s="41" t="s">
        <v>12</v>
      </c>
      <c r="C16" s="250"/>
      <c r="D16" s="247"/>
      <c r="E16" s="291">
        <v>50.92</v>
      </c>
      <c r="F16" s="102">
        <v>48</v>
      </c>
      <c r="G16" s="250">
        <v>1</v>
      </c>
      <c r="H16" s="247">
        <v>53</v>
      </c>
      <c r="I16" s="291">
        <v>48.61</v>
      </c>
      <c r="J16" s="102">
        <v>18</v>
      </c>
      <c r="K16" s="250"/>
      <c r="L16" s="247"/>
      <c r="M16" s="291">
        <v>51.93</v>
      </c>
      <c r="N16" s="102">
        <v>53</v>
      </c>
      <c r="O16" s="393">
        <v>1</v>
      </c>
      <c r="P16" s="247">
        <v>65</v>
      </c>
      <c r="Q16" s="291">
        <v>49.73</v>
      </c>
      <c r="R16" s="393">
        <v>7</v>
      </c>
      <c r="S16" s="250"/>
      <c r="T16" s="247"/>
      <c r="U16" s="291">
        <v>59.7</v>
      </c>
      <c r="V16" s="102">
        <v>54</v>
      </c>
      <c r="W16" s="61">
        <f t="shared" si="1"/>
        <v>180</v>
      </c>
      <c r="X16" s="57"/>
    </row>
    <row r="17" spans="1:24" s="391" customFormat="1" ht="15" customHeight="1" x14ac:dyDescent="0.25">
      <c r="A17" s="58">
        <v>3</v>
      </c>
      <c r="B17" s="41" t="s">
        <v>172</v>
      </c>
      <c r="C17" s="250">
        <v>2</v>
      </c>
      <c r="D17" s="247">
        <v>90.5</v>
      </c>
      <c r="E17" s="291">
        <v>50.92</v>
      </c>
      <c r="F17" s="102">
        <v>1</v>
      </c>
      <c r="G17" s="250"/>
      <c r="H17" s="247"/>
      <c r="I17" s="291">
        <v>48.61</v>
      </c>
      <c r="J17" s="102">
        <v>50</v>
      </c>
      <c r="K17" s="250"/>
      <c r="L17" s="247"/>
      <c r="M17" s="291">
        <v>51.93</v>
      </c>
      <c r="N17" s="102">
        <v>53</v>
      </c>
      <c r="O17" s="393"/>
      <c r="P17" s="247"/>
      <c r="Q17" s="291">
        <v>49.73</v>
      </c>
      <c r="R17" s="393">
        <v>51</v>
      </c>
      <c r="S17" s="250"/>
      <c r="T17" s="247"/>
      <c r="U17" s="291">
        <v>59.7</v>
      </c>
      <c r="V17" s="102">
        <v>54</v>
      </c>
      <c r="W17" s="110">
        <f t="shared" si="1"/>
        <v>209</v>
      </c>
      <c r="X17" s="57"/>
    </row>
    <row r="18" spans="1:24" s="391" customFormat="1" ht="15" customHeight="1" x14ac:dyDescent="0.25">
      <c r="A18" s="58">
        <v>4</v>
      </c>
      <c r="B18" s="41" t="s">
        <v>87</v>
      </c>
      <c r="C18" s="250"/>
      <c r="D18" s="247"/>
      <c r="E18" s="291">
        <v>50.92</v>
      </c>
      <c r="F18" s="102">
        <v>48</v>
      </c>
      <c r="G18" s="250">
        <v>2</v>
      </c>
      <c r="H18" s="247">
        <v>51</v>
      </c>
      <c r="I18" s="291">
        <v>48.61</v>
      </c>
      <c r="J18" s="102">
        <v>22</v>
      </c>
      <c r="K18" s="250"/>
      <c r="L18" s="247"/>
      <c r="M18" s="291">
        <v>51.93</v>
      </c>
      <c r="N18" s="102">
        <v>53</v>
      </c>
      <c r="O18" s="393">
        <v>3</v>
      </c>
      <c r="P18" s="247">
        <v>45</v>
      </c>
      <c r="Q18" s="291">
        <v>49.73</v>
      </c>
      <c r="R18" s="393">
        <v>38</v>
      </c>
      <c r="S18" s="250">
        <v>2</v>
      </c>
      <c r="T18" s="247">
        <v>64</v>
      </c>
      <c r="U18" s="291">
        <v>59.7</v>
      </c>
      <c r="V18" s="102">
        <v>19</v>
      </c>
      <c r="W18" s="110">
        <f t="shared" si="1"/>
        <v>180</v>
      </c>
      <c r="X18" s="57"/>
    </row>
    <row r="19" spans="1:24" s="391" customFormat="1" ht="15" customHeight="1" x14ac:dyDescent="0.25">
      <c r="A19" s="58">
        <v>5</v>
      </c>
      <c r="B19" s="41" t="s">
        <v>131</v>
      </c>
      <c r="C19" s="250"/>
      <c r="D19" s="247"/>
      <c r="E19" s="291">
        <v>50.92</v>
      </c>
      <c r="F19" s="102">
        <v>48</v>
      </c>
      <c r="G19" s="250"/>
      <c r="H19" s="247"/>
      <c r="I19" s="291">
        <v>48.61</v>
      </c>
      <c r="J19" s="102">
        <v>50</v>
      </c>
      <c r="K19" s="250"/>
      <c r="L19" s="247"/>
      <c r="M19" s="291">
        <v>51.93</v>
      </c>
      <c r="N19" s="102">
        <v>53</v>
      </c>
      <c r="O19" s="393"/>
      <c r="P19" s="247"/>
      <c r="Q19" s="291">
        <v>49.73</v>
      </c>
      <c r="R19" s="393">
        <v>51</v>
      </c>
      <c r="S19" s="250">
        <v>1</v>
      </c>
      <c r="T19" s="247">
        <v>74</v>
      </c>
      <c r="U19" s="291">
        <v>59.7</v>
      </c>
      <c r="V19" s="102">
        <v>9</v>
      </c>
      <c r="W19" s="110">
        <f t="shared" si="1"/>
        <v>211</v>
      </c>
      <c r="X19" s="57"/>
    </row>
    <row r="20" spans="1:24" s="391" customFormat="1" ht="15" customHeight="1" x14ac:dyDescent="0.25">
      <c r="A20" s="58">
        <v>6</v>
      </c>
      <c r="B20" s="41" t="s">
        <v>103</v>
      </c>
      <c r="C20" s="250"/>
      <c r="D20" s="247"/>
      <c r="E20" s="291">
        <v>50.92</v>
      </c>
      <c r="F20" s="102">
        <v>48</v>
      </c>
      <c r="G20" s="250">
        <v>1</v>
      </c>
      <c r="H20" s="247">
        <v>43</v>
      </c>
      <c r="I20" s="291">
        <v>48.61</v>
      </c>
      <c r="J20" s="102">
        <v>39</v>
      </c>
      <c r="K20" s="250">
        <v>2</v>
      </c>
      <c r="L20" s="247">
        <v>26.5</v>
      </c>
      <c r="M20" s="291">
        <v>51.93</v>
      </c>
      <c r="N20" s="102">
        <v>50</v>
      </c>
      <c r="O20" s="393"/>
      <c r="P20" s="247"/>
      <c r="Q20" s="291">
        <v>49.73</v>
      </c>
      <c r="R20" s="393">
        <v>51</v>
      </c>
      <c r="S20" s="250"/>
      <c r="T20" s="247"/>
      <c r="U20" s="291">
        <v>59.7</v>
      </c>
      <c r="V20" s="102">
        <v>54</v>
      </c>
      <c r="W20" s="110">
        <f t="shared" si="1"/>
        <v>242</v>
      </c>
      <c r="X20" s="57"/>
    </row>
    <row r="21" spans="1:24" s="391" customFormat="1" ht="15" customHeight="1" x14ac:dyDescent="0.25">
      <c r="A21" s="58">
        <v>7</v>
      </c>
      <c r="B21" s="41" t="s">
        <v>149</v>
      </c>
      <c r="C21" s="250">
        <v>1</v>
      </c>
      <c r="D21" s="247">
        <v>61</v>
      </c>
      <c r="E21" s="291">
        <v>50.92</v>
      </c>
      <c r="F21" s="102">
        <v>9</v>
      </c>
      <c r="G21" s="250">
        <v>1</v>
      </c>
      <c r="H21" s="247">
        <v>47</v>
      </c>
      <c r="I21" s="291">
        <v>48.61</v>
      </c>
      <c r="J21" s="102">
        <v>28</v>
      </c>
      <c r="K21" s="250"/>
      <c r="L21" s="247"/>
      <c r="M21" s="291">
        <v>51.93</v>
      </c>
      <c r="N21" s="102">
        <v>53</v>
      </c>
      <c r="O21" s="393"/>
      <c r="P21" s="247"/>
      <c r="Q21" s="291">
        <v>49.73</v>
      </c>
      <c r="R21" s="393">
        <v>51</v>
      </c>
      <c r="S21" s="250">
        <v>4</v>
      </c>
      <c r="T21" s="247">
        <v>54.5</v>
      </c>
      <c r="U21" s="291">
        <v>59.7</v>
      </c>
      <c r="V21" s="102">
        <v>27</v>
      </c>
      <c r="W21" s="110">
        <f t="shared" si="1"/>
        <v>168</v>
      </c>
      <c r="X21" s="57"/>
    </row>
    <row r="22" spans="1:24" s="391" customFormat="1" ht="15" customHeight="1" x14ac:dyDescent="0.25">
      <c r="A22" s="58">
        <v>8</v>
      </c>
      <c r="B22" s="41" t="s">
        <v>132</v>
      </c>
      <c r="C22" s="250"/>
      <c r="D22" s="247"/>
      <c r="E22" s="291">
        <v>50.92</v>
      </c>
      <c r="F22" s="102">
        <v>48</v>
      </c>
      <c r="G22" s="250"/>
      <c r="H22" s="247"/>
      <c r="I22" s="291">
        <v>48.61</v>
      </c>
      <c r="J22" s="102">
        <v>50</v>
      </c>
      <c r="K22" s="250"/>
      <c r="L22" s="247"/>
      <c r="M22" s="291">
        <v>51.93</v>
      </c>
      <c r="N22" s="102">
        <v>53</v>
      </c>
      <c r="O22" s="393"/>
      <c r="P22" s="247"/>
      <c r="Q22" s="291">
        <v>49.73</v>
      </c>
      <c r="R22" s="393">
        <v>51</v>
      </c>
      <c r="S22" s="250">
        <v>1</v>
      </c>
      <c r="T22" s="247">
        <v>53</v>
      </c>
      <c r="U22" s="291">
        <v>59.7</v>
      </c>
      <c r="V22" s="102">
        <v>30</v>
      </c>
      <c r="W22" s="110">
        <f t="shared" si="1"/>
        <v>232</v>
      </c>
      <c r="X22" s="57"/>
    </row>
    <row r="23" spans="1:24" ht="15" customHeight="1" x14ac:dyDescent="0.25">
      <c r="A23" s="58">
        <v>9</v>
      </c>
      <c r="B23" s="41" t="s">
        <v>171</v>
      </c>
      <c r="C23" s="250">
        <v>1</v>
      </c>
      <c r="D23" s="247">
        <v>62</v>
      </c>
      <c r="E23" s="291">
        <v>50.92</v>
      </c>
      <c r="F23" s="102">
        <v>8</v>
      </c>
      <c r="G23" s="250"/>
      <c r="H23" s="247"/>
      <c r="I23" s="291">
        <v>48.61</v>
      </c>
      <c r="J23" s="102">
        <v>50</v>
      </c>
      <c r="K23" s="250">
        <v>1</v>
      </c>
      <c r="L23" s="247">
        <v>40</v>
      </c>
      <c r="M23" s="291">
        <v>51.93</v>
      </c>
      <c r="N23" s="102">
        <v>45</v>
      </c>
      <c r="O23" s="393"/>
      <c r="P23" s="247"/>
      <c r="Q23" s="291">
        <v>49.73</v>
      </c>
      <c r="R23" s="393">
        <v>51</v>
      </c>
      <c r="S23" s="250"/>
      <c r="T23" s="247"/>
      <c r="U23" s="291">
        <v>59.7</v>
      </c>
      <c r="V23" s="102">
        <v>54</v>
      </c>
      <c r="W23" s="110">
        <f t="shared" si="1"/>
        <v>208</v>
      </c>
      <c r="X23" s="57"/>
    </row>
    <row r="24" spans="1:24" s="391" customFormat="1" ht="15" customHeight="1" x14ac:dyDescent="0.25">
      <c r="A24" s="58">
        <v>10</v>
      </c>
      <c r="B24" s="41" t="s">
        <v>156</v>
      </c>
      <c r="C24" s="250"/>
      <c r="D24" s="247"/>
      <c r="E24" s="291">
        <v>50.92</v>
      </c>
      <c r="F24" s="102">
        <v>48</v>
      </c>
      <c r="G24" s="250">
        <v>2</v>
      </c>
      <c r="H24" s="247">
        <v>51.5</v>
      </c>
      <c r="I24" s="291">
        <v>48.61</v>
      </c>
      <c r="J24" s="102">
        <v>21</v>
      </c>
      <c r="K24" s="250"/>
      <c r="L24" s="247"/>
      <c r="M24" s="291">
        <v>51.93</v>
      </c>
      <c r="N24" s="102">
        <v>53</v>
      </c>
      <c r="O24" s="393"/>
      <c r="P24" s="247"/>
      <c r="Q24" s="291">
        <v>49.73</v>
      </c>
      <c r="R24" s="393">
        <v>51</v>
      </c>
      <c r="S24" s="250"/>
      <c r="T24" s="247"/>
      <c r="U24" s="291">
        <v>59.7</v>
      </c>
      <c r="V24" s="102">
        <v>54</v>
      </c>
      <c r="W24" s="110">
        <f t="shared" si="1"/>
        <v>227</v>
      </c>
      <c r="X24" s="57"/>
    </row>
    <row r="25" spans="1:24" s="391" customFormat="1" ht="15" customHeight="1" x14ac:dyDescent="0.25">
      <c r="A25" s="58">
        <v>11</v>
      </c>
      <c r="B25" s="41" t="s">
        <v>88</v>
      </c>
      <c r="C25" s="250">
        <v>2</v>
      </c>
      <c r="D25" s="247">
        <v>68</v>
      </c>
      <c r="E25" s="291">
        <v>50.92</v>
      </c>
      <c r="F25" s="102">
        <v>4</v>
      </c>
      <c r="G25" s="250">
        <v>3</v>
      </c>
      <c r="H25" s="247">
        <v>46</v>
      </c>
      <c r="I25" s="291">
        <v>48.61</v>
      </c>
      <c r="J25" s="102">
        <v>32</v>
      </c>
      <c r="K25" s="250">
        <v>3</v>
      </c>
      <c r="L25" s="247">
        <v>43.7</v>
      </c>
      <c r="M25" s="291">
        <v>51.93</v>
      </c>
      <c r="N25" s="102">
        <v>41</v>
      </c>
      <c r="O25" s="393">
        <v>2</v>
      </c>
      <c r="P25" s="247">
        <v>55.5</v>
      </c>
      <c r="Q25" s="291">
        <v>49.73</v>
      </c>
      <c r="R25" s="393">
        <v>19</v>
      </c>
      <c r="S25" s="250">
        <v>2</v>
      </c>
      <c r="T25" s="247">
        <v>54</v>
      </c>
      <c r="U25" s="291">
        <v>59.7</v>
      </c>
      <c r="V25" s="102">
        <v>28</v>
      </c>
      <c r="W25" s="110">
        <f t="shared" si="1"/>
        <v>124</v>
      </c>
      <c r="X25" s="57"/>
    </row>
    <row r="26" spans="1:24" ht="15" customHeight="1" thickBot="1" x14ac:dyDescent="0.3">
      <c r="A26" s="58">
        <v>12</v>
      </c>
      <c r="B26" s="44" t="s">
        <v>104</v>
      </c>
      <c r="C26" s="234"/>
      <c r="D26" s="235"/>
      <c r="E26" s="290">
        <v>50.92</v>
      </c>
      <c r="F26" s="106">
        <v>48</v>
      </c>
      <c r="G26" s="234"/>
      <c r="H26" s="235"/>
      <c r="I26" s="290">
        <v>48.61</v>
      </c>
      <c r="J26" s="106">
        <v>50</v>
      </c>
      <c r="K26" s="234">
        <v>2</v>
      </c>
      <c r="L26" s="235">
        <v>63.5</v>
      </c>
      <c r="M26" s="290">
        <v>51.93</v>
      </c>
      <c r="N26" s="106">
        <v>12</v>
      </c>
      <c r="O26" s="328"/>
      <c r="P26" s="235"/>
      <c r="Q26" s="290">
        <v>49.73</v>
      </c>
      <c r="R26" s="328">
        <v>51</v>
      </c>
      <c r="S26" s="234"/>
      <c r="T26" s="235"/>
      <c r="U26" s="290">
        <v>59.7</v>
      </c>
      <c r="V26" s="106">
        <v>54</v>
      </c>
      <c r="W26" s="61">
        <f t="shared" si="1"/>
        <v>215</v>
      </c>
      <c r="X26" s="57"/>
    </row>
    <row r="27" spans="1:24" ht="15" customHeight="1" thickBot="1" x14ac:dyDescent="0.3">
      <c r="A27" s="147"/>
      <c r="B27" s="169" t="s">
        <v>62</v>
      </c>
      <c r="C27" s="170">
        <f>SUM(C28:C41)</f>
        <v>7</v>
      </c>
      <c r="D27" s="171">
        <f>AVERAGE(D28:D41)</f>
        <v>55.379999999999995</v>
      </c>
      <c r="E27" s="307">
        <v>50.92</v>
      </c>
      <c r="F27" s="172"/>
      <c r="G27" s="170">
        <f>SUM(G28:G41)</f>
        <v>6</v>
      </c>
      <c r="H27" s="171">
        <f>AVERAGE(H28:H41)</f>
        <v>63.6</v>
      </c>
      <c r="I27" s="307">
        <v>48.61</v>
      </c>
      <c r="J27" s="172"/>
      <c r="K27" s="170">
        <f>SUM(K28:K41)</f>
        <v>10</v>
      </c>
      <c r="L27" s="171">
        <f>AVERAGE(L28:L41)</f>
        <v>56.9</v>
      </c>
      <c r="M27" s="307">
        <v>51.93</v>
      </c>
      <c r="N27" s="172"/>
      <c r="O27" s="169">
        <f>SUM(O28:O41)</f>
        <v>9</v>
      </c>
      <c r="P27" s="171">
        <f>AVERAGE(P28:P41)</f>
        <v>58.1</v>
      </c>
      <c r="Q27" s="307">
        <v>49.73</v>
      </c>
      <c r="R27" s="169"/>
      <c r="S27" s="170">
        <f>SUM(S28:S41)</f>
        <v>7</v>
      </c>
      <c r="T27" s="171">
        <f>AVERAGE(T28:T41)</f>
        <v>62.5</v>
      </c>
      <c r="U27" s="307">
        <v>59.7</v>
      </c>
      <c r="V27" s="172"/>
      <c r="W27" s="152"/>
      <c r="X27" s="57"/>
    </row>
    <row r="28" spans="1:24" ht="15" customHeight="1" x14ac:dyDescent="0.25">
      <c r="A28" s="36">
        <v>1</v>
      </c>
      <c r="B28" s="85" t="s">
        <v>150</v>
      </c>
      <c r="C28" s="246">
        <v>1</v>
      </c>
      <c r="D28" s="248">
        <v>48</v>
      </c>
      <c r="E28" s="287">
        <v>50.92</v>
      </c>
      <c r="F28" s="108">
        <v>29</v>
      </c>
      <c r="G28" s="246">
        <v>1</v>
      </c>
      <c r="H28" s="248">
        <v>45</v>
      </c>
      <c r="I28" s="287">
        <v>48.61</v>
      </c>
      <c r="J28" s="108">
        <v>36</v>
      </c>
      <c r="K28" s="246"/>
      <c r="L28" s="248"/>
      <c r="M28" s="287">
        <v>51.93</v>
      </c>
      <c r="N28" s="108">
        <v>53</v>
      </c>
      <c r="O28" s="330">
        <v>1</v>
      </c>
      <c r="P28" s="248">
        <v>64</v>
      </c>
      <c r="Q28" s="287">
        <v>49.73</v>
      </c>
      <c r="R28" s="330">
        <v>8</v>
      </c>
      <c r="S28" s="246"/>
      <c r="T28" s="248"/>
      <c r="U28" s="287">
        <v>59.7</v>
      </c>
      <c r="V28" s="108">
        <v>54</v>
      </c>
      <c r="W28" s="110">
        <f t="shared" ref="W28:W41" si="2">V28+R28+N28+J28+F28</f>
        <v>180</v>
      </c>
      <c r="X28" s="57"/>
    </row>
    <row r="29" spans="1:24" ht="15" customHeight="1" x14ac:dyDescent="0.25">
      <c r="A29" s="32">
        <v>2</v>
      </c>
      <c r="B29" s="43" t="s">
        <v>72</v>
      </c>
      <c r="C29" s="232">
        <v>1</v>
      </c>
      <c r="D29" s="233">
        <v>65</v>
      </c>
      <c r="E29" s="288">
        <v>50.92</v>
      </c>
      <c r="F29" s="104">
        <v>7</v>
      </c>
      <c r="G29" s="232">
        <v>1</v>
      </c>
      <c r="H29" s="233">
        <v>100</v>
      </c>
      <c r="I29" s="288">
        <v>48.61</v>
      </c>
      <c r="J29" s="104">
        <v>1</v>
      </c>
      <c r="K29" s="232"/>
      <c r="L29" s="233"/>
      <c r="M29" s="288">
        <v>51.93</v>
      </c>
      <c r="N29" s="104">
        <v>53</v>
      </c>
      <c r="O29" s="325">
        <v>2</v>
      </c>
      <c r="P29" s="233">
        <v>55.5</v>
      </c>
      <c r="Q29" s="288">
        <v>49.73</v>
      </c>
      <c r="R29" s="325">
        <v>20</v>
      </c>
      <c r="S29" s="232">
        <v>1</v>
      </c>
      <c r="T29" s="233">
        <v>92</v>
      </c>
      <c r="U29" s="288">
        <v>59.7</v>
      </c>
      <c r="V29" s="104">
        <v>2</v>
      </c>
      <c r="W29" s="61">
        <f t="shared" si="2"/>
        <v>83</v>
      </c>
      <c r="X29" s="57"/>
    </row>
    <row r="30" spans="1:24" ht="15" customHeight="1" x14ac:dyDescent="0.25">
      <c r="A30" s="32">
        <v>3</v>
      </c>
      <c r="B30" s="88" t="s">
        <v>134</v>
      </c>
      <c r="C30" s="251"/>
      <c r="D30" s="240"/>
      <c r="E30" s="293">
        <v>50.92</v>
      </c>
      <c r="F30" s="105">
        <v>48</v>
      </c>
      <c r="G30" s="251"/>
      <c r="H30" s="240"/>
      <c r="I30" s="293">
        <v>48.61</v>
      </c>
      <c r="J30" s="105">
        <v>50</v>
      </c>
      <c r="K30" s="251"/>
      <c r="L30" s="240"/>
      <c r="M30" s="293">
        <v>51.93</v>
      </c>
      <c r="N30" s="105">
        <v>53</v>
      </c>
      <c r="O30" s="327"/>
      <c r="P30" s="240"/>
      <c r="Q30" s="293">
        <v>49.73</v>
      </c>
      <c r="R30" s="327">
        <v>51</v>
      </c>
      <c r="S30" s="251">
        <v>1</v>
      </c>
      <c r="T30" s="240">
        <v>68</v>
      </c>
      <c r="U30" s="293">
        <v>59.7</v>
      </c>
      <c r="V30" s="105">
        <v>12</v>
      </c>
      <c r="W30" s="61">
        <f t="shared" si="2"/>
        <v>214</v>
      </c>
      <c r="X30" s="57"/>
    </row>
    <row r="31" spans="1:24" s="391" customFormat="1" ht="15" customHeight="1" x14ac:dyDescent="0.25">
      <c r="A31" s="32">
        <v>4</v>
      </c>
      <c r="B31" s="88" t="s">
        <v>89</v>
      </c>
      <c r="C31" s="251"/>
      <c r="D31" s="240"/>
      <c r="E31" s="293">
        <v>50.92</v>
      </c>
      <c r="F31" s="105">
        <v>48</v>
      </c>
      <c r="G31" s="251">
        <v>2</v>
      </c>
      <c r="H31" s="240">
        <v>56</v>
      </c>
      <c r="I31" s="293">
        <v>48.61</v>
      </c>
      <c r="J31" s="105">
        <v>11</v>
      </c>
      <c r="K31" s="251"/>
      <c r="L31" s="240"/>
      <c r="M31" s="293">
        <v>51.93</v>
      </c>
      <c r="N31" s="105">
        <v>53</v>
      </c>
      <c r="O31" s="327">
        <v>1</v>
      </c>
      <c r="P31" s="240">
        <v>72</v>
      </c>
      <c r="Q31" s="293">
        <v>49.73</v>
      </c>
      <c r="R31" s="327">
        <v>4</v>
      </c>
      <c r="S31" s="251">
        <v>1</v>
      </c>
      <c r="T31" s="240">
        <v>87</v>
      </c>
      <c r="U31" s="293">
        <v>59.7</v>
      </c>
      <c r="V31" s="105">
        <v>5</v>
      </c>
      <c r="W31" s="61">
        <f t="shared" si="2"/>
        <v>121</v>
      </c>
      <c r="X31" s="57"/>
    </row>
    <row r="32" spans="1:24" s="391" customFormat="1" ht="15" customHeight="1" x14ac:dyDescent="0.25">
      <c r="A32" s="32">
        <v>5</v>
      </c>
      <c r="B32" s="88" t="s">
        <v>18</v>
      </c>
      <c r="C32" s="251">
        <v>2</v>
      </c>
      <c r="D32" s="240">
        <v>58.4</v>
      </c>
      <c r="E32" s="293">
        <v>50.92</v>
      </c>
      <c r="F32" s="105">
        <v>11</v>
      </c>
      <c r="G32" s="251"/>
      <c r="H32" s="240"/>
      <c r="I32" s="293">
        <v>48.61</v>
      </c>
      <c r="J32" s="105">
        <v>50</v>
      </c>
      <c r="K32" s="251"/>
      <c r="L32" s="240"/>
      <c r="M32" s="293">
        <v>51.93</v>
      </c>
      <c r="N32" s="105">
        <v>53</v>
      </c>
      <c r="O32" s="327">
        <v>3</v>
      </c>
      <c r="P32" s="240">
        <v>50</v>
      </c>
      <c r="Q32" s="293">
        <v>49.73</v>
      </c>
      <c r="R32" s="327">
        <v>25</v>
      </c>
      <c r="S32" s="251">
        <v>1</v>
      </c>
      <c r="T32" s="240">
        <v>34</v>
      </c>
      <c r="U32" s="293">
        <v>59.7</v>
      </c>
      <c r="V32" s="105">
        <v>49</v>
      </c>
      <c r="W32" s="61">
        <f t="shared" si="2"/>
        <v>188</v>
      </c>
      <c r="X32" s="57"/>
    </row>
    <row r="33" spans="1:24" s="391" customFormat="1" ht="15" customHeight="1" x14ac:dyDescent="0.25">
      <c r="A33" s="32">
        <v>6</v>
      </c>
      <c r="B33" s="88" t="s">
        <v>151</v>
      </c>
      <c r="C33" s="251"/>
      <c r="D33" s="240"/>
      <c r="E33" s="293">
        <v>50.92</v>
      </c>
      <c r="F33" s="105">
        <v>48</v>
      </c>
      <c r="G33" s="251"/>
      <c r="H33" s="240"/>
      <c r="I33" s="293">
        <v>48.61</v>
      </c>
      <c r="J33" s="105">
        <v>50</v>
      </c>
      <c r="K33" s="251"/>
      <c r="L33" s="240"/>
      <c r="M33" s="293">
        <v>51.93</v>
      </c>
      <c r="N33" s="105">
        <v>53</v>
      </c>
      <c r="O33" s="327"/>
      <c r="P33" s="240"/>
      <c r="Q33" s="293">
        <v>49.73</v>
      </c>
      <c r="R33" s="327">
        <v>51</v>
      </c>
      <c r="S33" s="251">
        <v>1</v>
      </c>
      <c r="T33" s="240">
        <v>41</v>
      </c>
      <c r="U33" s="293">
        <v>59.7</v>
      </c>
      <c r="V33" s="105">
        <v>44</v>
      </c>
      <c r="W33" s="61">
        <f t="shared" si="2"/>
        <v>246</v>
      </c>
      <c r="X33" s="57"/>
    </row>
    <row r="34" spans="1:24" s="391" customFormat="1" ht="15" customHeight="1" x14ac:dyDescent="0.25">
      <c r="A34" s="32">
        <v>7</v>
      </c>
      <c r="B34" s="88" t="s">
        <v>106</v>
      </c>
      <c r="C34" s="251"/>
      <c r="D34" s="240"/>
      <c r="E34" s="293">
        <v>50.92</v>
      </c>
      <c r="F34" s="105">
        <v>48</v>
      </c>
      <c r="G34" s="251">
        <v>1</v>
      </c>
      <c r="H34" s="240">
        <v>62</v>
      </c>
      <c r="I34" s="293">
        <v>48.61</v>
      </c>
      <c r="J34" s="105">
        <v>6</v>
      </c>
      <c r="K34" s="251">
        <v>1</v>
      </c>
      <c r="L34" s="240">
        <v>50</v>
      </c>
      <c r="M34" s="293">
        <v>51.93</v>
      </c>
      <c r="N34" s="105">
        <v>31</v>
      </c>
      <c r="O34" s="327"/>
      <c r="P34" s="240"/>
      <c r="Q34" s="293">
        <v>49.73</v>
      </c>
      <c r="R34" s="327">
        <v>51</v>
      </c>
      <c r="S34" s="251"/>
      <c r="T34" s="240"/>
      <c r="U34" s="293">
        <v>59.7</v>
      </c>
      <c r="V34" s="105">
        <v>54</v>
      </c>
      <c r="W34" s="61">
        <f t="shared" si="2"/>
        <v>190</v>
      </c>
      <c r="X34" s="57"/>
    </row>
    <row r="35" spans="1:24" s="391" customFormat="1" ht="15" customHeight="1" x14ac:dyDescent="0.25">
      <c r="A35" s="32">
        <v>8</v>
      </c>
      <c r="B35" s="88" t="s">
        <v>108</v>
      </c>
      <c r="C35" s="251"/>
      <c r="D35" s="240"/>
      <c r="E35" s="293">
        <v>50.92</v>
      </c>
      <c r="F35" s="105">
        <v>48</v>
      </c>
      <c r="G35" s="251"/>
      <c r="H35" s="240"/>
      <c r="I35" s="293">
        <v>48.61</v>
      </c>
      <c r="J35" s="105">
        <v>50</v>
      </c>
      <c r="K35" s="251">
        <v>1</v>
      </c>
      <c r="L35" s="240">
        <v>49</v>
      </c>
      <c r="M35" s="293">
        <v>51.93</v>
      </c>
      <c r="N35" s="105">
        <v>33</v>
      </c>
      <c r="O35" s="327">
        <v>2</v>
      </c>
      <c r="P35" s="240">
        <v>49</v>
      </c>
      <c r="Q35" s="293">
        <v>49.73</v>
      </c>
      <c r="R35" s="327">
        <v>28</v>
      </c>
      <c r="S35" s="251"/>
      <c r="T35" s="240"/>
      <c r="U35" s="293">
        <v>59.7</v>
      </c>
      <c r="V35" s="105">
        <v>54</v>
      </c>
      <c r="W35" s="61">
        <f t="shared" si="2"/>
        <v>213</v>
      </c>
      <c r="X35" s="57"/>
    </row>
    <row r="36" spans="1:24" s="391" customFormat="1" ht="15" customHeight="1" x14ac:dyDescent="0.25">
      <c r="A36" s="32">
        <v>9</v>
      </c>
      <c r="B36" s="88" t="s">
        <v>107</v>
      </c>
      <c r="C36" s="251"/>
      <c r="D36" s="240"/>
      <c r="E36" s="293">
        <v>50.92</v>
      </c>
      <c r="F36" s="105">
        <v>48</v>
      </c>
      <c r="G36" s="251">
        <v>1</v>
      </c>
      <c r="H36" s="240">
        <v>55</v>
      </c>
      <c r="I36" s="293">
        <v>48.61</v>
      </c>
      <c r="J36" s="105">
        <v>13</v>
      </c>
      <c r="K36" s="251">
        <v>1</v>
      </c>
      <c r="L36" s="240">
        <v>92</v>
      </c>
      <c r="M36" s="293">
        <v>51.93</v>
      </c>
      <c r="N36" s="105">
        <v>1</v>
      </c>
      <c r="O36" s="327"/>
      <c r="P36" s="240"/>
      <c r="Q36" s="293">
        <v>49.73</v>
      </c>
      <c r="R36" s="327">
        <v>51</v>
      </c>
      <c r="S36" s="251"/>
      <c r="T36" s="240"/>
      <c r="U36" s="293">
        <v>59.7</v>
      </c>
      <c r="V36" s="105">
        <v>54</v>
      </c>
      <c r="W36" s="61">
        <f t="shared" si="2"/>
        <v>167</v>
      </c>
      <c r="X36" s="57"/>
    </row>
    <row r="37" spans="1:24" s="391" customFormat="1" ht="15" customHeight="1" x14ac:dyDescent="0.25">
      <c r="A37" s="32">
        <v>10</v>
      </c>
      <c r="B37" s="88" t="s">
        <v>152</v>
      </c>
      <c r="C37" s="251"/>
      <c r="D37" s="240"/>
      <c r="E37" s="293">
        <v>50.92</v>
      </c>
      <c r="F37" s="105">
        <v>48</v>
      </c>
      <c r="G37" s="251"/>
      <c r="H37" s="240"/>
      <c r="I37" s="293">
        <v>48.61</v>
      </c>
      <c r="J37" s="105">
        <v>50</v>
      </c>
      <c r="K37" s="251"/>
      <c r="L37" s="240"/>
      <c r="M37" s="293">
        <v>51.93</v>
      </c>
      <c r="N37" s="105">
        <v>53</v>
      </c>
      <c r="O37" s="327"/>
      <c r="P37" s="240"/>
      <c r="Q37" s="293">
        <v>49.73</v>
      </c>
      <c r="R37" s="327">
        <v>51</v>
      </c>
      <c r="S37" s="251">
        <v>2</v>
      </c>
      <c r="T37" s="240">
        <v>53</v>
      </c>
      <c r="U37" s="293">
        <v>59.7</v>
      </c>
      <c r="V37" s="105">
        <v>31</v>
      </c>
      <c r="W37" s="61">
        <f t="shared" si="2"/>
        <v>233</v>
      </c>
      <c r="X37" s="57"/>
    </row>
    <row r="38" spans="1:24" s="391" customFormat="1" ht="15" customHeight="1" x14ac:dyDescent="0.25">
      <c r="A38" s="32">
        <v>11</v>
      </c>
      <c r="B38" s="88" t="s">
        <v>109</v>
      </c>
      <c r="C38" s="251"/>
      <c r="D38" s="240"/>
      <c r="E38" s="293">
        <v>50.92</v>
      </c>
      <c r="F38" s="105">
        <v>48</v>
      </c>
      <c r="G38" s="251"/>
      <c r="H38" s="240"/>
      <c r="I38" s="293">
        <v>48.61</v>
      </c>
      <c r="J38" s="105">
        <v>50</v>
      </c>
      <c r="K38" s="251">
        <v>1</v>
      </c>
      <c r="L38" s="240">
        <v>65</v>
      </c>
      <c r="M38" s="293">
        <v>51.93</v>
      </c>
      <c r="N38" s="105">
        <v>8</v>
      </c>
      <c r="O38" s="327"/>
      <c r="P38" s="240"/>
      <c r="Q38" s="293">
        <v>49.73</v>
      </c>
      <c r="R38" s="327">
        <v>51</v>
      </c>
      <c r="S38" s="251"/>
      <c r="T38" s="240"/>
      <c r="U38" s="293">
        <v>59.7</v>
      </c>
      <c r="V38" s="105">
        <v>54</v>
      </c>
      <c r="W38" s="61">
        <f t="shared" si="2"/>
        <v>211</v>
      </c>
      <c r="X38" s="57"/>
    </row>
    <row r="39" spans="1:24" s="391" customFormat="1" ht="15" customHeight="1" x14ac:dyDescent="0.25">
      <c r="A39" s="32">
        <v>12</v>
      </c>
      <c r="B39" s="88" t="s">
        <v>110</v>
      </c>
      <c r="C39" s="251">
        <v>2</v>
      </c>
      <c r="D39" s="240">
        <v>54.5</v>
      </c>
      <c r="E39" s="293">
        <v>50.92</v>
      </c>
      <c r="F39" s="105">
        <v>19</v>
      </c>
      <c r="G39" s="251"/>
      <c r="H39" s="240"/>
      <c r="I39" s="293">
        <v>48.61</v>
      </c>
      <c r="J39" s="105">
        <v>50</v>
      </c>
      <c r="K39" s="251">
        <v>4</v>
      </c>
      <c r="L39" s="240">
        <v>45.3</v>
      </c>
      <c r="M39" s="293">
        <v>51.93</v>
      </c>
      <c r="N39" s="105">
        <v>38</v>
      </c>
      <c r="O39" s="327"/>
      <c r="P39" s="240"/>
      <c r="Q39" s="293">
        <v>49.73</v>
      </c>
      <c r="R39" s="327">
        <v>51</v>
      </c>
      <c r="S39" s="251"/>
      <c r="T39" s="240"/>
      <c r="U39" s="293">
        <v>59.7</v>
      </c>
      <c r="V39" s="105">
        <v>54</v>
      </c>
      <c r="W39" s="61">
        <f t="shared" si="2"/>
        <v>212</v>
      </c>
      <c r="X39" s="57"/>
    </row>
    <row r="40" spans="1:24" ht="15" customHeight="1" x14ac:dyDescent="0.25">
      <c r="A40" s="32">
        <v>13</v>
      </c>
      <c r="B40" s="43" t="s">
        <v>111</v>
      </c>
      <c r="C40" s="232">
        <v>1</v>
      </c>
      <c r="D40" s="233">
        <v>51</v>
      </c>
      <c r="E40" s="288">
        <v>50.92</v>
      </c>
      <c r="F40" s="104">
        <v>27</v>
      </c>
      <c r="G40" s="232"/>
      <c r="H40" s="233"/>
      <c r="I40" s="288">
        <v>48.61</v>
      </c>
      <c r="J40" s="104">
        <v>50</v>
      </c>
      <c r="K40" s="232">
        <v>1</v>
      </c>
      <c r="L40" s="233">
        <v>60</v>
      </c>
      <c r="M40" s="288">
        <v>51.93</v>
      </c>
      <c r="N40" s="104">
        <v>14</v>
      </c>
      <c r="O40" s="325"/>
      <c r="P40" s="233"/>
      <c r="Q40" s="288">
        <v>49.73</v>
      </c>
      <c r="R40" s="325">
        <v>51</v>
      </c>
      <c r="S40" s="232"/>
      <c r="T40" s="233"/>
      <c r="U40" s="288">
        <v>59.7</v>
      </c>
      <c r="V40" s="104">
        <v>54</v>
      </c>
      <c r="W40" s="61">
        <f t="shared" si="2"/>
        <v>196</v>
      </c>
      <c r="X40" s="57"/>
    </row>
    <row r="41" spans="1:24" ht="15" customHeight="1" thickBot="1" x14ac:dyDescent="0.3">
      <c r="A41" s="32">
        <v>14</v>
      </c>
      <c r="B41" s="43" t="s">
        <v>112</v>
      </c>
      <c r="C41" s="232"/>
      <c r="D41" s="233"/>
      <c r="E41" s="288">
        <v>50.92</v>
      </c>
      <c r="F41" s="104">
        <v>48</v>
      </c>
      <c r="G41" s="232"/>
      <c r="H41" s="233"/>
      <c r="I41" s="288">
        <v>48.61</v>
      </c>
      <c r="J41" s="104">
        <v>50</v>
      </c>
      <c r="K41" s="232">
        <v>1</v>
      </c>
      <c r="L41" s="233">
        <v>37</v>
      </c>
      <c r="M41" s="288">
        <v>51.93</v>
      </c>
      <c r="N41" s="104">
        <v>48</v>
      </c>
      <c r="O41" s="325"/>
      <c r="P41" s="233"/>
      <c r="Q41" s="288">
        <v>49.73</v>
      </c>
      <c r="R41" s="325">
        <v>51</v>
      </c>
      <c r="S41" s="232"/>
      <c r="T41" s="233"/>
      <c r="U41" s="288">
        <v>59.7</v>
      </c>
      <c r="V41" s="104">
        <v>54</v>
      </c>
      <c r="W41" s="61">
        <f t="shared" si="2"/>
        <v>251</v>
      </c>
      <c r="X41" s="57"/>
    </row>
    <row r="42" spans="1:24" ht="15" customHeight="1" thickBot="1" x14ac:dyDescent="0.3">
      <c r="A42" s="154"/>
      <c r="B42" s="167" t="s">
        <v>63</v>
      </c>
      <c r="C42" s="173">
        <f>SUM(C43:C58)</f>
        <v>19</v>
      </c>
      <c r="D42" s="168">
        <f>AVERAGE(D43:D58)</f>
        <v>53.195555555555558</v>
      </c>
      <c r="E42" s="306">
        <v>50.92</v>
      </c>
      <c r="F42" s="174"/>
      <c r="G42" s="173">
        <f>SUM(G43:G58)</f>
        <v>11</v>
      </c>
      <c r="H42" s="168">
        <f>AVERAGE(H43:H58)</f>
        <v>43.787500000000001</v>
      </c>
      <c r="I42" s="306">
        <v>48.61</v>
      </c>
      <c r="J42" s="174"/>
      <c r="K42" s="173">
        <f>SUM(K43:K58)</f>
        <v>12</v>
      </c>
      <c r="L42" s="168">
        <f>AVERAGE(L43:L58)</f>
        <v>60.25</v>
      </c>
      <c r="M42" s="306">
        <v>51.93</v>
      </c>
      <c r="N42" s="174"/>
      <c r="O42" s="458">
        <f>SUM(O43:O58)</f>
        <v>15</v>
      </c>
      <c r="P42" s="168">
        <f>AVERAGE(P43:P58)</f>
        <v>57.050000000000004</v>
      </c>
      <c r="Q42" s="306">
        <v>49.73</v>
      </c>
      <c r="R42" s="458"/>
      <c r="S42" s="173">
        <f>SUM(S43:S58)</f>
        <v>13</v>
      </c>
      <c r="T42" s="168">
        <f>AVERAGE(T43:T58)</f>
        <v>64.357142857142861</v>
      </c>
      <c r="U42" s="306">
        <v>59.7</v>
      </c>
      <c r="V42" s="174"/>
      <c r="W42" s="158"/>
      <c r="X42" s="57"/>
    </row>
    <row r="43" spans="1:24" ht="15" customHeight="1" x14ac:dyDescent="0.25">
      <c r="A43" s="8">
        <v>1</v>
      </c>
      <c r="B43" s="115" t="s">
        <v>22</v>
      </c>
      <c r="C43" s="236">
        <v>2</v>
      </c>
      <c r="D43" s="237">
        <v>54.5</v>
      </c>
      <c r="E43" s="286">
        <v>50.92</v>
      </c>
      <c r="F43" s="206">
        <v>20</v>
      </c>
      <c r="G43" s="236">
        <v>1</v>
      </c>
      <c r="H43" s="237">
        <v>47</v>
      </c>
      <c r="I43" s="286">
        <v>48.61</v>
      </c>
      <c r="J43" s="206">
        <v>29</v>
      </c>
      <c r="K43" s="236">
        <v>3</v>
      </c>
      <c r="L43" s="237">
        <v>69</v>
      </c>
      <c r="M43" s="286">
        <v>51.93</v>
      </c>
      <c r="N43" s="206">
        <v>6</v>
      </c>
      <c r="O43" s="326">
        <v>1</v>
      </c>
      <c r="P43" s="237">
        <v>62</v>
      </c>
      <c r="Q43" s="286">
        <v>49.73</v>
      </c>
      <c r="R43" s="326">
        <v>10</v>
      </c>
      <c r="S43" s="236">
        <v>3</v>
      </c>
      <c r="T43" s="237">
        <v>45</v>
      </c>
      <c r="U43" s="286">
        <v>59.7</v>
      </c>
      <c r="V43" s="206">
        <v>37</v>
      </c>
      <c r="W43" s="110">
        <f t="shared" ref="W43:W58" si="3">V43+R43+N43+J43+F43</f>
        <v>102</v>
      </c>
      <c r="X43" s="57"/>
    </row>
    <row r="44" spans="1:24" ht="15" customHeight="1" x14ac:dyDescent="0.25">
      <c r="A44" s="8">
        <v>2</v>
      </c>
      <c r="B44" s="141" t="s">
        <v>67</v>
      </c>
      <c r="C44" s="255"/>
      <c r="D44" s="258"/>
      <c r="E44" s="296">
        <v>50.92</v>
      </c>
      <c r="F44" s="207">
        <v>48</v>
      </c>
      <c r="G44" s="255">
        <v>1</v>
      </c>
      <c r="H44" s="258">
        <v>59</v>
      </c>
      <c r="I44" s="296">
        <v>48.61</v>
      </c>
      <c r="J44" s="207">
        <v>7</v>
      </c>
      <c r="K44" s="255"/>
      <c r="L44" s="258"/>
      <c r="M44" s="296">
        <v>51.93</v>
      </c>
      <c r="N44" s="207">
        <v>53</v>
      </c>
      <c r="O44" s="462">
        <v>1</v>
      </c>
      <c r="P44" s="258">
        <v>66</v>
      </c>
      <c r="Q44" s="296">
        <v>49.73</v>
      </c>
      <c r="R44" s="462">
        <v>6</v>
      </c>
      <c r="S44" s="255"/>
      <c r="T44" s="258"/>
      <c r="U44" s="296">
        <v>59.7</v>
      </c>
      <c r="V44" s="207">
        <v>54</v>
      </c>
      <c r="W44" s="61">
        <f t="shared" si="3"/>
        <v>168</v>
      </c>
      <c r="X44" s="57"/>
    </row>
    <row r="45" spans="1:24" ht="15" customHeight="1" x14ac:dyDescent="0.25">
      <c r="A45" s="8">
        <v>3</v>
      </c>
      <c r="B45" s="43" t="s">
        <v>137</v>
      </c>
      <c r="C45" s="232">
        <v>3</v>
      </c>
      <c r="D45" s="233">
        <v>75.66</v>
      </c>
      <c r="E45" s="288">
        <v>50.92</v>
      </c>
      <c r="F45" s="104">
        <v>3</v>
      </c>
      <c r="G45" s="232">
        <v>3</v>
      </c>
      <c r="H45" s="233">
        <v>30.3</v>
      </c>
      <c r="I45" s="288">
        <v>48.61</v>
      </c>
      <c r="J45" s="104">
        <v>46</v>
      </c>
      <c r="K45" s="232"/>
      <c r="L45" s="233"/>
      <c r="M45" s="288">
        <v>51.93</v>
      </c>
      <c r="N45" s="104">
        <v>53</v>
      </c>
      <c r="O45" s="325"/>
      <c r="P45" s="233"/>
      <c r="Q45" s="288">
        <v>49.73</v>
      </c>
      <c r="R45" s="325">
        <v>51</v>
      </c>
      <c r="S45" s="232">
        <v>2</v>
      </c>
      <c r="T45" s="233">
        <v>96</v>
      </c>
      <c r="U45" s="288">
        <v>59.7</v>
      </c>
      <c r="V45" s="104">
        <v>1</v>
      </c>
      <c r="W45" s="61">
        <f t="shared" si="3"/>
        <v>154</v>
      </c>
      <c r="X45" s="57"/>
    </row>
    <row r="46" spans="1:24" ht="15" customHeight="1" x14ac:dyDescent="0.25">
      <c r="A46" s="8">
        <v>4</v>
      </c>
      <c r="B46" s="43" t="s">
        <v>31</v>
      </c>
      <c r="C46" s="232">
        <v>2</v>
      </c>
      <c r="D46" s="233">
        <v>36.200000000000003</v>
      </c>
      <c r="E46" s="288">
        <v>50.92</v>
      </c>
      <c r="F46" s="104">
        <v>41</v>
      </c>
      <c r="G46" s="232"/>
      <c r="H46" s="233"/>
      <c r="I46" s="288">
        <v>48.61</v>
      </c>
      <c r="J46" s="104">
        <v>50</v>
      </c>
      <c r="K46" s="232">
        <v>4</v>
      </c>
      <c r="L46" s="233">
        <v>62.5</v>
      </c>
      <c r="M46" s="288">
        <v>51.93</v>
      </c>
      <c r="N46" s="104">
        <v>13</v>
      </c>
      <c r="O46" s="325">
        <v>4</v>
      </c>
      <c r="P46" s="233">
        <v>52.8</v>
      </c>
      <c r="Q46" s="288">
        <v>49.73</v>
      </c>
      <c r="R46" s="325">
        <v>23</v>
      </c>
      <c r="S46" s="232">
        <v>1</v>
      </c>
      <c r="T46" s="233">
        <v>39</v>
      </c>
      <c r="U46" s="288">
        <v>59.7</v>
      </c>
      <c r="V46" s="104">
        <v>46</v>
      </c>
      <c r="W46" s="61">
        <f t="shared" si="3"/>
        <v>173</v>
      </c>
      <c r="X46" s="57"/>
    </row>
    <row r="47" spans="1:24" ht="15" customHeight="1" x14ac:dyDescent="0.25">
      <c r="A47" s="8">
        <v>5</v>
      </c>
      <c r="B47" s="88" t="s">
        <v>8</v>
      </c>
      <c r="C47" s="251"/>
      <c r="D47" s="240"/>
      <c r="E47" s="293">
        <v>50.92</v>
      </c>
      <c r="F47" s="105">
        <v>48</v>
      </c>
      <c r="G47" s="251"/>
      <c r="H47" s="240"/>
      <c r="I47" s="293">
        <v>48.61</v>
      </c>
      <c r="J47" s="105">
        <v>50</v>
      </c>
      <c r="K47" s="251">
        <v>1</v>
      </c>
      <c r="L47" s="240">
        <v>52</v>
      </c>
      <c r="M47" s="293">
        <v>51.93</v>
      </c>
      <c r="N47" s="105">
        <v>26</v>
      </c>
      <c r="O47" s="327">
        <v>1</v>
      </c>
      <c r="P47" s="240">
        <v>54</v>
      </c>
      <c r="Q47" s="293">
        <v>49.73</v>
      </c>
      <c r="R47" s="327">
        <v>21</v>
      </c>
      <c r="S47" s="251">
        <v>3</v>
      </c>
      <c r="T47" s="240">
        <v>92</v>
      </c>
      <c r="U47" s="293">
        <v>59.7</v>
      </c>
      <c r="V47" s="105">
        <v>3</v>
      </c>
      <c r="W47" s="61">
        <f t="shared" si="3"/>
        <v>148</v>
      </c>
      <c r="X47" s="57"/>
    </row>
    <row r="48" spans="1:24" s="391" customFormat="1" ht="15" customHeight="1" x14ac:dyDescent="0.25">
      <c r="A48" s="8">
        <v>6</v>
      </c>
      <c r="B48" s="88" t="s">
        <v>167</v>
      </c>
      <c r="C48" s="251"/>
      <c r="D48" s="240"/>
      <c r="E48" s="293">
        <v>50.92</v>
      </c>
      <c r="F48" s="105">
        <v>48</v>
      </c>
      <c r="G48" s="251"/>
      <c r="H48" s="240"/>
      <c r="I48" s="293">
        <v>48.61</v>
      </c>
      <c r="J48" s="105">
        <v>50</v>
      </c>
      <c r="K48" s="251">
        <v>1</v>
      </c>
      <c r="L48" s="240">
        <v>76</v>
      </c>
      <c r="M48" s="293">
        <v>51.93</v>
      </c>
      <c r="N48" s="105">
        <v>3</v>
      </c>
      <c r="O48" s="327">
        <v>2</v>
      </c>
      <c r="P48" s="240">
        <v>47</v>
      </c>
      <c r="Q48" s="293">
        <v>49.73</v>
      </c>
      <c r="R48" s="327">
        <v>32</v>
      </c>
      <c r="S48" s="251"/>
      <c r="T48" s="240"/>
      <c r="U48" s="293">
        <v>59.7</v>
      </c>
      <c r="V48" s="105">
        <v>54</v>
      </c>
      <c r="W48" s="111">
        <f t="shared" si="3"/>
        <v>187</v>
      </c>
      <c r="X48" s="57"/>
    </row>
    <row r="49" spans="1:24" s="391" customFormat="1" ht="15" customHeight="1" x14ac:dyDescent="0.25">
      <c r="A49" s="8">
        <v>7</v>
      </c>
      <c r="B49" s="88" t="s">
        <v>113</v>
      </c>
      <c r="C49" s="251"/>
      <c r="D49" s="240"/>
      <c r="E49" s="293">
        <v>50.92</v>
      </c>
      <c r="F49" s="105">
        <v>48</v>
      </c>
      <c r="G49" s="251"/>
      <c r="H49" s="240"/>
      <c r="I49" s="293">
        <v>48.61</v>
      </c>
      <c r="J49" s="105">
        <v>50</v>
      </c>
      <c r="K49" s="251">
        <v>2</v>
      </c>
      <c r="L49" s="240">
        <v>38</v>
      </c>
      <c r="M49" s="293">
        <v>51.93</v>
      </c>
      <c r="N49" s="105">
        <v>47</v>
      </c>
      <c r="O49" s="327"/>
      <c r="P49" s="240"/>
      <c r="Q49" s="293">
        <v>49.73</v>
      </c>
      <c r="R49" s="327">
        <v>51</v>
      </c>
      <c r="S49" s="251"/>
      <c r="T49" s="240"/>
      <c r="U49" s="293">
        <v>59.7</v>
      </c>
      <c r="V49" s="105">
        <v>54</v>
      </c>
      <c r="W49" s="111">
        <f t="shared" si="3"/>
        <v>250</v>
      </c>
      <c r="X49" s="57"/>
    </row>
    <row r="50" spans="1:24" s="391" customFormat="1" ht="15" customHeight="1" x14ac:dyDescent="0.25">
      <c r="A50" s="8">
        <v>8</v>
      </c>
      <c r="B50" s="88" t="s">
        <v>100</v>
      </c>
      <c r="C50" s="251">
        <v>2</v>
      </c>
      <c r="D50" s="240">
        <v>46.5</v>
      </c>
      <c r="E50" s="293">
        <v>50.92</v>
      </c>
      <c r="F50" s="105">
        <v>32</v>
      </c>
      <c r="G50" s="251">
        <v>1</v>
      </c>
      <c r="H50" s="240">
        <v>41</v>
      </c>
      <c r="I50" s="293">
        <v>48.61</v>
      </c>
      <c r="J50" s="105">
        <v>40</v>
      </c>
      <c r="K50" s="251"/>
      <c r="L50" s="240"/>
      <c r="M50" s="293">
        <v>51.93</v>
      </c>
      <c r="N50" s="105">
        <v>53</v>
      </c>
      <c r="O50" s="327">
        <v>1</v>
      </c>
      <c r="P50" s="240">
        <v>56</v>
      </c>
      <c r="Q50" s="293">
        <v>49.73</v>
      </c>
      <c r="R50" s="327">
        <v>17</v>
      </c>
      <c r="S50" s="251"/>
      <c r="T50" s="240"/>
      <c r="U50" s="293">
        <v>59.7</v>
      </c>
      <c r="V50" s="105">
        <v>54</v>
      </c>
      <c r="W50" s="111">
        <f t="shared" si="3"/>
        <v>196</v>
      </c>
      <c r="X50" s="57"/>
    </row>
    <row r="51" spans="1:24" ht="15" customHeight="1" x14ac:dyDescent="0.25">
      <c r="A51" s="139">
        <v>9</v>
      </c>
      <c r="B51" s="115" t="s">
        <v>138</v>
      </c>
      <c r="C51" s="236"/>
      <c r="D51" s="237"/>
      <c r="E51" s="286">
        <v>50.92</v>
      </c>
      <c r="F51" s="206">
        <v>48</v>
      </c>
      <c r="G51" s="236"/>
      <c r="H51" s="237"/>
      <c r="I51" s="286">
        <v>48.61</v>
      </c>
      <c r="J51" s="206">
        <v>50</v>
      </c>
      <c r="K51" s="236"/>
      <c r="L51" s="237"/>
      <c r="M51" s="286">
        <v>51.93</v>
      </c>
      <c r="N51" s="206">
        <v>53</v>
      </c>
      <c r="O51" s="326"/>
      <c r="P51" s="237"/>
      <c r="Q51" s="286">
        <v>49.73</v>
      </c>
      <c r="R51" s="326">
        <v>51</v>
      </c>
      <c r="S51" s="236">
        <v>1</v>
      </c>
      <c r="T51" s="237">
        <v>61</v>
      </c>
      <c r="U51" s="286">
        <v>59.7</v>
      </c>
      <c r="V51" s="206">
        <v>24</v>
      </c>
      <c r="W51" s="111">
        <f t="shared" si="3"/>
        <v>226</v>
      </c>
      <c r="X51" s="57"/>
    </row>
    <row r="52" spans="1:24" ht="15" customHeight="1" x14ac:dyDescent="0.25">
      <c r="A52" s="8">
        <v>10</v>
      </c>
      <c r="B52" s="88" t="s">
        <v>166</v>
      </c>
      <c r="C52" s="251">
        <v>3</v>
      </c>
      <c r="D52" s="240">
        <v>78.099999999999994</v>
      </c>
      <c r="E52" s="293">
        <v>50.92</v>
      </c>
      <c r="F52" s="105">
        <v>2</v>
      </c>
      <c r="G52" s="251"/>
      <c r="H52" s="240"/>
      <c r="I52" s="293">
        <v>48.61</v>
      </c>
      <c r="J52" s="105">
        <v>50</v>
      </c>
      <c r="K52" s="251"/>
      <c r="L52" s="240"/>
      <c r="M52" s="293">
        <v>51.93</v>
      </c>
      <c r="N52" s="105">
        <v>53</v>
      </c>
      <c r="O52" s="327">
        <v>2</v>
      </c>
      <c r="P52" s="240">
        <v>58</v>
      </c>
      <c r="Q52" s="293">
        <v>49.73</v>
      </c>
      <c r="R52" s="327">
        <v>14</v>
      </c>
      <c r="S52" s="251">
        <v>1</v>
      </c>
      <c r="T52" s="240">
        <v>92</v>
      </c>
      <c r="U52" s="293">
        <v>59.7</v>
      </c>
      <c r="V52" s="105">
        <v>4</v>
      </c>
      <c r="W52" s="61">
        <f t="shared" si="3"/>
        <v>123</v>
      </c>
      <c r="X52" s="57"/>
    </row>
    <row r="53" spans="1:24" s="391" customFormat="1" ht="15" customHeight="1" x14ac:dyDescent="0.25">
      <c r="A53" s="8">
        <v>11</v>
      </c>
      <c r="B53" s="88" t="s">
        <v>173</v>
      </c>
      <c r="C53" s="251">
        <v>1</v>
      </c>
      <c r="D53" s="240">
        <v>53</v>
      </c>
      <c r="E53" s="293">
        <v>50.92</v>
      </c>
      <c r="F53" s="105">
        <v>22</v>
      </c>
      <c r="G53" s="251"/>
      <c r="H53" s="240"/>
      <c r="I53" s="293">
        <v>48.61</v>
      </c>
      <c r="J53" s="105">
        <v>50</v>
      </c>
      <c r="K53" s="251"/>
      <c r="L53" s="240"/>
      <c r="M53" s="293">
        <v>51.93</v>
      </c>
      <c r="N53" s="105">
        <v>53</v>
      </c>
      <c r="O53" s="327"/>
      <c r="P53" s="240"/>
      <c r="Q53" s="293">
        <v>49.73</v>
      </c>
      <c r="R53" s="327">
        <v>51</v>
      </c>
      <c r="S53" s="251"/>
      <c r="T53" s="240"/>
      <c r="U53" s="293">
        <v>59.7</v>
      </c>
      <c r="V53" s="105">
        <v>54</v>
      </c>
      <c r="W53" s="61">
        <f t="shared" si="3"/>
        <v>230</v>
      </c>
      <c r="X53" s="57"/>
    </row>
    <row r="54" spans="1:24" s="391" customFormat="1" ht="15" customHeight="1" x14ac:dyDescent="0.25">
      <c r="A54" s="8">
        <v>12</v>
      </c>
      <c r="B54" s="88" t="s">
        <v>157</v>
      </c>
      <c r="C54" s="251"/>
      <c r="D54" s="240"/>
      <c r="E54" s="293">
        <v>50.92</v>
      </c>
      <c r="F54" s="105">
        <v>48</v>
      </c>
      <c r="G54" s="251">
        <v>1</v>
      </c>
      <c r="H54" s="240">
        <v>55</v>
      </c>
      <c r="I54" s="293">
        <v>48.61</v>
      </c>
      <c r="J54" s="105">
        <v>14</v>
      </c>
      <c r="K54" s="251"/>
      <c r="L54" s="240"/>
      <c r="M54" s="293">
        <v>51.93</v>
      </c>
      <c r="N54" s="105">
        <v>53</v>
      </c>
      <c r="O54" s="327"/>
      <c r="P54" s="240"/>
      <c r="Q54" s="293">
        <v>49.73</v>
      </c>
      <c r="R54" s="327">
        <v>51</v>
      </c>
      <c r="S54" s="251"/>
      <c r="T54" s="240"/>
      <c r="U54" s="293">
        <v>59.7</v>
      </c>
      <c r="V54" s="105">
        <v>54</v>
      </c>
      <c r="W54" s="61">
        <f t="shared" si="3"/>
        <v>220</v>
      </c>
      <c r="X54" s="57"/>
    </row>
    <row r="55" spans="1:24" s="391" customFormat="1" ht="15" customHeight="1" x14ac:dyDescent="0.25">
      <c r="A55" s="8">
        <v>13</v>
      </c>
      <c r="B55" s="88" t="s">
        <v>7</v>
      </c>
      <c r="C55" s="251">
        <v>2</v>
      </c>
      <c r="D55" s="240">
        <v>57.5</v>
      </c>
      <c r="E55" s="293">
        <v>50.92</v>
      </c>
      <c r="F55" s="105">
        <v>14</v>
      </c>
      <c r="G55" s="251">
        <v>2</v>
      </c>
      <c r="H55" s="240">
        <v>46</v>
      </c>
      <c r="I55" s="293">
        <v>48.61</v>
      </c>
      <c r="J55" s="105">
        <v>33</v>
      </c>
      <c r="K55" s="251">
        <v>1</v>
      </c>
      <c r="L55" s="240">
        <v>64</v>
      </c>
      <c r="M55" s="293">
        <v>51.93</v>
      </c>
      <c r="N55" s="105">
        <v>9</v>
      </c>
      <c r="O55" s="327">
        <v>3</v>
      </c>
      <c r="P55" s="240">
        <v>60.6</v>
      </c>
      <c r="Q55" s="293">
        <v>49.73</v>
      </c>
      <c r="R55" s="327">
        <v>12</v>
      </c>
      <c r="S55" s="251">
        <v>2</v>
      </c>
      <c r="T55" s="240">
        <v>25.5</v>
      </c>
      <c r="U55" s="293">
        <v>59.7</v>
      </c>
      <c r="V55" s="105">
        <v>52</v>
      </c>
      <c r="W55" s="61">
        <f t="shared" si="3"/>
        <v>120</v>
      </c>
      <c r="X55" s="57"/>
    </row>
    <row r="56" spans="1:24" s="391" customFormat="1" ht="15" customHeight="1" x14ac:dyDescent="0.25">
      <c r="A56" s="8">
        <v>14</v>
      </c>
      <c r="B56" s="88" t="s">
        <v>174</v>
      </c>
      <c r="C56" s="251">
        <v>1</v>
      </c>
      <c r="D56" s="240">
        <v>21</v>
      </c>
      <c r="E56" s="293">
        <v>50.92</v>
      </c>
      <c r="F56" s="105">
        <v>47</v>
      </c>
      <c r="G56" s="251"/>
      <c r="H56" s="240"/>
      <c r="I56" s="293">
        <v>48.61</v>
      </c>
      <c r="J56" s="105">
        <v>50</v>
      </c>
      <c r="K56" s="251"/>
      <c r="L56" s="240"/>
      <c r="M56" s="293">
        <v>51.93</v>
      </c>
      <c r="N56" s="105">
        <v>53</v>
      </c>
      <c r="O56" s="327"/>
      <c r="P56" s="240"/>
      <c r="Q56" s="293">
        <v>49.73</v>
      </c>
      <c r="R56" s="327">
        <v>51</v>
      </c>
      <c r="S56" s="251"/>
      <c r="T56" s="240"/>
      <c r="U56" s="293">
        <v>59.7</v>
      </c>
      <c r="V56" s="105">
        <v>54</v>
      </c>
      <c r="W56" s="61">
        <f t="shared" si="3"/>
        <v>255</v>
      </c>
      <c r="X56" s="57"/>
    </row>
    <row r="57" spans="1:24" s="391" customFormat="1" ht="15" customHeight="1" x14ac:dyDescent="0.25">
      <c r="A57" s="8">
        <v>15</v>
      </c>
      <c r="B57" s="88" t="s">
        <v>158</v>
      </c>
      <c r="C57" s="251"/>
      <c r="D57" s="240"/>
      <c r="E57" s="293">
        <v>50.92</v>
      </c>
      <c r="F57" s="105">
        <v>48</v>
      </c>
      <c r="G57" s="251">
        <v>1</v>
      </c>
      <c r="H57" s="240">
        <v>51</v>
      </c>
      <c r="I57" s="293">
        <v>48.61</v>
      </c>
      <c r="J57" s="105">
        <v>23</v>
      </c>
      <c r="K57" s="251"/>
      <c r="L57" s="240"/>
      <c r="M57" s="293">
        <v>51.93</v>
      </c>
      <c r="N57" s="105">
        <v>53</v>
      </c>
      <c r="O57" s="327"/>
      <c r="P57" s="240"/>
      <c r="Q57" s="293">
        <v>49.73</v>
      </c>
      <c r="R57" s="327">
        <v>51</v>
      </c>
      <c r="S57" s="251"/>
      <c r="T57" s="240"/>
      <c r="U57" s="293">
        <v>59.7</v>
      </c>
      <c r="V57" s="105">
        <v>54</v>
      </c>
      <c r="W57" s="61">
        <f t="shared" si="3"/>
        <v>229</v>
      </c>
      <c r="X57" s="57"/>
    </row>
    <row r="58" spans="1:24" ht="15" customHeight="1" thickBot="1" x14ac:dyDescent="0.3">
      <c r="A58" s="8">
        <v>16</v>
      </c>
      <c r="B58" s="137" t="s">
        <v>159</v>
      </c>
      <c r="C58" s="254">
        <v>3</v>
      </c>
      <c r="D58" s="257">
        <v>56.3</v>
      </c>
      <c r="E58" s="295">
        <v>50.92</v>
      </c>
      <c r="F58" s="231">
        <v>17</v>
      </c>
      <c r="G58" s="254">
        <v>1</v>
      </c>
      <c r="H58" s="257">
        <v>21</v>
      </c>
      <c r="I58" s="295">
        <v>48.61</v>
      </c>
      <c r="J58" s="231">
        <v>48</v>
      </c>
      <c r="K58" s="254"/>
      <c r="L58" s="257"/>
      <c r="M58" s="295">
        <v>51.93</v>
      </c>
      <c r="N58" s="231">
        <v>53</v>
      </c>
      <c r="O58" s="331"/>
      <c r="P58" s="257"/>
      <c r="Q58" s="295">
        <v>49.73</v>
      </c>
      <c r="R58" s="331">
        <v>51</v>
      </c>
      <c r="S58" s="254"/>
      <c r="T58" s="257"/>
      <c r="U58" s="295">
        <v>59.7</v>
      </c>
      <c r="V58" s="231">
        <v>54</v>
      </c>
      <c r="W58" s="61">
        <f t="shared" si="3"/>
        <v>223</v>
      </c>
      <c r="X58" s="57"/>
    </row>
    <row r="59" spans="1:24" ht="15" customHeight="1" thickBot="1" x14ac:dyDescent="0.3">
      <c r="A59" s="159"/>
      <c r="B59" s="155" t="s">
        <v>64</v>
      </c>
      <c r="C59" s="156">
        <f>SUM(C60:C73)</f>
        <v>11</v>
      </c>
      <c r="D59" s="148">
        <f>AVERAGE(D60:D73)</f>
        <v>50.471428571428575</v>
      </c>
      <c r="E59" s="289">
        <v>50.92</v>
      </c>
      <c r="F59" s="157"/>
      <c r="G59" s="156">
        <f>SUM(G60:G73)</f>
        <v>10</v>
      </c>
      <c r="H59" s="148">
        <f>AVERAGE(H60:H73)</f>
        <v>51.428571428571431</v>
      </c>
      <c r="I59" s="289">
        <v>48.61</v>
      </c>
      <c r="J59" s="157"/>
      <c r="K59" s="156">
        <f>SUM(K60:K73)</f>
        <v>13</v>
      </c>
      <c r="L59" s="148">
        <f>AVERAGE(L60:L73)</f>
        <v>50.25</v>
      </c>
      <c r="M59" s="289">
        <v>51.93</v>
      </c>
      <c r="N59" s="157"/>
      <c r="O59" s="447">
        <f>SUM(O60:O73)</f>
        <v>8</v>
      </c>
      <c r="P59" s="148">
        <f>AVERAGE(P60:P73)</f>
        <v>47</v>
      </c>
      <c r="Q59" s="289">
        <v>49.73</v>
      </c>
      <c r="R59" s="447"/>
      <c r="S59" s="156">
        <f>SUM(S60:S73)</f>
        <v>12</v>
      </c>
      <c r="T59" s="148">
        <f>AVERAGE(T60:T73)</f>
        <v>60.35</v>
      </c>
      <c r="U59" s="289">
        <v>59.7</v>
      </c>
      <c r="V59" s="157"/>
      <c r="W59" s="158"/>
      <c r="X59" s="57"/>
    </row>
    <row r="60" spans="1:24" ht="15" customHeight="1" x14ac:dyDescent="0.25">
      <c r="A60" s="8">
        <v>1</v>
      </c>
      <c r="B60" s="43" t="s">
        <v>115</v>
      </c>
      <c r="C60" s="232">
        <v>1</v>
      </c>
      <c r="D60" s="233">
        <v>57</v>
      </c>
      <c r="E60" s="288">
        <v>50.92</v>
      </c>
      <c r="F60" s="104">
        <v>15</v>
      </c>
      <c r="G60" s="232"/>
      <c r="H60" s="233"/>
      <c r="I60" s="288">
        <v>48.61</v>
      </c>
      <c r="J60" s="104">
        <v>50</v>
      </c>
      <c r="K60" s="232">
        <v>1</v>
      </c>
      <c r="L60" s="233">
        <v>52</v>
      </c>
      <c r="M60" s="288">
        <v>51.93</v>
      </c>
      <c r="N60" s="104">
        <v>27</v>
      </c>
      <c r="O60" s="325"/>
      <c r="P60" s="233"/>
      <c r="Q60" s="288">
        <v>49.73</v>
      </c>
      <c r="R60" s="325">
        <v>51</v>
      </c>
      <c r="S60" s="232"/>
      <c r="T60" s="233"/>
      <c r="U60" s="288">
        <v>59.7</v>
      </c>
      <c r="V60" s="104">
        <v>54</v>
      </c>
      <c r="W60" s="110">
        <f t="shared" ref="W60:W73" si="4">V60+R60+N60+J60+F60</f>
        <v>197</v>
      </c>
      <c r="X60" s="57"/>
    </row>
    <row r="61" spans="1:24" ht="15" customHeight="1" x14ac:dyDescent="0.25">
      <c r="A61" s="8">
        <v>2</v>
      </c>
      <c r="B61" s="43" t="s">
        <v>139</v>
      </c>
      <c r="C61" s="232">
        <v>1</v>
      </c>
      <c r="D61" s="233">
        <v>66</v>
      </c>
      <c r="E61" s="288">
        <v>50.92</v>
      </c>
      <c r="F61" s="104">
        <v>5</v>
      </c>
      <c r="G61" s="232">
        <v>2</v>
      </c>
      <c r="H61" s="233">
        <v>49</v>
      </c>
      <c r="I61" s="288">
        <v>48.61</v>
      </c>
      <c r="J61" s="104">
        <v>26</v>
      </c>
      <c r="K61" s="232">
        <v>2</v>
      </c>
      <c r="L61" s="233">
        <v>59</v>
      </c>
      <c r="M61" s="288">
        <v>51.93</v>
      </c>
      <c r="N61" s="104">
        <v>15</v>
      </c>
      <c r="O61" s="325"/>
      <c r="P61" s="233"/>
      <c r="Q61" s="288">
        <v>49.73</v>
      </c>
      <c r="R61" s="325">
        <v>51</v>
      </c>
      <c r="S61" s="232">
        <v>5</v>
      </c>
      <c r="T61" s="233">
        <v>78</v>
      </c>
      <c r="U61" s="288">
        <v>59.7</v>
      </c>
      <c r="V61" s="104">
        <v>8</v>
      </c>
      <c r="W61" s="61">
        <f t="shared" si="4"/>
        <v>105</v>
      </c>
      <c r="X61" s="57"/>
    </row>
    <row r="62" spans="1:24" ht="15" customHeight="1" x14ac:dyDescent="0.25">
      <c r="A62" s="8">
        <v>3</v>
      </c>
      <c r="B62" s="88" t="s">
        <v>83</v>
      </c>
      <c r="C62" s="251"/>
      <c r="D62" s="240"/>
      <c r="E62" s="293">
        <v>50.92</v>
      </c>
      <c r="F62" s="105">
        <v>48</v>
      </c>
      <c r="G62" s="251"/>
      <c r="H62" s="240"/>
      <c r="I62" s="293">
        <v>48.61</v>
      </c>
      <c r="J62" s="105">
        <v>50</v>
      </c>
      <c r="K62" s="251">
        <v>1</v>
      </c>
      <c r="L62" s="240">
        <v>56</v>
      </c>
      <c r="M62" s="293">
        <v>51.93</v>
      </c>
      <c r="N62" s="105">
        <v>18</v>
      </c>
      <c r="O62" s="327">
        <v>1</v>
      </c>
      <c r="P62" s="240">
        <v>46</v>
      </c>
      <c r="Q62" s="293">
        <v>49.73</v>
      </c>
      <c r="R62" s="327">
        <v>35</v>
      </c>
      <c r="S62" s="251"/>
      <c r="T62" s="240"/>
      <c r="U62" s="293">
        <v>59.7</v>
      </c>
      <c r="V62" s="105">
        <v>54</v>
      </c>
      <c r="W62" s="61">
        <f t="shared" si="4"/>
        <v>205</v>
      </c>
      <c r="X62" s="57"/>
    </row>
    <row r="63" spans="1:24" s="391" customFormat="1" ht="15" customHeight="1" x14ac:dyDescent="0.25">
      <c r="A63" s="8">
        <v>4</v>
      </c>
      <c r="B63" s="88" t="s">
        <v>140</v>
      </c>
      <c r="C63" s="251">
        <v>1</v>
      </c>
      <c r="D63" s="240">
        <v>55</v>
      </c>
      <c r="E63" s="293">
        <v>50.92</v>
      </c>
      <c r="F63" s="105">
        <v>18</v>
      </c>
      <c r="G63" s="251">
        <v>1</v>
      </c>
      <c r="H63" s="240">
        <v>66</v>
      </c>
      <c r="I63" s="293">
        <v>48.61</v>
      </c>
      <c r="J63" s="105">
        <v>4</v>
      </c>
      <c r="K63" s="251"/>
      <c r="L63" s="240"/>
      <c r="M63" s="293">
        <v>51.93</v>
      </c>
      <c r="N63" s="105">
        <v>53</v>
      </c>
      <c r="O63" s="327"/>
      <c r="P63" s="240"/>
      <c r="Q63" s="293">
        <v>49.73</v>
      </c>
      <c r="R63" s="327">
        <v>51</v>
      </c>
      <c r="S63" s="251">
        <v>1</v>
      </c>
      <c r="T63" s="240">
        <v>68</v>
      </c>
      <c r="U63" s="293">
        <v>59.7</v>
      </c>
      <c r="V63" s="105">
        <v>13</v>
      </c>
      <c r="W63" s="61">
        <f t="shared" si="4"/>
        <v>139</v>
      </c>
      <c r="X63" s="57"/>
    </row>
    <row r="64" spans="1:24" s="391" customFormat="1" ht="15" customHeight="1" x14ac:dyDescent="0.25">
      <c r="A64" s="8">
        <v>5</v>
      </c>
      <c r="B64" s="88" t="s">
        <v>116</v>
      </c>
      <c r="C64" s="251"/>
      <c r="D64" s="240"/>
      <c r="E64" s="293">
        <v>50.92</v>
      </c>
      <c r="F64" s="105">
        <v>48</v>
      </c>
      <c r="G64" s="251"/>
      <c r="H64" s="240"/>
      <c r="I64" s="293">
        <v>48.61</v>
      </c>
      <c r="J64" s="105">
        <v>50</v>
      </c>
      <c r="K64" s="251">
        <v>1</v>
      </c>
      <c r="L64" s="240">
        <v>42</v>
      </c>
      <c r="M64" s="293">
        <v>51.93</v>
      </c>
      <c r="N64" s="105">
        <v>44</v>
      </c>
      <c r="O64" s="327"/>
      <c r="P64" s="240"/>
      <c r="Q64" s="293">
        <v>49.73</v>
      </c>
      <c r="R64" s="327">
        <v>51</v>
      </c>
      <c r="S64" s="251">
        <v>1</v>
      </c>
      <c r="T64" s="240">
        <v>67</v>
      </c>
      <c r="U64" s="293">
        <v>59.7</v>
      </c>
      <c r="V64" s="105">
        <v>14</v>
      </c>
      <c r="W64" s="61">
        <f t="shared" si="4"/>
        <v>207</v>
      </c>
      <c r="X64" s="57"/>
    </row>
    <row r="65" spans="1:24" s="391" customFormat="1" ht="15" customHeight="1" x14ac:dyDescent="0.25">
      <c r="A65" s="8">
        <v>6</v>
      </c>
      <c r="B65" s="88" t="s">
        <v>160</v>
      </c>
      <c r="C65" s="251"/>
      <c r="D65" s="240"/>
      <c r="E65" s="293">
        <v>50.92</v>
      </c>
      <c r="F65" s="105">
        <v>48</v>
      </c>
      <c r="G65" s="251">
        <v>1</v>
      </c>
      <c r="H65" s="240">
        <v>47</v>
      </c>
      <c r="I65" s="293">
        <v>48.61</v>
      </c>
      <c r="J65" s="105">
        <v>30</v>
      </c>
      <c r="K65" s="251"/>
      <c r="L65" s="240"/>
      <c r="M65" s="293">
        <v>51.93</v>
      </c>
      <c r="N65" s="105">
        <v>53</v>
      </c>
      <c r="O65" s="327"/>
      <c r="P65" s="240"/>
      <c r="Q65" s="293">
        <v>49.73</v>
      </c>
      <c r="R65" s="327">
        <v>51</v>
      </c>
      <c r="S65" s="251"/>
      <c r="T65" s="240"/>
      <c r="U65" s="293">
        <v>59.7</v>
      </c>
      <c r="V65" s="105">
        <v>54</v>
      </c>
      <c r="W65" s="61">
        <f t="shared" si="4"/>
        <v>236</v>
      </c>
      <c r="X65" s="57"/>
    </row>
    <row r="66" spans="1:24" s="391" customFormat="1" ht="15" customHeight="1" x14ac:dyDescent="0.25">
      <c r="A66" s="8">
        <v>7</v>
      </c>
      <c r="B66" s="88" t="s">
        <v>117</v>
      </c>
      <c r="C66" s="251"/>
      <c r="D66" s="240"/>
      <c r="E66" s="293">
        <v>50.92</v>
      </c>
      <c r="F66" s="105">
        <v>48</v>
      </c>
      <c r="G66" s="251"/>
      <c r="H66" s="240"/>
      <c r="I66" s="293">
        <v>48.61</v>
      </c>
      <c r="J66" s="105">
        <v>50</v>
      </c>
      <c r="K66" s="251">
        <v>1</v>
      </c>
      <c r="L66" s="240">
        <v>57</v>
      </c>
      <c r="M66" s="293">
        <v>51.93</v>
      </c>
      <c r="N66" s="105">
        <v>16</v>
      </c>
      <c r="O66" s="327"/>
      <c r="P66" s="240"/>
      <c r="Q66" s="293">
        <v>49.73</v>
      </c>
      <c r="R66" s="327">
        <v>51</v>
      </c>
      <c r="S66" s="251"/>
      <c r="T66" s="240"/>
      <c r="U66" s="293">
        <v>59.7</v>
      </c>
      <c r="V66" s="105">
        <v>54</v>
      </c>
      <c r="W66" s="61">
        <f t="shared" si="4"/>
        <v>219</v>
      </c>
      <c r="X66" s="57"/>
    </row>
    <row r="67" spans="1:24" s="391" customFormat="1" ht="15" customHeight="1" x14ac:dyDescent="0.25">
      <c r="A67" s="8">
        <v>8</v>
      </c>
      <c r="B67" s="88" t="s">
        <v>118</v>
      </c>
      <c r="C67" s="251"/>
      <c r="D67" s="240"/>
      <c r="E67" s="293">
        <v>50.92</v>
      </c>
      <c r="F67" s="105">
        <v>48</v>
      </c>
      <c r="G67" s="251">
        <v>1</v>
      </c>
      <c r="H67" s="240">
        <v>41</v>
      </c>
      <c r="I67" s="293">
        <v>48.61</v>
      </c>
      <c r="J67" s="105">
        <v>41</v>
      </c>
      <c r="K67" s="251">
        <v>2</v>
      </c>
      <c r="L67" s="240">
        <v>48</v>
      </c>
      <c r="M67" s="293">
        <v>51.93</v>
      </c>
      <c r="N67" s="105">
        <v>34</v>
      </c>
      <c r="O67" s="327">
        <v>2</v>
      </c>
      <c r="P67" s="240">
        <v>34</v>
      </c>
      <c r="Q67" s="293">
        <v>49.73</v>
      </c>
      <c r="R67" s="327">
        <v>47</v>
      </c>
      <c r="S67" s="251"/>
      <c r="T67" s="240"/>
      <c r="U67" s="293">
        <v>59.7</v>
      </c>
      <c r="V67" s="105">
        <v>54</v>
      </c>
      <c r="W67" s="61">
        <f t="shared" si="4"/>
        <v>224</v>
      </c>
      <c r="X67" s="57"/>
    </row>
    <row r="68" spans="1:24" s="391" customFormat="1" ht="15" customHeight="1" x14ac:dyDescent="0.25">
      <c r="A68" s="8">
        <v>9</v>
      </c>
      <c r="B68" s="88" t="s">
        <v>161</v>
      </c>
      <c r="C68" s="251">
        <v>3</v>
      </c>
      <c r="D68" s="240">
        <v>30.3</v>
      </c>
      <c r="E68" s="293">
        <v>50.92</v>
      </c>
      <c r="F68" s="105">
        <v>43</v>
      </c>
      <c r="G68" s="251">
        <v>1</v>
      </c>
      <c r="H68" s="240">
        <v>54</v>
      </c>
      <c r="I68" s="293">
        <v>48.61</v>
      </c>
      <c r="J68" s="105">
        <v>17</v>
      </c>
      <c r="K68" s="251"/>
      <c r="L68" s="240"/>
      <c r="M68" s="293">
        <v>51.93</v>
      </c>
      <c r="N68" s="105">
        <v>53</v>
      </c>
      <c r="O68" s="327"/>
      <c r="P68" s="240"/>
      <c r="Q68" s="293">
        <v>49.73</v>
      </c>
      <c r="R68" s="327">
        <v>51</v>
      </c>
      <c r="S68" s="251"/>
      <c r="T68" s="240"/>
      <c r="U68" s="293">
        <v>59.7</v>
      </c>
      <c r="V68" s="105">
        <v>54</v>
      </c>
      <c r="W68" s="61">
        <f t="shared" si="4"/>
        <v>218</v>
      </c>
      <c r="X68" s="57"/>
    </row>
    <row r="69" spans="1:24" ht="15" customHeight="1" x14ac:dyDescent="0.25">
      <c r="A69" s="8">
        <v>10</v>
      </c>
      <c r="B69" s="43" t="s">
        <v>119</v>
      </c>
      <c r="C69" s="232"/>
      <c r="D69" s="233"/>
      <c r="E69" s="288">
        <v>50.92</v>
      </c>
      <c r="F69" s="104">
        <v>48</v>
      </c>
      <c r="G69" s="232"/>
      <c r="H69" s="233"/>
      <c r="I69" s="288">
        <v>48.61</v>
      </c>
      <c r="J69" s="104">
        <v>50</v>
      </c>
      <c r="K69" s="232">
        <v>1</v>
      </c>
      <c r="L69" s="233">
        <v>72</v>
      </c>
      <c r="M69" s="288">
        <v>51.93</v>
      </c>
      <c r="N69" s="104">
        <v>4</v>
      </c>
      <c r="O69" s="325">
        <v>1</v>
      </c>
      <c r="P69" s="233">
        <v>56</v>
      </c>
      <c r="Q69" s="288">
        <v>49.73</v>
      </c>
      <c r="R69" s="325">
        <v>18</v>
      </c>
      <c r="S69" s="232"/>
      <c r="T69" s="233"/>
      <c r="U69" s="288">
        <v>59.7</v>
      </c>
      <c r="V69" s="104">
        <v>54</v>
      </c>
      <c r="W69" s="61">
        <f t="shared" si="4"/>
        <v>174</v>
      </c>
      <c r="X69" s="57"/>
    </row>
    <row r="70" spans="1:24" s="391" customFormat="1" ht="15" customHeight="1" x14ac:dyDescent="0.25">
      <c r="A70" s="8">
        <v>11</v>
      </c>
      <c r="B70" s="43" t="s">
        <v>120</v>
      </c>
      <c r="C70" s="232"/>
      <c r="D70" s="233"/>
      <c r="E70" s="288">
        <v>50.92</v>
      </c>
      <c r="F70" s="104">
        <v>48</v>
      </c>
      <c r="G70" s="232"/>
      <c r="H70" s="233"/>
      <c r="I70" s="288">
        <v>48.61</v>
      </c>
      <c r="J70" s="104">
        <v>50</v>
      </c>
      <c r="K70" s="232">
        <v>1</v>
      </c>
      <c r="L70" s="233">
        <v>44</v>
      </c>
      <c r="M70" s="288">
        <v>51.93</v>
      </c>
      <c r="N70" s="104">
        <v>40</v>
      </c>
      <c r="O70" s="325"/>
      <c r="P70" s="233"/>
      <c r="Q70" s="288">
        <v>49.73</v>
      </c>
      <c r="R70" s="325">
        <v>51</v>
      </c>
      <c r="S70" s="232"/>
      <c r="T70" s="233"/>
      <c r="U70" s="288">
        <v>59.7</v>
      </c>
      <c r="V70" s="104">
        <v>54</v>
      </c>
      <c r="W70" s="61">
        <f t="shared" si="4"/>
        <v>243</v>
      </c>
      <c r="X70" s="57"/>
    </row>
    <row r="71" spans="1:24" s="391" customFormat="1" ht="15" customHeight="1" x14ac:dyDescent="0.25">
      <c r="A71" s="8">
        <v>12</v>
      </c>
      <c r="B71" s="43" t="s">
        <v>121</v>
      </c>
      <c r="C71" s="232">
        <v>1</v>
      </c>
      <c r="D71" s="233">
        <v>45</v>
      </c>
      <c r="E71" s="288">
        <v>50.92</v>
      </c>
      <c r="F71" s="104">
        <v>33</v>
      </c>
      <c r="G71" s="232">
        <v>1</v>
      </c>
      <c r="H71" s="233">
        <v>47</v>
      </c>
      <c r="I71" s="288">
        <v>48.61</v>
      </c>
      <c r="J71" s="104">
        <v>31</v>
      </c>
      <c r="K71" s="232">
        <v>1</v>
      </c>
      <c r="L71" s="233">
        <v>23</v>
      </c>
      <c r="M71" s="288">
        <v>51.93</v>
      </c>
      <c r="N71" s="104">
        <v>51</v>
      </c>
      <c r="O71" s="325">
        <v>2</v>
      </c>
      <c r="P71" s="233">
        <v>53</v>
      </c>
      <c r="Q71" s="288">
        <v>49.73</v>
      </c>
      <c r="R71" s="325">
        <v>22</v>
      </c>
      <c r="S71" s="232">
        <v>5</v>
      </c>
      <c r="T71" s="233">
        <v>28.4</v>
      </c>
      <c r="U71" s="288">
        <v>59.7</v>
      </c>
      <c r="V71" s="104">
        <v>51</v>
      </c>
      <c r="W71" s="61">
        <f t="shared" si="4"/>
        <v>188</v>
      </c>
      <c r="X71" s="57"/>
    </row>
    <row r="72" spans="1:24" s="391" customFormat="1" ht="15" customHeight="1" x14ac:dyDescent="0.25">
      <c r="A72" s="8">
        <v>13</v>
      </c>
      <c r="B72" s="43" t="s">
        <v>122</v>
      </c>
      <c r="C72" s="232">
        <v>2</v>
      </c>
      <c r="D72" s="233">
        <v>57</v>
      </c>
      <c r="E72" s="288">
        <v>50.92</v>
      </c>
      <c r="F72" s="104">
        <v>16</v>
      </c>
      <c r="G72" s="232"/>
      <c r="H72" s="233"/>
      <c r="I72" s="288">
        <v>48.61</v>
      </c>
      <c r="J72" s="104">
        <v>50</v>
      </c>
      <c r="K72" s="232">
        <v>2</v>
      </c>
      <c r="L72" s="233">
        <v>49.5</v>
      </c>
      <c r="M72" s="288">
        <v>51.93</v>
      </c>
      <c r="N72" s="104">
        <v>32</v>
      </c>
      <c r="O72" s="325">
        <v>2</v>
      </c>
      <c r="P72" s="233">
        <v>46</v>
      </c>
      <c r="Q72" s="288">
        <v>49.73</v>
      </c>
      <c r="R72" s="325">
        <v>36</v>
      </c>
      <c r="S72" s="232"/>
      <c r="T72" s="233"/>
      <c r="U72" s="288">
        <v>59.7</v>
      </c>
      <c r="V72" s="104">
        <v>54</v>
      </c>
      <c r="W72" s="61">
        <f t="shared" si="4"/>
        <v>188</v>
      </c>
      <c r="X72" s="57"/>
    </row>
    <row r="73" spans="1:24" ht="15" customHeight="1" thickBot="1" x14ac:dyDescent="0.3">
      <c r="A73" s="8">
        <v>14</v>
      </c>
      <c r="B73" s="43" t="s">
        <v>162</v>
      </c>
      <c r="C73" s="232">
        <v>2</v>
      </c>
      <c r="D73" s="233">
        <v>43</v>
      </c>
      <c r="E73" s="288">
        <v>50.92</v>
      </c>
      <c r="F73" s="104">
        <v>35</v>
      </c>
      <c r="G73" s="232">
        <v>3</v>
      </c>
      <c r="H73" s="233">
        <v>56</v>
      </c>
      <c r="I73" s="288">
        <v>48.61</v>
      </c>
      <c r="J73" s="104">
        <v>12</v>
      </c>
      <c r="K73" s="232"/>
      <c r="L73" s="233"/>
      <c r="M73" s="288">
        <v>51.93</v>
      </c>
      <c r="N73" s="104">
        <v>53</v>
      </c>
      <c r="O73" s="325"/>
      <c r="P73" s="233"/>
      <c r="Q73" s="288">
        <v>49.73</v>
      </c>
      <c r="R73" s="325">
        <v>51</v>
      </c>
      <c r="S73" s="232"/>
      <c r="T73" s="233"/>
      <c r="U73" s="288">
        <v>59.7</v>
      </c>
      <c r="V73" s="104">
        <v>54</v>
      </c>
      <c r="W73" s="61">
        <f t="shared" si="4"/>
        <v>205</v>
      </c>
      <c r="X73" s="57"/>
    </row>
    <row r="74" spans="1:24" ht="15" customHeight="1" thickBot="1" x14ac:dyDescent="0.3">
      <c r="A74" s="159"/>
      <c r="B74" s="167" t="s">
        <v>65</v>
      </c>
      <c r="C74" s="173">
        <f>SUM(C75:C102)</f>
        <v>41</v>
      </c>
      <c r="D74" s="168">
        <f>AVERAGE(D75:D102)</f>
        <v>44.276666666666664</v>
      </c>
      <c r="E74" s="306">
        <v>50.92</v>
      </c>
      <c r="F74" s="174"/>
      <c r="G74" s="173">
        <f>SUM(G75:G102)</f>
        <v>47</v>
      </c>
      <c r="H74" s="168">
        <f>AVERAGE(H75:H102)</f>
        <v>47.539999999999992</v>
      </c>
      <c r="I74" s="306">
        <v>48.61</v>
      </c>
      <c r="J74" s="174"/>
      <c r="K74" s="173">
        <f>SUM(K75:K102)</f>
        <v>31</v>
      </c>
      <c r="L74" s="168">
        <f>AVERAGE(L75:L102)</f>
        <v>53.223958333333336</v>
      </c>
      <c r="M74" s="306">
        <v>51.93</v>
      </c>
      <c r="N74" s="174"/>
      <c r="O74" s="458">
        <f>SUM(O75:O102)</f>
        <v>43</v>
      </c>
      <c r="P74" s="168">
        <f>AVERAGE(P75:P102)</f>
        <v>47.693749999999994</v>
      </c>
      <c r="Q74" s="306">
        <v>49.73</v>
      </c>
      <c r="R74" s="458"/>
      <c r="S74" s="173">
        <f>SUM(S75:S102)</f>
        <v>37</v>
      </c>
      <c r="T74" s="168">
        <f>AVERAGE(T75:T102)</f>
        <v>50.228571428571428</v>
      </c>
      <c r="U74" s="306">
        <v>59.7</v>
      </c>
      <c r="V74" s="174"/>
      <c r="W74" s="158"/>
      <c r="X74" s="57"/>
    </row>
    <row r="75" spans="1:24" ht="15" customHeight="1" x14ac:dyDescent="0.25">
      <c r="A75" s="36">
        <v>1</v>
      </c>
      <c r="B75" s="136" t="s">
        <v>90</v>
      </c>
      <c r="C75" s="262">
        <v>1</v>
      </c>
      <c r="D75" s="241">
        <v>33</v>
      </c>
      <c r="E75" s="298">
        <v>50.92</v>
      </c>
      <c r="F75" s="229">
        <v>42</v>
      </c>
      <c r="G75" s="262"/>
      <c r="H75" s="241"/>
      <c r="I75" s="298">
        <v>48.61</v>
      </c>
      <c r="J75" s="229">
        <v>50</v>
      </c>
      <c r="K75" s="262"/>
      <c r="L75" s="241"/>
      <c r="M75" s="298">
        <v>51.93</v>
      </c>
      <c r="N75" s="229">
        <v>53</v>
      </c>
      <c r="O75" s="333">
        <v>2</v>
      </c>
      <c r="P75" s="241">
        <v>70</v>
      </c>
      <c r="Q75" s="298">
        <v>49.73</v>
      </c>
      <c r="R75" s="333">
        <v>5</v>
      </c>
      <c r="S75" s="262">
        <v>2</v>
      </c>
      <c r="T75" s="241">
        <v>60.5</v>
      </c>
      <c r="U75" s="298">
        <v>59.7</v>
      </c>
      <c r="V75" s="229">
        <v>25</v>
      </c>
      <c r="W75" s="60">
        <f t="shared" ref="W75:W102" si="5">V75+R75+N75+J75+F75</f>
        <v>175</v>
      </c>
      <c r="X75" s="57"/>
    </row>
    <row r="76" spans="1:24" ht="15" customHeight="1" x14ac:dyDescent="0.25">
      <c r="A76" s="32">
        <v>2</v>
      </c>
      <c r="B76" s="45" t="s">
        <v>123</v>
      </c>
      <c r="C76" s="265"/>
      <c r="D76" s="259"/>
      <c r="E76" s="302">
        <v>50.92</v>
      </c>
      <c r="F76" s="109">
        <v>48</v>
      </c>
      <c r="G76" s="265"/>
      <c r="H76" s="259"/>
      <c r="I76" s="302">
        <v>48.61</v>
      </c>
      <c r="J76" s="109">
        <v>50</v>
      </c>
      <c r="K76" s="265">
        <v>1</v>
      </c>
      <c r="L76" s="259">
        <v>56</v>
      </c>
      <c r="M76" s="302">
        <v>51.93</v>
      </c>
      <c r="N76" s="109">
        <v>19</v>
      </c>
      <c r="O76" s="463"/>
      <c r="P76" s="259"/>
      <c r="Q76" s="302">
        <v>49.73</v>
      </c>
      <c r="R76" s="463">
        <v>51</v>
      </c>
      <c r="S76" s="265"/>
      <c r="T76" s="259"/>
      <c r="U76" s="302">
        <v>59.7</v>
      </c>
      <c r="V76" s="109">
        <v>54</v>
      </c>
      <c r="W76" s="61">
        <f t="shared" si="5"/>
        <v>222</v>
      </c>
      <c r="X76" s="57"/>
    </row>
    <row r="77" spans="1:24" ht="15" customHeight="1" x14ac:dyDescent="0.25">
      <c r="A77" s="32">
        <v>3</v>
      </c>
      <c r="B77" s="42" t="s">
        <v>124</v>
      </c>
      <c r="C77" s="263">
        <v>2</v>
      </c>
      <c r="D77" s="239">
        <v>47</v>
      </c>
      <c r="E77" s="299">
        <v>50.92</v>
      </c>
      <c r="F77" s="103">
        <v>31</v>
      </c>
      <c r="G77" s="263">
        <v>1</v>
      </c>
      <c r="H77" s="239">
        <v>58</v>
      </c>
      <c r="I77" s="299">
        <v>48.61</v>
      </c>
      <c r="J77" s="103">
        <v>8</v>
      </c>
      <c r="K77" s="263">
        <v>1</v>
      </c>
      <c r="L77" s="239">
        <v>52</v>
      </c>
      <c r="M77" s="299">
        <v>51.93</v>
      </c>
      <c r="N77" s="103">
        <v>28</v>
      </c>
      <c r="O77" s="329"/>
      <c r="P77" s="239"/>
      <c r="Q77" s="299">
        <v>49.73</v>
      </c>
      <c r="R77" s="329">
        <v>51</v>
      </c>
      <c r="S77" s="263"/>
      <c r="T77" s="239"/>
      <c r="U77" s="299">
        <v>59.7</v>
      </c>
      <c r="V77" s="103">
        <v>54</v>
      </c>
      <c r="W77" s="61">
        <f t="shared" si="5"/>
        <v>172</v>
      </c>
      <c r="X77" s="57"/>
    </row>
    <row r="78" spans="1:24" ht="15" customHeight="1" x14ac:dyDescent="0.25">
      <c r="A78" s="32">
        <v>4</v>
      </c>
      <c r="B78" s="42" t="s">
        <v>91</v>
      </c>
      <c r="C78" s="263"/>
      <c r="D78" s="239"/>
      <c r="E78" s="299">
        <v>50.92</v>
      </c>
      <c r="F78" s="103">
        <v>48</v>
      </c>
      <c r="G78" s="263"/>
      <c r="H78" s="239"/>
      <c r="I78" s="299">
        <v>48.61</v>
      </c>
      <c r="J78" s="103">
        <v>50</v>
      </c>
      <c r="K78" s="263">
        <v>1</v>
      </c>
      <c r="L78" s="239">
        <v>46</v>
      </c>
      <c r="M78" s="299">
        <v>51.93</v>
      </c>
      <c r="N78" s="103">
        <v>37</v>
      </c>
      <c r="O78" s="329">
        <v>3</v>
      </c>
      <c r="P78" s="239">
        <v>42.3</v>
      </c>
      <c r="Q78" s="299">
        <v>49.73</v>
      </c>
      <c r="R78" s="329">
        <v>41</v>
      </c>
      <c r="S78" s="263">
        <v>2</v>
      </c>
      <c r="T78" s="239">
        <v>60</v>
      </c>
      <c r="U78" s="299">
        <v>59.7</v>
      </c>
      <c r="V78" s="103">
        <v>26</v>
      </c>
      <c r="W78" s="61">
        <f t="shared" si="5"/>
        <v>202</v>
      </c>
      <c r="X78" s="57"/>
    </row>
    <row r="79" spans="1:24" ht="15" customHeight="1" x14ac:dyDescent="0.25">
      <c r="A79" s="32">
        <v>5</v>
      </c>
      <c r="B79" s="43" t="s">
        <v>125</v>
      </c>
      <c r="C79" s="232"/>
      <c r="D79" s="233"/>
      <c r="E79" s="288">
        <v>50.92</v>
      </c>
      <c r="F79" s="104">
        <v>48</v>
      </c>
      <c r="G79" s="232">
        <v>2</v>
      </c>
      <c r="H79" s="233">
        <v>44</v>
      </c>
      <c r="I79" s="288">
        <v>48.61</v>
      </c>
      <c r="J79" s="104">
        <v>38</v>
      </c>
      <c r="K79" s="232">
        <v>1</v>
      </c>
      <c r="L79" s="233">
        <v>68</v>
      </c>
      <c r="M79" s="288">
        <v>51.93</v>
      </c>
      <c r="N79" s="104">
        <v>7</v>
      </c>
      <c r="O79" s="325"/>
      <c r="P79" s="233"/>
      <c r="Q79" s="288">
        <v>49.73</v>
      </c>
      <c r="R79" s="325">
        <v>51</v>
      </c>
      <c r="S79" s="232">
        <v>1</v>
      </c>
      <c r="T79" s="233">
        <v>31</v>
      </c>
      <c r="U79" s="288">
        <v>59.7</v>
      </c>
      <c r="V79" s="104">
        <v>50</v>
      </c>
      <c r="W79" s="61">
        <f t="shared" si="5"/>
        <v>194</v>
      </c>
      <c r="X79" s="57"/>
    </row>
    <row r="80" spans="1:24" ht="15" customHeight="1" x14ac:dyDescent="0.25">
      <c r="A80" s="32">
        <v>6</v>
      </c>
      <c r="B80" s="42" t="s">
        <v>92</v>
      </c>
      <c r="C80" s="263">
        <v>2</v>
      </c>
      <c r="D80" s="239">
        <v>28.5</v>
      </c>
      <c r="E80" s="299">
        <v>50.92</v>
      </c>
      <c r="F80" s="103">
        <v>44</v>
      </c>
      <c r="G80" s="263">
        <v>3</v>
      </c>
      <c r="H80" s="239">
        <v>66.3</v>
      </c>
      <c r="I80" s="299">
        <v>48.61</v>
      </c>
      <c r="J80" s="103">
        <v>3</v>
      </c>
      <c r="K80" s="263"/>
      <c r="L80" s="239"/>
      <c r="M80" s="299">
        <v>51.93</v>
      </c>
      <c r="N80" s="103">
        <v>53</v>
      </c>
      <c r="O80" s="329">
        <v>2</v>
      </c>
      <c r="P80" s="239">
        <v>43</v>
      </c>
      <c r="Q80" s="299">
        <v>49.73</v>
      </c>
      <c r="R80" s="329">
        <v>39</v>
      </c>
      <c r="S80" s="263">
        <v>1</v>
      </c>
      <c r="T80" s="239">
        <v>61</v>
      </c>
      <c r="U80" s="299">
        <v>59.7</v>
      </c>
      <c r="V80" s="103">
        <v>22</v>
      </c>
      <c r="W80" s="61">
        <f t="shared" si="5"/>
        <v>161</v>
      </c>
      <c r="X80" s="57"/>
    </row>
    <row r="81" spans="1:24" ht="15" customHeight="1" x14ac:dyDescent="0.25">
      <c r="A81" s="32">
        <v>7</v>
      </c>
      <c r="B81" s="42" t="s">
        <v>4</v>
      </c>
      <c r="C81" s="263">
        <v>2</v>
      </c>
      <c r="D81" s="239">
        <v>42.5</v>
      </c>
      <c r="E81" s="299">
        <v>50.92</v>
      </c>
      <c r="F81" s="103">
        <v>37</v>
      </c>
      <c r="G81" s="263"/>
      <c r="H81" s="239"/>
      <c r="I81" s="299">
        <v>48.61</v>
      </c>
      <c r="J81" s="103">
        <v>50</v>
      </c>
      <c r="K81" s="263">
        <v>1</v>
      </c>
      <c r="L81" s="239">
        <v>64</v>
      </c>
      <c r="M81" s="299">
        <v>51.93</v>
      </c>
      <c r="N81" s="103">
        <v>10</v>
      </c>
      <c r="O81" s="329">
        <v>4</v>
      </c>
      <c r="P81" s="239">
        <v>56.5</v>
      </c>
      <c r="Q81" s="299">
        <v>49.73</v>
      </c>
      <c r="R81" s="329">
        <v>16</v>
      </c>
      <c r="S81" s="263">
        <v>1</v>
      </c>
      <c r="T81" s="239">
        <v>45</v>
      </c>
      <c r="U81" s="299">
        <v>59.7</v>
      </c>
      <c r="V81" s="103">
        <v>39</v>
      </c>
      <c r="W81" s="61">
        <f t="shared" si="5"/>
        <v>152</v>
      </c>
      <c r="X81" s="57"/>
    </row>
    <row r="82" spans="1:24" ht="15" customHeight="1" x14ac:dyDescent="0.25">
      <c r="A82" s="32">
        <v>8</v>
      </c>
      <c r="B82" s="42" t="s">
        <v>129</v>
      </c>
      <c r="C82" s="263"/>
      <c r="D82" s="239"/>
      <c r="E82" s="299">
        <v>50.92</v>
      </c>
      <c r="F82" s="103">
        <v>48</v>
      </c>
      <c r="G82" s="263"/>
      <c r="H82" s="239"/>
      <c r="I82" s="299">
        <v>48.61</v>
      </c>
      <c r="J82" s="103">
        <v>50</v>
      </c>
      <c r="K82" s="263">
        <v>1</v>
      </c>
      <c r="L82" s="239">
        <v>54</v>
      </c>
      <c r="M82" s="299">
        <v>51.93</v>
      </c>
      <c r="N82" s="103">
        <v>25</v>
      </c>
      <c r="O82" s="329">
        <v>1</v>
      </c>
      <c r="P82" s="239">
        <v>80</v>
      </c>
      <c r="Q82" s="299">
        <v>49.73</v>
      </c>
      <c r="R82" s="329">
        <v>3</v>
      </c>
      <c r="S82" s="263">
        <v>1</v>
      </c>
      <c r="T82" s="239">
        <v>50</v>
      </c>
      <c r="U82" s="299">
        <v>59.7</v>
      </c>
      <c r="V82" s="103">
        <v>34</v>
      </c>
      <c r="W82" s="61">
        <f t="shared" si="5"/>
        <v>160</v>
      </c>
      <c r="X82" s="57"/>
    </row>
    <row r="83" spans="1:24" ht="15" customHeight="1" x14ac:dyDescent="0.25">
      <c r="A83" s="32">
        <v>9</v>
      </c>
      <c r="B83" s="42" t="s">
        <v>144</v>
      </c>
      <c r="C83" s="263"/>
      <c r="D83" s="239"/>
      <c r="E83" s="299">
        <v>50.92</v>
      </c>
      <c r="F83" s="103">
        <v>48</v>
      </c>
      <c r="G83" s="263"/>
      <c r="H83" s="239"/>
      <c r="I83" s="299">
        <v>48.61</v>
      </c>
      <c r="J83" s="103">
        <v>50</v>
      </c>
      <c r="K83" s="263"/>
      <c r="L83" s="239"/>
      <c r="M83" s="299">
        <v>51.93</v>
      </c>
      <c r="N83" s="103">
        <v>53</v>
      </c>
      <c r="O83" s="329"/>
      <c r="P83" s="239"/>
      <c r="Q83" s="299">
        <v>49.73</v>
      </c>
      <c r="R83" s="329">
        <v>51</v>
      </c>
      <c r="S83" s="263">
        <v>1</v>
      </c>
      <c r="T83" s="239">
        <v>61</v>
      </c>
      <c r="U83" s="299">
        <v>59.7</v>
      </c>
      <c r="V83" s="103">
        <v>23</v>
      </c>
      <c r="W83" s="61">
        <f t="shared" si="5"/>
        <v>225</v>
      </c>
      <c r="X83" s="57"/>
    </row>
    <row r="84" spans="1:24" ht="15" customHeight="1" x14ac:dyDescent="0.25">
      <c r="A84" s="32">
        <v>10</v>
      </c>
      <c r="B84" s="42" t="s">
        <v>163</v>
      </c>
      <c r="C84" s="263"/>
      <c r="D84" s="239"/>
      <c r="E84" s="299">
        <v>50.92</v>
      </c>
      <c r="F84" s="103">
        <v>48</v>
      </c>
      <c r="G84" s="263">
        <v>2</v>
      </c>
      <c r="H84" s="239">
        <v>34</v>
      </c>
      <c r="I84" s="299">
        <v>48.61</v>
      </c>
      <c r="J84" s="103">
        <v>44</v>
      </c>
      <c r="K84" s="263"/>
      <c r="L84" s="239"/>
      <c r="M84" s="299">
        <v>51.93</v>
      </c>
      <c r="N84" s="103">
        <v>53</v>
      </c>
      <c r="O84" s="329"/>
      <c r="P84" s="239"/>
      <c r="Q84" s="299">
        <v>49.73</v>
      </c>
      <c r="R84" s="329">
        <v>51</v>
      </c>
      <c r="S84" s="263"/>
      <c r="T84" s="239"/>
      <c r="U84" s="299">
        <v>59.7</v>
      </c>
      <c r="V84" s="103">
        <v>54</v>
      </c>
      <c r="W84" s="61">
        <f t="shared" si="5"/>
        <v>250</v>
      </c>
      <c r="X84" s="57"/>
    </row>
    <row r="85" spans="1:24" ht="15" customHeight="1" x14ac:dyDescent="0.25">
      <c r="A85" s="32">
        <v>11</v>
      </c>
      <c r="B85" s="42" t="s">
        <v>169</v>
      </c>
      <c r="C85" s="263"/>
      <c r="D85" s="239"/>
      <c r="E85" s="299">
        <v>50.92</v>
      </c>
      <c r="F85" s="103">
        <v>48</v>
      </c>
      <c r="G85" s="263"/>
      <c r="H85" s="239"/>
      <c r="I85" s="299">
        <v>48.61</v>
      </c>
      <c r="J85" s="103">
        <v>50</v>
      </c>
      <c r="K85" s="263">
        <v>1</v>
      </c>
      <c r="L85" s="239">
        <v>57</v>
      </c>
      <c r="M85" s="299">
        <v>51.93</v>
      </c>
      <c r="N85" s="103">
        <v>17</v>
      </c>
      <c r="O85" s="329">
        <v>1</v>
      </c>
      <c r="P85" s="239">
        <v>49</v>
      </c>
      <c r="Q85" s="299">
        <v>49.73</v>
      </c>
      <c r="R85" s="329">
        <v>29</v>
      </c>
      <c r="S85" s="263"/>
      <c r="T85" s="239"/>
      <c r="U85" s="299">
        <v>59.7</v>
      </c>
      <c r="V85" s="103">
        <v>54</v>
      </c>
      <c r="W85" s="61">
        <f t="shared" si="5"/>
        <v>198</v>
      </c>
      <c r="X85" s="57"/>
    </row>
    <row r="86" spans="1:24" ht="15" customHeight="1" x14ac:dyDescent="0.25">
      <c r="A86" s="32">
        <v>12</v>
      </c>
      <c r="B86" s="116" t="s">
        <v>97</v>
      </c>
      <c r="C86" s="264">
        <v>1</v>
      </c>
      <c r="D86" s="267">
        <v>58</v>
      </c>
      <c r="E86" s="300">
        <v>50.92</v>
      </c>
      <c r="F86" s="208">
        <v>13</v>
      </c>
      <c r="G86" s="264"/>
      <c r="H86" s="267"/>
      <c r="I86" s="300">
        <v>48.61</v>
      </c>
      <c r="J86" s="208">
        <v>50</v>
      </c>
      <c r="K86" s="264"/>
      <c r="L86" s="267"/>
      <c r="M86" s="300">
        <v>51.93</v>
      </c>
      <c r="N86" s="208">
        <v>53</v>
      </c>
      <c r="O86" s="464">
        <v>1</v>
      </c>
      <c r="P86" s="267">
        <v>40</v>
      </c>
      <c r="Q86" s="300">
        <v>49.73</v>
      </c>
      <c r="R86" s="464">
        <v>42</v>
      </c>
      <c r="S86" s="264"/>
      <c r="T86" s="267"/>
      <c r="U86" s="300">
        <v>59.7</v>
      </c>
      <c r="V86" s="208">
        <v>54</v>
      </c>
      <c r="W86" s="61">
        <f t="shared" si="5"/>
        <v>212</v>
      </c>
      <c r="X86" s="57"/>
    </row>
    <row r="87" spans="1:24" ht="15" customHeight="1" x14ac:dyDescent="0.25">
      <c r="A87" s="32">
        <v>13</v>
      </c>
      <c r="B87" s="116" t="s">
        <v>141</v>
      </c>
      <c r="C87" s="264"/>
      <c r="D87" s="267"/>
      <c r="E87" s="300">
        <v>50.92</v>
      </c>
      <c r="F87" s="208">
        <v>48</v>
      </c>
      <c r="G87" s="264"/>
      <c r="H87" s="267"/>
      <c r="I87" s="300">
        <v>48.61</v>
      </c>
      <c r="J87" s="208">
        <v>50</v>
      </c>
      <c r="K87" s="264"/>
      <c r="L87" s="267"/>
      <c r="M87" s="300">
        <v>51.93</v>
      </c>
      <c r="N87" s="208">
        <v>53</v>
      </c>
      <c r="O87" s="464"/>
      <c r="P87" s="267"/>
      <c r="Q87" s="300">
        <v>49.73</v>
      </c>
      <c r="R87" s="464">
        <v>51</v>
      </c>
      <c r="S87" s="264">
        <v>1</v>
      </c>
      <c r="T87" s="267">
        <v>14</v>
      </c>
      <c r="U87" s="300">
        <v>59.7</v>
      </c>
      <c r="V87" s="208">
        <v>53</v>
      </c>
      <c r="W87" s="111">
        <f t="shared" si="5"/>
        <v>255</v>
      </c>
      <c r="X87" s="57"/>
    </row>
    <row r="88" spans="1:24" ht="15" customHeight="1" x14ac:dyDescent="0.25">
      <c r="A88" s="32">
        <v>14</v>
      </c>
      <c r="B88" s="42" t="s">
        <v>94</v>
      </c>
      <c r="C88" s="263"/>
      <c r="D88" s="239"/>
      <c r="E88" s="299">
        <v>50.92</v>
      </c>
      <c r="F88" s="103">
        <v>48</v>
      </c>
      <c r="G88" s="263"/>
      <c r="H88" s="239"/>
      <c r="I88" s="299">
        <v>48.61</v>
      </c>
      <c r="J88" s="103">
        <v>50</v>
      </c>
      <c r="K88" s="263"/>
      <c r="L88" s="239"/>
      <c r="M88" s="299">
        <v>51.93</v>
      </c>
      <c r="N88" s="103">
        <v>53</v>
      </c>
      <c r="O88" s="329">
        <v>1</v>
      </c>
      <c r="P88" s="239">
        <v>12</v>
      </c>
      <c r="Q88" s="299">
        <v>49.73</v>
      </c>
      <c r="R88" s="329">
        <v>50</v>
      </c>
      <c r="S88" s="263">
        <v>1</v>
      </c>
      <c r="T88" s="239">
        <v>43</v>
      </c>
      <c r="U88" s="299">
        <v>59.7</v>
      </c>
      <c r="V88" s="103">
        <v>41</v>
      </c>
      <c r="W88" s="61">
        <f t="shared" si="5"/>
        <v>242</v>
      </c>
      <c r="X88" s="57"/>
    </row>
    <row r="89" spans="1:24" s="391" customFormat="1" ht="15" customHeight="1" x14ac:dyDescent="0.25">
      <c r="A89" s="32">
        <v>15</v>
      </c>
      <c r="B89" s="42" t="s">
        <v>168</v>
      </c>
      <c r="C89" s="263">
        <v>4</v>
      </c>
      <c r="D89" s="239">
        <v>52.25</v>
      </c>
      <c r="E89" s="299">
        <v>50.92</v>
      </c>
      <c r="F89" s="103">
        <v>25</v>
      </c>
      <c r="G89" s="263"/>
      <c r="H89" s="239"/>
      <c r="I89" s="299">
        <v>48.61</v>
      </c>
      <c r="J89" s="103">
        <v>50</v>
      </c>
      <c r="K89" s="263"/>
      <c r="L89" s="239"/>
      <c r="M89" s="299">
        <v>51.93</v>
      </c>
      <c r="N89" s="103">
        <v>53</v>
      </c>
      <c r="O89" s="329"/>
      <c r="P89" s="239"/>
      <c r="Q89" s="299">
        <v>49.73</v>
      </c>
      <c r="R89" s="329">
        <v>51</v>
      </c>
      <c r="S89" s="263">
        <v>2</v>
      </c>
      <c r="T89" s="239">
        <v>48</v>
      </c>
      <c r="U89" s="299">
        <v>59.7</v>
      </c>
      <c r="V89" s="103">
        <v>35</v>
      </c>
      <c r="W89" s="61">
        <f t="shared" si="5"/>
        <v>214</v>
      </c>
      <c r="X89" s="57"/>
    </row>
    <row r="90" spans="1:24" s="391" customFormat="1" ht="15" customHeight="1" x14ac:dyDescent="0.25">
      <c r="A90" s="32">
        <v>16</v>
      </c>
      <c r="B90" s="42" t="s">
        <v>126</v>
      </c>
      <c r="C90" s="263">
        <v>2</v>
      </c>
      <c r="D90" s="239">
        <v>51.5</v>
      </c>
      <c r="E90" s="299">
        <v>50.92</v>
      </c>
      <c r="F90" s="103">
        <v>26</v>
      </c>
      <c r="G90" s="263"/>
      <c r="H90" s="239"/>
      <c r="I90" s="299">
        <v>48.61</v>
      </c>
      <c r="J90" s="103">
        <v>50</v>
      </c>
      <c r="K90" s="263">
        <v>1</v>
      </c>
      <c r="L90" s="239">
        <v>15</v>
      </c>
      <c r="M90" s="299">
        <v>51.93</v>
      </c>
      <c r="N90" s="103">
        <v>52</v>
      </c>
      <c r="O90" s="329"/>
      <c r="P90" s="239"/>
      <c r="Q90" s="299">
        <v>49.73</v>
      </c>
      <c r="R90" s="329">
        <v>51</v>
      </c>
      <c r="S90" s="263">
        <v>4</v>
      </c>
      <c r="T90" s="239">
        <v>47</v>
      </c>
      <c r="U90" s="299">
        <v>59.7</v>
      </c>
      <c r="V90" s="103">
        <v>36</v>
      </c>
      <c r="W90" s="61">
        <f t="shared" si="5"/>
        <v>215</v>
      </c>
      <c r="X90" s="57"/>
    </row>
    <row r="91" spans="1:24" s="391" customFormat="1" ht="15" customHeight="1" x14ac:dyDescent="0.25">
      <c r="A91" s="32">
        <v>17</v>
      </c>
      <c r="B91" s="42" t="s">
        <v>142</v>
      </c>
      <c r="C91" s="263"/>
      <c r="D91" s="239"/>
      <c r="E91" s="299">
        <v>50.92</v>
      </c>
      <c r="F91" s="103">
        <v>48</v>
      </c>
      <c r="G91" s="263"/>
      <c r="H91" s="239"/>
      <c r="I91" s="299">
        <v>48.61</v>
      </c>
      <c r="J91" s="103">
        <v>50</v>
      </c>
      <c r="K91" s="263"/>
      <c r="L91" s="239"/>
      <c r="M91" s="299">
        <v>51.93</v>
      </c>
      <c r="N91" s="103">
        <v>53</v>
      </c>
      <c r="O91" s="329"/>
      <c r="P91" s="239"/>
      <c r="Q91" s="299">
        <v>49.73</v>
      </c>
      <c r="R91" s="329">
        <v>51</v>
      </c>
      <c r="S91" s="263">
        <v>2</v>
      </c>
      <c r="T91" s="239">
        <v>53.5</v>
      </c>
      <c r="U91" s="299">
        <v>59.7</v>
      </c>
      <c r="V91" s="103">
        <v>29</v>
      </c>
      <c r="W91" s="61">
        <f t="shared" si="5"/>
        <v>231</v>
      </c>
      <c r="X91" s="57"/>
    </row>
    <row r="92" spans="1:24" s="391" customFormat="1" ht="15" customHeight="1" x14ac:dyDescent="0.25">
      <c r="A92" s="32">
        <v>18</v>
      </c>
      <c r="B92" s="42" t="s">
        <v>79</v>
      </c>
      <c r="C92" s="263"/>
      <c r="D92" s="239"/>
      <c r="E92" s="299">
        <v>50.92</v>
      </c>
      <c r="F92" s="103">
        <v>48</v>
      </c>
      <c r="G92" s="263">
        <v>7</v>
      </c>
      <c r="H92" s="239">
        <v>45.7</v>
      </c>
      <c r="I92" s="299">
        <v>48.61</v>
      </c>
      <c r="J92" s="103">
        <v>34</v>
      </c>
      <c r="K92" s="263">
        <v>4</v>
      </c>
      <c r="L92" s="239">
        <v>43.25</v>
      </c>
      <c r="M92" s="299">
        <v>51.93</v>
      </c>
      <c r="N92" s="103">
        <v>42</v>
      </c>
      <c r="O92" s="329">
        <v>2</v>
      </c>
      <c r="P92" s="239">
        <v>47</v>
      </c>
      <c r="Q92" s="299">
        <v>49.73</v>
      </c>
      <c r="R92" s="329">
        <v>33</v>
      </c>
      <c r="S92" s="263">
        <v>3</v>
      </c>
      <c r="T92" s="239">
        <v>40.5</v>
      </c>
      <c r="U92" s="299">
        <v>59.7</v>
      </c>
      <c r="V92" s="103">
        <v>45</v>
      </c>
      <c r="W92" s="61">
        <f t="shared" si="5"/>
        <v>202</v>
      </c>
      <c r="X92" s="57"/>
    </row>
    <row r="93" spans="1:24" s="391" customFormat="1" ht="15" customHeight="1" x14ac:dyDescent="0.25">
      <c r="A93" s="32">
        <v>19</v>
      </c>
      <c r="B93" s="42" t="s">
        <v>95</v>
      </c>
      <c r="C93" s="263"/>
      <c r="D93" s="239"/>
      <c r="E93" s="299">
        <v>50.92</v>
      </c>
      <c r="F93" s="103">
        <v>48</v>
      </c>
      <c r="G93" s="263">
        <v>2</v>
      </c>
      <c r="H93" s="239">
        <v>31</v>
      </c>
      <c r="I93" s="299">
        <v>48.61</v>
      </c>
      <c r="J93" s="103">
        <v>45</v>
      </c>
      <c r="K93" s="263">
        <v>2</v>
      </c>
      <c r="L93" s="239">
        <v>47</v>
      </c>
      <c r="M93" s="299">
        <v>51.93</v>
      </c>
      <c r="N93" s="103">
        <v>36</v>
      </c>
      <c r="O93" s="329">
        <v>1</v>
      </c>
      <c r="P93" s="239">
        <v>50</v>
      </c>
      <c r="Q93" s="299">
        <v>49.73</v>
      </c>
      <c r="R93" s="329">
        <v>26</v>
      </c>
      <c r="S93" s="263">
        <v>1</v>
      </c>
      <c r="T93" s="239">
        <v>52</v>
      </c>
      <c r="U93" s="299">
        <v>59.7</v>
      </c>
      <c r="V93" s="103">
        <v>33</v>
      </c>
      <c r="W93" s="61">
        <f t="shared" si="5"/>
        <v>188</v>
      </c>
      <c r="X93" s="57"/>
    </row>
    <row r="94" spans="1:24" s="391" customFormat="1" ht="15" customHeight="1" x14ac:dyDescent="0.25">
      <c r="A94" s="32">
        <v>20</v>
      </c>
      <c r="B94" s="42" t="s">
        <v>78</v>
      </c>
      <c r="C94" s="263">
        <v>4</v>
      </c>
      <c r="D94" s="239">
        <v>42</v>
      </c>
      <c r="E94" s="299">
        <v>50.92</v>
      </c>
      <c r="F94" s="103">
        <v>38</v>
      </c>
      <c r="G94" s="263">
        <v>1</v>
      </c>
      <c r="H94" s="239">
        <v>51</v>
      </c>
      <c r="I94" s="299">
        <v>48.61</v>
      </c>
      <c r="J94" s="103">
        <v>24</v>
      </c>
      <c r="K94" s="263">
        <v>1</v>
      </c>
      <c r="L94" s="239">
        <v>51</v>
      </c>
      <c r="M94" s="299">
        <v>51.93</v>
      </c>
      <c r="N94" s="103">
        <v>30</v>
      </c>
      <c r="O94" s="329">
        <v>3</v>
      </c>
      <c r="P94" s="239">
        <v>43</v>
      </c>
      <c r="Q94" s="299">
        <v>49.73</v>
      </c>
      <c r="R94" s="329">
        <v>40</v>
      </c>
      <c r="S94" s="263">
        <v>1</v>
      </c>
      <c r="T94" s="239">
        <v>44</v>
      </c>
      <c r="U94" s="299">
        <v>59.7</v>
      </c>
      <c r="V94" s="103">
        <v>40</v>
      </c>
      <c r="W94" s="61">
        <f t="shared" si="5"/>
        <v>172</v>
      </c>
      <c r="X94" s="57"/>
    </row>
    <row r="95" spans="1:24" s="391" customFormat="1" ht="15" customHeight="1" x14ac:dyDescent="0.25">
      <c r="A95" s="32">
        <v>21</v>
      </c>
      <c r="B95" s="42" t="s">
        <v>165</v>
      </c>
      <c r="C95" s="263">
        <v>1</v>
      </c>
      <c r="D95" s="239">
        <v>25</v>
      </c>
      <c r="E95" s="299">
        <v>50.92</v>
      </c>
      <c r="F95" s="103">
        <v>45</v>
      </c>
      <c r="G95" s="263">
        <v>1</v>
      </c>
      <c r="H95" s="239">
        <v>39</v>
      </c>
      <c r="I95" s="299">
        <v>48.61</v>
      </c>
      <c r="J95" s="103">
        <v>43</v>
      </c>
      <c r="K95" s="263">
        <v>1</v>
      </c>
      <c r="L95" s="239">
        <v>64</v>
      </c>
      <c r="M95" s="299">
        <v>51.93</v>
      </c>
      <c r="N95" s="103">
        <v>11</v>
      </c>
      <c r="O95" s="329">
        <v>3</v>
      </c>
      <c r="P95" s="239">
        <v>37</v>
      </c>
      <c r="Q95" s="299">
        <v>49.73</v>
      </c>
      <c r="R95" s="329">
        <v>43</v>
      </c>
      <c r="S95" s="263">
        <v>1</v>
      </c>
      <c r="T95" s="239">
        <v>41</v>
      </c>
      <c r="U95" s="299">
        <v>59.7</v>
      </c>
      <c r="V95" s="103">
        <v>42</v>
      </c>
      <c r="W95" s="61">
        <f t="shared" si="5"/>
        <v>184</v>
      </c>
      <c r="X95" s="57"/>
    </row>
    <row r="96" spans="1:24" s="391" customFormat="1" ht="15" customHeight="1" x14ac:dyDescent="0.25">
      <c r="A96" s="32">
        <v>22</v>
      </c>
      <c r="B96" s="42" t="s">
        <v>77</v>
      </c>
      <c r="C96" s="263">
        <v>1</v>
      </c>
      <c r="D96" s="239">
        <v>51</v>
      </c>
      <c r="E96" s="299">
        <v>50.92</v>
      </c>
      <c r="F96" s="103">
        <v>28</v>
      </c>
      <c r="G96" s="263">
        <v>4</v>
      </c>
      <c r="H96" s="239">
        <v>52</v>
      </c>
      <c r="I96" s="299">
        <v>48.61</v>
      </c>
      <c r="J96" s="103">
        <v>20</v>
      </c>
      <c r="K96" s="263">
        <v>3</v>
      </c>
      <c r="L96" s="239">
        <v>56</v>
      </c>
      <c r="M96" s="299">
        <v>51.93</v>
      </c>
      <c r="N96" s="103">
        <v>20</v>
      </c>
      <c r="O96" s="329">
        <v>4</v>
      </c>
      <c r="P96" s="239">
        <v>49</v>
      </c>
      <c r="Q96" s="299">
        <v>49.73</v>
      </c>
      <c r="R96" s="329">
        <v>30</v>
      </c>
      <c r="S96" s="263"/>
      <c r="T96" s="239"/>
      <c r="U96" s="299">
        <v>59.7</v>
      </c>
      <c r="V96" s="103">
        <v>54</v>
      </c>
      <c r="W96" s="61">
        <f t="shared" si="5"/>
        <v>152</v>
      </c>
      <c r="X96" s="57"/>
    </row>
    <row r="97" spans="1:24" s="391" customFormat="1" ht="15" customHeight="1" x14ac:dyDescent="0.25">
      <c r="A97" s="32">
        <v>23</v>
      </c>
      <c r="B97" s="42" t="s">
        <v>76</v>
      </c>
      <c r="C97" s="263">
        <v>6</v>
      </c>
      <c r="D97" s="239">
        <v>37</v>
      </c>
      <c r="E97" s="299">
        <v>50.92</v>
      </c>
      <c r="F97" s="103">
        <v>40</v>
      </c>
      <c r="G97" s="263">
        <v>6</v>
      </c>
      <c r="H97" s="239">
        <v>52.3</v>
      </c>
      <c r="I97" s="299">
        <v>48.61</v>
      </c>
      <c r="J97" s="103">
        <v>19</v>
      </c>
      <c r="K97" s="263">
        <v>7</v>
      </c>
      <c r="L97" s="239">
        <v>52</v>
      </c>
      <c r="M97" s="299">
        <v>51.93</v>
      </c>
      <c r="N97" s="103">
        <v>29</v>
      </c>
      <c r="O97" s="329">
        <v>4</v>
      </c>
      <c r="P97" s="239">
        <v>50</v>
      </c>
      <c r="Q97" s="299">
        <v>49.73</v>
      </c>
      <c r="R97" s="329">
        <v>27</v>
      </c>
      <c r="S97" s="263">
        <v>1</v>
      </c>
      <c r="T97" s="239">
        <v>62</v>
      </c>
      <c r="U97" s="299">
        <v>59.7</v>
      </c>
      <c r="V97" s="103">
        <v>21</v>
      </c>
      <c r="W97" s="61">
        <f t="shared" si="5"/>
        <v>136</v>
      </c>
      <c r="X97" s="57"/>
    </row>
    <row r="98" spans="1:24" s="391" customFormat="1" ht="15" customHeight="1" x14ac:dyDescent="0.25">
      <c r="A98" s="32">
        <v>24</v>
      </c>
      <c r="B98" s="42" t="s">
        <v>3</v>
      </c>
      <c r="C98" s="263">
        <v>8</v>
      </c>
      <c r="D98" s="239">
        <v>65.900000000000006</v>
      </c>
      <c r="E98" s="299">
        <v>50.92</v>
      </c>
      <c r="F98" s="103">
        <v>6</v>
      </c>
      <c r="G98" s="263">
        <v>3</v>
      </c>
      <c r="H98" s="239">
        <v>51</v>
      </c>
      <c r="I98" s="299">
        <v>48.61</v>
      </c>
      <c r="J98" s="103">
        <v>25</v>
      </c>
      <c r="K98" s="263"/>
      <c r="L98" s="239"/>
      <c r="M98" s="299">
        <v>51.93</v>
      </c>
      <c r="N98" s="103">
        <v>53</v>
      </c>
      <c r="O98" s="329">
        <v>4</v>
      </c>
      <c r="P98" s="239">
        <v>47</v>
      </c>
      <c r="Q98" s="299">
        <v>49.73</v>
      </c>
      <c r="R98" s="329">
        <v>34</v>
      </c>
      <c r="S98" s="263">
        <v>1</v>
      </c>
      <c r="T98" s="239">
        <v>64</v>
      </c>
      <c r="U98" s="299">
        <v>59.7</v>
      </c>
      <c r="V98" s="103">
        <v>20</v>
      </c>
      <c r="W98" s="61">
        <f t="shared" si="5"/>
        <v>138</v>
      </c>
      <c r="X98" s="57"/>
    </row>
    <row r="99" spans="1:24" ht="15" customHeight="1" x14ac:dyDescent="0.25">
      <c r="A99" s="32">
        <v>25</v>
      </c>
      <c r="B99" s="42" t="s">
        <v>143</v>
      </c>
      <c r="C99" s="263"/>
      <c r="D99" s="239"/>
      <c r="E99" s="299">
        <v>50.92</v>
      </c>
      <c r="F99" s="103">
        <v>48</v>
      </c>
      <c r="G99" s="263">
        <v>5</v>
      </c>
      <c r="H99" s="239">
        <v>58</v>
      </c>
      <c r="I99" s="299">
        <v>48.61</v>
      </c>
      <c r="J99" s="103">
        <v>9</v>
      </c>
      <c r="K99" s="263"/>
      <c r="L99" s="239"/>
      <c r="M99" s="299">
        <v>51.93</v>
      </c>
      <c r="N99" s="103">
        <v>53</v>
      </c>
      <c r="O99" s="329"/>
      <c r="P99" s="239"/>
      <c r="Q99" s="299">
        <v>49.73</v>
      </c>
      <c r="R99" s="329">
        <v>51</v>
      </c>
      <c r="S99" s="263">
        <v>1</v>
      </c>
      <c r="T99" s="239">
        <v>74</v>
      </c>
      <c r="U99" s="299">
        <v>59.7</v>
      </c>
      <c r="V99" s="103">
        <v>10</v>
      </c>
      <c r="W99" s="61">
        <f t="shared" si="5"/>
        <v>171</v>
      </c>
      <c r="X99" s="57"/>
    </row>
    <row r="100" spans="1:24" s="391" customFormat="1" ht="15" customHeight="1" x14ac:dyDescent="0.25">
      <c r="A100" s="32">
        <v>26</v>
      </c>
      <c r="B100" s="42" t="s">
        <v>127</v>
      </c>
      <c r="C100" s="263">
        <v>2</v>
      </c>
      <c r="D100" s="239">
        <v>53</v>
      </c>
      <c r="E100" s="299">
        <v>50.92</v>
      </c>
      <c r="F100" s="103">
        <v>23</v>
      </c>
      <c r="G100" s="263">
        <v>4</v>
      </c>
      <c r="H100" s="239">
        <v>57.8</v>
      </c>
      <c r="I100" s="299">
        <v>48.61</v>
      </c>
      <c r="J100" s="103">
        <v>10</v>
      </c>
      <c r="K100" s="263">
        <v>2</v>
      </c>
      <c r="L100" s="239">
        <v>72</v>
      </c>
      <c r="M100" s="299">
        <v>51.93</v>
      </c>
      <c r="N100" s="103">
        <v>5</v>
      </c>
      <c r="O100" s="329"/>
      <c r="P100" s="239"/>
      <c r="Q100" s="299">
        <v>49.73</v>
      </c>
      <c r="R100" s="329">
        <v>51</v>
      </c>
      <c r="S100" s="263">
        <v>1</v>
      </c>
      <c r="T100" s="239">
        <v>69</v>
      </c>
      <c r="U100" s="299">
        <v>59.7</v>
      </c>
      <c r="V100" s="103">
        <v>11</v>
      </c>
      <c r="W100" s="61">
        <f t="shared" si="5"/>
        <v>100</v>
      </c>
      <c r="X100" s="57"/>
    </row>
    <row r="101" spans="1:24" s="391" customFormat="1" ht="15" customHeight="1" x14ac:dyDescent="0.25">
      <c r="A101" s="32">
        <v>27</v>
      </c>
      <c r="B101" s="42" t="s">
        <v>128</v>
      </c>
      <c r="C101" s="263">
        <v>4</v>
      </c>
      <c r="D101" s="239">
        <v>52.5</v>
      </c>
      <c r="E101" s="299">
        <v>50.92</v>
      </c>
      <c r="F101" s="103">
        <v>24</v>
      </c>
      <c r="G101" s="263">
        <v>5</v>
      </c>
      <c r="H101" s="239">
        <v>24</v>
      </c>
      <c r="I101" s="299">
        <v>48.61</v>
      </c>
      <c r="J101" s="103">
        <v>47</v>
      </c>
      <c r="K101" s="263">
        <v>3</v>
      </c>
      <c r="L101" s="239">
        <v>54.333333333333336</v>
      </c>
      <c r="M101" s="299">
        <v>51.93</v>
      </c>
      <c r="N101" s="103">
        <v>23</v>
      </c>
      <c r="O101" s="329">
        <v>7</v>
      </c>
      <c r="P101" s="239">
        <v>47.3</v>
      </c>
      <c r="Q101" s="299">
        <v>49.73</v>
      </c>
      <c r="R101" s="329">
        <v>31</v>
      </c>
      <c r="S101" s="263">
        <v>8</v>
      </c>
      <c r="T101" s="239">
        <v>34.299999999999997</v>
      </c>
      <c r="U101" s="299">
        <v>59.7</v>
      </c>
      <c r="V101" s="103">
        <v>48</v>
      </c>
      <c r="W101" s="61">
        <f t="shared" si="5"/>
        <v>173</v>
      </c>
      <c r="X101" s="57"/>
    </row>
    <row r="102" spans="1:24" ht="15" customHeight="1" thickBot="1" x14ac:dyDescent="0.3">
      <c r="A102" s="32">
        <v>28</v>
      </c>
      <c r="B102" s="42" t="s">
        <v>164</v>
      </c>
      <c r="C102" s="263">
        <v>1</v>
      </c>
      <c r="D102" s="239">
        <v>25</v>
      </c>
      <c r="E102" s="299">
        <v>50.92</v>
      </c>
      <c r="F102" s="103">
        <v>46</v>
      </c>
      <c r="G102" s="263">
        <v>1</v>
      </c>
      <c r="H102" s="239">
        <v>49</v>
      </c>
      <c r="I102" s="299">
        <v>48.61</v>
      </c>
      <c r="J102" s="103">
        <v>27</v>
      </c>
      <c r="K102" s="263"/>
      <c r="L102" s="239"/>
      <c r="M102" s="299">
        <v>51.93</v>
      </c>
      <c r="N102" s="103">
        <v>53</v>
      </c>
      <c r="O102" s="329"/>
      <c r="P102" s="239"/>
      <c r="Q102" s="299">
        <v>49.73</v>
      </c>
      <c r="R102" s="329">
        <v>51</v>
      </c>
      <c r="S102" s="263"/>
      <c r="T102" s="239"/>
      <c r="U102" s="299">
        <v>59.7</v>
      </c>
      <c r="V102" s="103">
        <v>54</v>
      </c>
      <c r="W102" s="61">
        <f t="shared" si="5"/>
        <v>231</v>
      </c>
      <c r="X102" s="57"/>
    </row>
    <row r="103" spans="1:24" ht="15" customHeight="1" thickBot="1" x14ac:dyDescent="0.3">
      <c r="A103" s="154"/>
      <c r="B103" s="212" t="s">
        <v>66</v>
      </c>
      <c r="C103" s="175">
        <f>SUM(C104:C112)</f>
        <v>17</v>
      </c>
      <c r="D103" s="176">
        <f>AVERAGE(D104:D112)</f>
        <v>46.9</v>
      </c>
      <c r="E103" s="308">
        <v>50.92</v>
      </c>
      <c r="F103" s="177"/>
      <c r="G103" s="175">
        <f>SUM(G104:G112)</f>
        <v>12</v>
      </c>
      <c r="H103" s="176">
        <f>AVERAGE(H104:H112)</f>
        <v>44.035714285714285</v>
      </c>
      <c r="I103" s="308">
        <v>48.61</v>
      </c>
      <c r="J103" s="177"/>
      <c r="K103" s="175">
        <f>SUM(K104:K112)</f>
        <v>16</v>
      </c>
      <c r="L103" s="176">
        <f>AVERAGE(L104:L112)</f>
        <v>51.4</v>
      </c>
      <c r="M103" s="308">
        <v>51.93</v>
      </c>
      <c r="N103" s="177"/>
      <c r="O103" s="459">
        <f>SUM(O104:O112)</f>
        <v>15</v>
      </c>
      <c r="P103" s="176">
        <f>AVERAGE(P104:P112)</f>
        <v>42.027777777777779</v>
      </c>
      <c r="Q103" s="308">
        <v>49.73</v>
      </c>
      <c r="R103" s="459"/>
      <c r="S103" s="175">
        <f>SUM(S104:S112)</f>
        <v>9</v>
      </c>
      <c r="T103" s="176">
        <f>AVERAGE(T104:T112)</f>
        <v>60.45</v>
      </c>
      <c r="U103" s="308">
        <v>59.7</v>
      </c>
      <c r="V103" s="177"/>
      <c r="W103" s="158"/>
      <c r="X103" s="57"/>
    </row>
    <row r="104" spans="1:24" ht="15" customHeight="1" x14ac:dyDescent="0.25">
      <c r="A104" s="34">
        <v>1</v>
      </c>
      <c r="B104" s="54" t="s">
        <v>147</v>
      </c>
      <c r="C104" s="345"/>
      <c r="D104" s="334"/>
      <c r="E104" s="346">
        <v>50.92</v>
      </c>
      <c r="F104" s="107">
        <v>48</v>
      </c>
      <c r="G104" s="345"/>
      <c r="H104" s="334"/>
      <c r="I104" s="346">
        <v>48.61</v>
      </c>
      <c r="J104" s="107">
        <v>50</v>
      </c>
      <c r="K104" s="345"/>
      <c r="L104" s="334"/>
      <c r="M104" s="346">
        <v>51.93</v>
      </c>
      <c r="N104" s="107">
        <v>53</v>
      </c>
      <c r="O104" s="332"/>
      <c r="P104" s="334"/>
      <c r="Q104" s="346">
        <v>49.73</v>
      </c>
      <c r="R104" s="332">
        <v>51</v>
      </c>
      <c r="S104" s="345">
        <v>2</v>
      </c>
      <c r="T104" s="334">
        <v>65.5</v>
      </c>
      <c r="U104" s="346">
        <v>59.7</v>
      </c>
      <c r="V104" s="107">
        <v>18</v>
      </c>
      <c r="W104" s="60">
        <f t="shared" ref="W104:W111" si="6">V104+R104+N104+J104+F104</f>
        <v>220</v>
      </c>
      <c r="X104" s="57"/>
    </row>
    <row r="105" spans="1:24" ht="15" customHeight="1" x14ac:dyDescent="0.25">
      <c r="A105" s="32">
        <v>2</v>
      </c>
      <c r="B105" s="214" t="s">
        <v>30</v>
      </c>
      <c r="C105" s="268">
        <v>1</v>
      </c>
      <c r="D105" s="273">
        <v>48</v>
      </c>
      <c r="E105" s="304">
        <v>50.92</v>
      </c>
      <c r="F105" s="269">
        <v>30</v>
      </c>
      <c r="G105" s="268">
        <v>2</v>
      </c>
      <c r="H105" s="273">
        <v>45.5</v>
      </c>
      <c r="I105" s="304">
        <v>48.61</v>
      </c>
      <c r="J105" s="269">
        <v>35</v>
      </c>
      <c r="K105" s="268">
        <v>1</v>
      </c>
      <c r="L105" s="273">
        <v>80</v>
      </c>
      <c r="M105" s="304">
        <v>51.93</v>
      </c>
      <c r="N105" s="269">
        <v>2</v>
      </c>
      <c r="O105" s="465">
        <v>2</v>
      </c>
      <c r="P105" s="273">
        <v>46</v>
      </c>
      <c r="Q105" s="304">
        <v>49.73</v>
      </c>
      <c r="R105" s="465">
        <v>37</v>
      </c>
      <c r="S105" s="268">
        <v>4</v>
      </c>
      <c r="T105" s="273">
        <v>52.8</v>
      </c>
      <c r="U105" s="304">
        <v>59.7</v>
      </c>
      <c r="V105" s="269">
        <v>32</v>
      </c>
      <c r="W105" s="61">
        <f t="shared" si="6"/>
        <v>136</v>
      </c>
      <c r="X105" s="57"/>
    </row>
    <row r="106" spans="1:24" ht="15" customHeight="1" x14ac:dyDescent="0.25">
      <c r="A106" s="32">
        <v>3</v>
      </c>
      <c r="B106" s="85" t="s">
        <v>148</v>
      </c>
      <c r="C106" s="246"/>
      <c r="D106" s="248"/>
      <c r="E106" s="287">
        <v>50.92</v>
      </c>
      <c r="F106" s="108">
        <v>48</v>
      </c>
      <c r="G106" s="246">
        <v>2</v>
      </c>
      <c r="H106" s="248">
        <v>73.5</v>
      </c>
      <c r="I106" s="287">
        <v>48.61</v>
      </c>
      <c r="J106" s="108">
        <v>2</v>
      </c>
      <c r="K106" s="246"/>
      <c r="L106" s="248"/>
      <c r="M106" s="287">
        <v>51.93</v>
      </c>
      <c r="N106" s="108">
        <v>53</v>
      </c>
      <c r="O106" s="330"/>
      <c r="P106" s="248"/>
      <c r="Q106" s="287">
        <v>49.73</v>
      </c>
      <c r="R106" s="330">
        <v>51</v>
      </c>
      <c r="S106" s="246">
        <v>2</v>
      </c>
      <c r="T106" s="248">
        <v>82.5</v>
      </c>
      <c r="U106" s="287">
        <v>59.7</v>
      </c>
      <c r="V106" s="108">
        <v>7</v>
      </c>
      <c r="W106" s="61">
        <f t="shared" si="6"/>
        <v>161</v>
      </c>
      <c r="X106" s="57"/>
    </row>
    <row r="107" spans="1:24" ht="15" customHeight="1" x14ac:dyDescent="0.25">
      <c r="A107" s="32">
        <v>4</v>
      </c>
      <c r="B107" s="88" t="s">
        <v>155</v>
      </c>
      <c r="C107" s="251"/>
      <c r="D107" s="240"/>
      <c r="E107" s="293">
        <v>50.92</v>
      </c>
      <c r="F107" s="105">
        <v>48</v>
      </c>
      <c r="G107" s="251">
        <v>1</v>
      </c>
      <c r="H107" s="240">
        <v>13</v>
      </c>
      <c r="I107" s="293">
        <v>48.61</v>
      </c>
      <c r="J107" s="105">
        <v>49</v>
      </c>
      <c r="K107" s="251"/>
      <c r="L107" s="240"/>
      <c r="M107" s="293">
        <v>51.93</v>
      </c>
      <c r="N107" s="105">
        <v>53</v>
      </c>
      <c r="O107" s="327"/>
      <c r="P107" s="240"/>
      <c r="Q107" s="293">
        <v>49.73</v>
      </c>
      <c r="R107" s="327">
        <v>51</v>
      </c>
      <c r="S107" s="251"/>
      <c r="T107" s="240"/>
      <c r="U107" s="293">
        <v>59.7</v>
      </c>
      <c r="V107" s="105">
        <v>54</v>
      </c>
      <c r="W107" s="61">
        <f t="shared" si="6"/>
        <v>255</v>
      </c>
      <c r="X107" s="57"/>
    </row>
    <row r="108" spans="1:24" s="391" customFormat="1" ht="15" customHeight="1" x14ac:dyDescent="0.25">
      <c r="A108" s="32">
        <v>5</v>
      </c>
      <c r="B108" s="88" t="s">
        <v>170</v>
      </c>
      <c r="C108" s="251">
        <v>3</v>
      </c>
      <c r="D108" s="240">
        <v>59.3</v>
      </c>
      <c r="E108" s="293">
        <v>50.92</v>
      </c>
      <c r="F108" s="105">
        <v>10</v>
      </c>
      <c r="G108" s="251"/>
      <c r="H108" s="240"/>
      <c r="I108" s="293">
        <v>48.61</v>
      </c>
      <c r="J108" s="105">
        <v>50</v>
      </c>
      <c r="K108" s="251">
        <v>6</v>
      </c>
      <c r="L108" s="240">
        <v>55.8</v>
      </c>
      <c r="M108" s="293">
        <v>51.93</v>
      </c>
      <c r="N108" s="105">
        <v>21</v>
      </c>
      <c r="O108" s="327">
        <v>1</v>
      </c>
      <c r="P108" s="240">
        <v>52</v>
      </c>
      <c r="Q108" s="293">
        <v>49.73</v>
      </c>
      <c r="R108" s="327">
        <v>24</v>
      </c>
      <c r="S108" s="251"/>
      <c r="T108" s="240"/>
      <c r="U108" s="293">
        <v>59.7</v>
      </c>
      <c r="V108" s="105">
        <v>54</v>
      </c>
      <c r="W108" s="61">
        <f t="shared" si="6"/>
        <v>159</v>
      </c>
      <c r="X108" s="57"/>
    </row>
    <row r="109" spans="1:24" s="391" customFormat="1" ht="15" customHeight="1" x14ac:dyDescent="0.25">
      <c r="A109" s="32">
        <v>6</v>
      </c>
      <c r="B109" s="88" t="s">
        <v>25</v>
      </c>
      <c r="C109" s="251"/>
      <c r="D109" s="240"/>
      <c r="E109" s="293">
        <v>50.92</v>
      </c>
      <c r="F109" s="105">
        <v>48</v>
      </c>
      <c r="G109" s="251"/>
      <c r="H109" s="240"/>
      <c r="I109" s="293">
        <v>48.61</v>
      </c>
      <c r="J109" s="105">
        <v>50</v>
      </c>
      <c r="K109" s="251">
        <v>2</v>
      </c>
      <c r="L109" s="240">
        <v>37</v>
      </c>
      <c r="M109" s="293">
        <v>51.93</v>
      </c>
      <c r="N109" s="105">
        <v>49</v>
      </c>
      <c r="O109" s="327">
        <v>2</v>
      </c>
      <c r="P109" s="240">
        <v>32</v>
      </c>
      <c r="Q109" s="293">
        <v>49.73</v>
      </c>
      <c r="R109" s="327">
        <v>48</v>
      </c>
      <c r="S109" s="251"/>
      <c r="T109" s="240"/>
      <c r="U109" s="293">
        <v>59.7</v>
      </c>
      <c r="V109" s="105">
        <v>54</v>
      </c>
      <c r="W109" s="61">
        <f t="shared" si="6"/>
        <v>249</v>
      </c>
      <c r="X109" s="57"/>
    </row>
    <row r="110" spans="1:24" ht="15" customHeight="1" x14ac:dyDescent="0.25">
      <c r="A110" s="32">
        <v>7</v>
      </c>
      <c r="B110" s="43" t="s">
        <v>17</v>
      </c>
      <c r="C110" s="232"/>
      <c r="D110" s="233"/>
      <c r="E110" s="288">
        <v>50.92</v>
      </c>
      <c r="F110" s="104">
        <v>48</v>
      </c>
      <c r="G110" s="232"/>
      <c r="H110" s="233"/>
      <c r="I110" s="288">
        <v>48.61</v>
      </c>
      <c r="J110" s="104">
        <v>50</v>
      </c>
      <c r="K110" s="232"/>
      <c r="L110" s="233"/>
      <c r="M110" s="288">
        <v>51.93</v>
      </c>
      <c r="N110" s="104">
        <v>53</v>
      </c>
      <c r="O110" s="325">
        <v>2</v>
      </c>
      <c r="P110" s="233">
        <v>58</v>
      </c>
      <c r="Q110" s="288">
        <v>49.73</v>
      </c>
      <c r="R110" s="325">
        <v>15</v>
      </c>
      <c r="S110" s="232"/>
      <c r="T110" s="233"/>
      <c r="U110" s="288">
        <v>59.7</v>
      </c>
      <c r="V110" s="104">
        <v>54</v>
      </c>
      <c r="W110" s="61">
        <f t="shared" si="6"/>
        <v>220</v>
      </c>
      <c r="X110" s="57"/>
    </row>
    <row r="111" spans="1:24" s="391" customFormat="1" ht="15" customHeight="1" x14ac:dyDescent="0.25">
      <c r="A111" s="33">
        <v>8</v>
      </c>
      <c r="B111" s="568" t="s">
        <v>82</v>
      </c>
      <c r="C111" s="596">
        <v>11</v>
      </c>
      <c r="D111" s="395">
        <v>37.299999999999997</v>
      </c>
      <c r="E111" s="597">
        <v>50.92</v>
      </c>
      <c r="F111" s="598">
        <v>39</v>
      </c>
      <c r="G111" s="596">
        <v>7</v>
      </c>
      <c r="H111" s="395">
        <v>44.142857142857146</v>
      </c>
      <c r="I111" s="597">
        <v>48.61</v>
      </c>
      <c r="J111" s="598">
        <v>37</v>
      </c>
      <c r="K111" s="596">
        <v>6</v>
      </c>
      <c r="L111" s="395">
        <v>45.2</v>
      </c>
      <c r="M111" s="597">
        <v>51.93</v>
      </c>
      <c r="N111" s="598">
        <v>39</v>
      </c>
      <c r="O111" s="607">
        <v>6</v>
      </c>
      <c r="P111" s="395">
        <v>36.166666666666664</v>
      </c>
      <c r="Q111" s="597">
        <v>49.73</v>
      </c>
      <c r="R111" s="607">
        <v>45</v>
      </c>
      <c r="S111" s="596"/>
      <c r="T111" s="395"/>
      <c r="U111" s="597">
        <v>59.7</v>
      </c>
      <c r="V111" s="598">
        <v>54</v>
      </c>
      <c r="W111" s="111">
        <f t="shared" si="6"/>
        <v>214</v>
      </c>
      <c r="X111" s="57"/>
    </row>
    <row r="112" spans="1:24" s="178" customFormat="1" ht="15" customHeight="1" thickBot="1" x14ac:dyDescent="0.3">
      <c r="A112" s="35">
        <v>9</v>
      </c>
      <c r="B112" s="347" t="s">
        <v>102</v>
      </c>
      <c r="C112" s="272">
        <v>2</v>
      </c>
      <c r="D112" s="348">
        <v>43</v>
      </c>
      <c r="E112" s="349">
        <v>50.92</v>
      </c>
      <c r="F112" s="230">
        <v>36</v>
      </c>
      <c r="G112" s="272"/>
      <c r="H112" s="348"/>
      <c r="I112" s="349">
        <v>48.61</v>
      </c>
      <c r="J112" s="230">
        <v>50</v>
      </c>
      <c r="K112" s="272">
        <v>1</v>
      </c>
      <c r="L112" s="348">
        <v>39</v>
      </c>
      <c r="M112" s="349">
        <v>51.93</v>
      </c>
      <c r="N112" s="230">
        <v>46</v>
      </c>
      <c r="O112" s="466">
        <v>2</v>
      </c>
      <c r="P112" s="348">
        <v>28</v>
      </c>
      <c r="Q112" s="349">
        <v>49.73</v>
      </c>
      <c r="R112" s="466">
        <v>49</v>
      </c>
      <c r="S112" s="272">
        <v>1</v>
      </c>
      <c r="T112" s="348">
        <v>41</v>
      </c>
      <c r="U112" s="349">
        <v>59.7</v>
      </c>
      <c r="V112" s="230">
        <v>43</v>
      </c>
      <c r="W112" s="63">
        <f>V112+R112+N112+J112+F112</f>
        <v>224</v>
      </c>
      <c r="X112" s="57"/>
    </row>
    <row r="113" spans="1:23" ht="15" customHeight="1" x14ac:dyDescent="0.25">
      <c r="A113" s="125" t="s">
        <v>74</v>
      </c>
      <c r="B113" s="59"/>
      <c r="C113" s="59"/>
      <c r="D113" s="160">
        <f>$D$4</f>
        <v>51.03276595744682</v>
      </c>
      <c r="E113" s="59"/>
      <c r="F113" s="59"/>
      <c r="G113" s="59"/>
      <c r="H113" s="160">
        <f>$H$4</f>
        <v>49.429446064139945</v>
      </c>
      <c r="I113" s="59"/>
      <c r="J113" s="59"/>
      <c r="K113" s="59"/>
      <c r="L113" s="160">
        <f>$L$4</f>
        <v>52.761217948717949</v>
      </c>
      <c r="M113" s="160"/>
      <c r="N113" s="59"/>
      <c r="O113" s="59"/>
      <c r="P113" s="160">
        <f>$P$4</f>
        <v>51.551333333333332</v>
      </c>
      <c r="Q113" s="160"/>
      <c r="R113" s="59"/>
      <c r="S113" s="59"/>
      <c r="T113" s="160">
        <f>$T$4</f>
        <v>57.183962264150949</v>
      </c>
      <c r="U113" s="160"/>
      <c r="V113" s="59"/>
      <c r="W113" s="31"/>
    </row>
    <row r="114" spans="1:23" x14ac:dyDescent="0.25">
      <c r="A114" s="595" t="s">
        <v>75</v>
      </c>
      <c r="D114" s="594">
        <v>50.92</v>
      </c>
      <c r="H114" s="594">
        <v>48.61</v>
      </c>
      <c r="L114" s="123">
        <v>51.93</v>
      </c>
      <c r="P114" s="123">
        <v>49.73</v>
      </c>
      <c r="T114" s="123">
        <v>59.7</v>
      </c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T6:T13">
    <cfRule type="cellIs" dxfId="68" priority="41" operator="equal">
      <formula>$T$113</formula>
    </cfRule>
    <cfRule type="cellIs" dxfId="67" priority="42" operator="lessThan">
      <formula>50</formula>
    </cfRule>
    <cfRule type="cellIs" dxfId="66" priority="43" operator="between">
      <formula>$T$113</formula>
      <formula>50</formula>
    </cfRule>
    <cfRule type="cellIs" dxfId="65" priority="44" operator="between">
      <formula>74.99</formula>
      <formula>$T$113</formula>
    </cfRule>
    <cfRule type="cellIs" dxfId="64" priority="45" operator="greaterThanOrEqual">
      <formula>75</formula>
    </cfRule>
  </conditionalFormatting>
  <conditionalFormatting sqref="P4:P5">
    <cfRule type="cellIs" dxfId="63" priority="24" operator="equal">
      <formula>$T$113</formula>
    </cfRule>
    <cfRule type="containsBlanks" dxfId="62" priority="25">
      <formula>LEN(TRIM(P4))=0</formula>
    </cfRule>
    <cfRule type="cellIs" dxfId="61" priority="26" operator="lessThan">
      <formula>50</formula>
    </cfRule>
    <cfRule type="cellIs" dxfId="60" priority="27" operator="between">
      <formula>$T$113</formula>
      <formula>50</formula>
    </cfRule>
    <cfRule type="cellIs" dxfId="59" priority="28" operator="between">
      <formula>75</formula>
      <formula>$T$113</formula>
    </cfRule>
    <cfRule type="cellIs" dxfId="58" priority="29" operator="greaterThanOrEqual">
      <formula>75</formula>
    </cfRule>
  </conditionalFormatting>
  <conditionalFormatting sqref="P6:P13">
    <cfRule type="cellIs" dxfId="57" priority="19" operator="equal">
      <formula>$T$113</formula>
    </cfRule>
    <cfRule type="cellIs" dxfId="56" priority="20" operator="lessThan">
      <formula>50</formula>
    </cfRule>
    <cfRule type="cellIs" dxfId="55" priority="21" operator="between">
      <formula>$T$113</formula>
      <formula>50</formula>
    </cfRule>
    <cfRule type="cellIs" dxfId="54" priority="22" operator="between">
      <formula>74.99</formula>
      <formula>$T$113</formula>
    </cfRule>
    <cfRule type="cellIs" dxfId="53" priority="23" operator="greaterThanOrEqual">
      <formula>75</formula>
    </cfRule>
  </conditionalFormatting>
  <conditionalFormatting sqref="L4:T112">
    <cfRule type="containsBlanks" dxfId="52" priority="14">
      <formula>LEN(TRIM(L4))=0</formula>
    </cfRule>
  </conditionalFormatting>
  <conditionalFormatting sqref="P4:P114">
    <cfRule type="cellIs" dxfId="51" priority="2040" operator="equal">
      <formula>$P$113</formula>
    </cfRule>
    <cfRule type="cellIs" dxfId="50" priority="2042" operator="lessThan">
      <formula>50</formula>
    </cfRule>
    <cfRule type="cellIs" dxfId="49" priority="2043" operator="between">
      <formula>$P$113</formula>
      <formula>50</formula>
    </cfRule>
    <cfRule type="cellIs" dxfId="48" priority="2044" operator="between">
      <formula>75</formula>
      <formula>$P$113</formula>
    </cfRule>
    <cfRule type="cellIs" dxfId="47" priority="2045" operator="greaterThanOrEqual">
      <formula>75</formula>
    </cfRule>
  </conditionalFormatting>
  <conditionalFormatting sqref="L4:L114">
    <cfRule type="cellIs" dxfId="46" priority="30" operator="equal">
      <formula>$L$113</formula>
    </cfRule>
    <cfRule type="cellIs" dxfId="45" priority="31" operator="lessThan">
      <formula>50</formula>
    </cfRule>
    <cfRule type="cellIs" dxfId="44" priority="32" operator="between">
      <formula>$L$113</formula>
      <formula>50</formula>
    </cfRule>
    <cfRule type="cellIs" dxfId="43" priority="33" operator="between">
      <formula>74.99</formula>
      <formula>$L$113</formula>
    </cfRule>
    <cfRule type="cellIs" dxfId="42" priority="34" operator="greaterThanOrEqual">
      <formula>75</formula>
    </cfRule>
  </conditionalFormatting>
  <conditionalFormatting sqref="T4:T114">
    <cfRule type="cellIs" dxfId="41" priority="13" operator="equal">
      <formula>$T$113</formula>
    </cfRule>
    <cfRule type="cellIs" dxfId="40" priority="15" operator="lessThan">
      <formula>50</formula>
    </cfRule>
    <cfRule type="cellIs" dxfId="39" priority="16" operator="between">
      <formula>50</formula>
      <formula>$T$113</formula>
    </cfRule>
    <cfRule type="cellIs" dxfId="38" priority="17" operator="between">
      <formula>$T$113</formula>
      <formula>"74.99"</formula>
    </cfRule>
    <cfRule type="cellIs" dxfId="37" priority="18" operator="greaterThanOrEqual">
      <formula>75</formula>
    </cfRule>
  </conditionalFormatting>
  <conditionalFormatting sqref="H4:H114">
    <cfRule type="containsBlanks" dxfId="36" priority="7">
      <formula>LEN(TRIM(H4))=0</formula>
    </cfRule>
    <cfRule type="cellIs" dxfId="35" priority="9" operator="lessThan">
      <formula>50</formula>
    </cfRule>
    <cfRule type="cellIs" dxfId="34" priority="10" operator="between">
      <formula>50.004</formula>
      <formula>50</formula>
    </cfRule>
    <cfRule type="cellIs" dxfId="33" priority="11" operator="between">
      <formula>74.99</formula>
      <formula>50.004</formula>
    </cfRule>
    <cfRule type="cellIs" dxfId="32" priority="12" operator="greaterThanOrEqual">
      <formula>75</formula>
    </cfRule>
  </conditionalFormatting>
  <conditionalFormatting sqref="D4:D114">
    <cfRule type="cellIs" dxfId="31" priority="6" operator="greaterThanOrEqual">
      <formula>75</formula>
    </cfRule>
    <cfRule type="cellIs" dxfId="28" priority="5" operator="between">
      <formula>74.99</formula>
      <formula>$D$113</formula>
    </cfRule>
    <cfRule type="cellIs" dxfId="27" priority="4" operator="between">
      <formula>$D$113</formula>
      <formula>50</formula>
    </cfRule>
    <cfRule type="cellIs" dxfId="30" priority="3" operator="lessThan">
      <formula>50</formula>
    </cfRule>
    <cfRule type="containsBlanks" dxfId="29" priority="2">
      <formula>LEN(TRIM(D4))=0</formula>
    </cfRule>
    <cfRule type="cellIs" dxfId="26" priority="1" operator="equal">
      <formula>$D$113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4"/>
  <sheetViews>
    <sheetView zoomScale="90" zoomScaleNormal="90" workbookViewId="0">
      <selection activeCell="H4" sqref="H4"/>
    </sheetView>
  </sheetViews>
  <sheetFormatPr defaultRowHeight="15" x14ac:dyDescent="0.25"/>
  <cols>
    <col min="1" max="1" width="5.85546875" customWidth="1"/>
    <col min="2" max="2" width="33.5703125" customWidth="1"/>
    <col min="3" max="18" width="7.7109375" style="391" customWidth="1"/>
    <col min="19" max="22" width="7.7109375" style="178" customWidth="1"/>
    <col min="23" max="23" width="8.7109375" customWidth="1"/>
    <col min="24" max="24" width="6.5703125" customWidth="1"/>
  </cols>
  <sheetData>
    <row r="1" spans="1:26" ht="409.5" customHeight="1" thickBot="1" x14ac:dyDescent="0.3"/>
    <row r="2" spans="1:26" ht="15" customHeight="1" x14ac:dyDescent="0.25">
      <c r="A2" s="689" t="s">
        <v>16</v>
      </c>
      <c r="B2" s="698" t="s">
        <v>35</v>
      </c>
      <c r="C2" s="693">
        <v>2025</v>
      </c>
      <c r="D2" s="694"/>
      <c r="E2" s="694"/>
      <c r="F2" s="695"/>
      <c r="G2" s="693">
        <v>2024</v>
      </c>
      <c r="H2" s="694"/>
      <c r="I2" s="694"/>
      <c r="J2" s="695"/>
      <c r="K2" s="693">
        <v>2023</v>
      </c>
      <c r="L2" s="694"/>
      <c r="M2" s="694"/>
      <c r="N2" s="695"/>
      <c r="O2" s="693">
        <v>2022</v>
      </c>
      <c r="P2" s="694"/>
      <c r="Q2" s="694"/>
      <c r="R2" s="695"/>
      <c r="S2" s="693">
        <v>2021</v>
      </c>
      <c r="T2" s="694"/>
      <c r="U2" s="694"/>
      <c r="V2" s="695"/>
      <c r="W2" s="696" t="s">
        <v>38</v>
      </c>
    </row>
    <row r="3" spans="1:26" ht="45" customHeight="1" thickBot="1" x14ac:dyDescent="0.3">
      <c r="A3" s="690"/>
      <c r="B3" s="699"/>
      <c r="C3" s="122" t="s">
        <v>50</v>
      </c>
      <c r="D3" s="282" t="s">
        <v>51</v>
      </c>
      <c r="E3" s="283" t="s">
        <v>52</v>
      </c>
      <c r="F3" s="55" t="s">
        <v>37</v>
      </c>
      <c r="G3" s="122" t="s">
        <v>50</v>
      </c>
      <c r="H3" s="282" t="s">
        <v>51</v>
      </c>
      <c r="I3" s="283" t="s">
        <v>52</v>
      </c>
      <c r="J3" s="55" t="s">
        <v>37</v>
      </c>
      <c r="K3" s="122" t="s">
        <v>50</v>
      </c>
      <c r="L3" s="282" t="s">
        <v>51</v>
      </c>
      <c r="M3" s="283" t="s">
        <v>52</v>
      </c>
      <c r="N3" s="55" t="s">
        <v>37</v>
      </c>
      <c r="O3" s="122" t="s">
        <v>50</v>
      </c>
      <c r="P3" s="282" t="s">
        <v>51</v>
      </c>
      <c r="Q3" s="283" t="s">
        <v>52</v>
      </c>
      <c r="R3" s="55" t="s">
        <v>37</v>
      </c>
      <c r="S3" s="122" t="s">
        <v>50</v>
      </c>
      <c r="T3" s="282" t="s">
        <v>51</v>
      </c>
      <c r="U3" s="283" t="s">
        <v>52</v>
      </c>
      <c r="V3" s="55" t="s">
        <v>37</v>
      </c>
      <c r="W3" s="697"/>
    </row>
    <row r="4" spans="1:26" s="76" customFormat="1" ht="15" customHeight="1" thickBot="1" x14ac:dyDescent="0.3">
      <c r="A4" s="132"/>
      <c r="B4" s="119" t="s">
        <v>73</v>
      </c>
      <c r="C4" s="129">
        <f>C5+C14+C27+C42+C59+C74+C103</f>
        <v>106</v>
      </c>
      <c r="D4" s="126">
        <f>AVERAGE(D6:D13,D15:D26,D28:D41,D43:D58,D60:D73,D75:D102,D104:D112)</f>
        <v>51.03276595744682</v>
      </c>
      <c r="E4" s="284">
        <v>50.92</v>
      </c>
      <c r="F4" s="120"/>
      <c r="G4" s="129">
        <f>G5+G14+G27+G42+G59+G74+G103</f>
        <v>100</v>
      </c>
      <c r="H4" s="126">
        <f>AVERAGE(H6:H13,H15:H26,H28:H41,H43:H58,H60:H73,H75:H102,H104:H112)</f>
        <v>49.429446064139938</v>
      </c>
      <c r="I4" s="284">
        <v>48.61</v>
      </c>
      <c r="J4" s="120"/>
      <c r="K4" s="129">
        <f>K5+K14+K27+K42+K59+K74+K103</f>
        <v>97</v>
      </c>
      <c r="L4" s="126">
        <f>AVERAGE(L6:L13,L15:L26,L28:L41,L43:L58,L60:L73,L75:L102,L104:L112)</f>
        <v>52.761217948717942</v>
      </c>
      <c r="M4" s="284">
        <v>51.93</v>
      </c>
      <c r="N4" s="120"/>
      <c r="O4" s="129">
        <f>O5+O14+O27+O42+O59+O74+O103</f>
        <v>109</v>
      </c>
      <c r="P4" s="126">
        <f>AVERAGE(P6:P13,P15:P26,P28:P41,P43:P58,P60:P73,P75:P102,P104:P112)</f>
        <v>51.551333333333332</v>
      </c>
      <c r="Q4" s="284">
        <v>49.73</v>
      </c>
      <c r="R4" s="120"/>
      <c r="S4" s="129">
        <f>S5+S14+S27+S42+S59+S74+S103</f>
        <v>103</v>
      </c>
      <c r="T4" s="126">
        <f>AVERAGE(T6:T13,T15:T26,T28:T41,T43:T58,T60:T73,T75:T102,T104:T112)</f>
        <v>57.183962264150942</v>
      </c>
      <c r="U4" s="284">
        <v>59.7</v>
      </c>
      <c r="V4" s="120"/>
      <c r="W4" s="121"/>
      <c r="Y4" s="134"/>
      <c r="Z4" s="39" t="s">
        <v>46</v>
      </c>
    </row>
    <row r="5" spans="1:26" s="76" customFormat="1" ht="15" customHeight="1" thickBot="1" x14ac:dyDescent="0.3">
      <c r="A5" s="68"/>
      <c r="B5" s="117" t="s">
        <v>58</v>
      </c>
      <c r="C5" s="130">
        <f>SUM(C6:C13)</f>
        <v>5</v>
      </c>
      <c r="D5" s="127">
        <f>AVERAGE(D6:D13)</f>
        <v>52.109999999999992</v>
      </c>
      <c r="E5" s="285">
        <v>50.92</v>
      </c>
      <c r="F5" s="128"/>
      <c r="G5" s="130">
        <f>SUM(G6:G13)</f>
        <v>4</v>
      </c>
      <c r="H5" s="127">
        <f>AVERAGE(H6:H13)</f>
        <v>53.25</v>
      </c>
      <c r="I5" s="285">
        <v>48.61</v>
      </c>
      <c r="J5" s="128"/>
      <c r="K5" s="130">
        <f>SUM(K6:K13)</f>
        <v>6</v>
      </c>
      <c r="L5" s="127">
        <f>AVERAGE(L6:L13)</f>
        <v>48.333333333333336</v>
      </c>
      <c r="M5" s="285">
        <v>51.93</v>
      </c>
      <c r="N5" s="128"/>
      <c r="O5" s="446">
        <f>SUM(O6:O13)</f>
        <v>10</v>
      </c>
      <c r="P5" s="127">
        <f>AVERAGE(P6:P13)</f>
        <v>63.033333333333331</v>
      </c>
      <c r="Q5" s="285">
        <v>49.73</v>
      </c>
      <c r="R5" s="128"/>
      <c r="S5" s="130">
        <f>SUM(S6:S13)</f>
        <v>15</v>
      </c>
      <c r="T5" s="127">
        <f>AVERAGE(T6:T13)</f>
        <v>61.291666666666664</v>
      </c>
      <c r="U5" s="285">
        <v>59.7</v>
      </c>
      <c r="V5" s="128"/>
      <c r="W5" s="118"/>
      <c r="Y5" s="133"/>
      <c r="Z5" s="39" t="s">
        <v>47</v>
      </c>
    </row>
    <row r="6" spans="1:26" ht="15" customHeight="1" x14ac:dyDescent="0.25">
      <c r="A6" s="56">
        <v>1</v>
      </c>
      <c r="B6" s="454" t="s">
        <v>84</v>
      </c>
      <c r="C6" s="450">
        <v>1</v>
      </c>
      <c r="D6" s="451">
        <v>58</v>
      </c>
      <c r="E6" s="452">
        <v>50.92</v>
      </c>
      <c r="F6" s="453">
        <v>12</v>
      </c>
      <c r="G6" s="450"/>
      <c r="H6" s="451"/>
      <c r="I6" s="452">
        <v>48.61</v>
      </c>
      <c r="J6" s="453">
        <v>50</v>
      </c>
      <c r="K6" s="450"/>
      <c r="L6" s="451"/>
      <c r="M6" s="452">
        <v>51.93</v>
      </c>
      <c r="N6" s="453">
        <v>53</v>
      </c>
      <c r="O6" s="455">
        <v>2</v>
      </c>
      <c r="P6" s="451">
        <v>81.5</v>
      </c>
      <c r="Q6" s="452">
        <v>49.73</v>
      </c>
      <c r="R6" s="455">
        <v>1</v>
      </c>
      <c r="S6" s="450">
        <v>6</v>
      </c>
      <c r="T6" s="451">
        <v>45</v>
      </c>
      <c r="U6" s="452">
        <v>59.7</v>
      </c>
      <c r="V6" s="453">
        <v>38</v>
      </c>
      <c r="W6" s="244">
        <f t="shared" ref="W6:W13" si="0">V6+R6+N6+J6+F6</f>
        <v>154</v>
      </c>
      <c r="X6" s="57"/>
      <c r="Y6" s="351"/>
      <c r="Z6" s="39" t="s">
        <v>48</v>
      </c>
    </row>
    <row r="7" spans="1:26" ht="15" customHeight="1" x14ac:dyDescent="0.25">
      <c r="A7" s="58">
        <v>2</v>
      </c>
      <c r="B7" s="115" t="s">
        <v>21</v>
      </c>
      <c r="C7" s="236">
        <v>3</v>
      </c>
      <c r="D7" s="237">
        <v>54.33</v>
      </c>
      <c r="E7" s="286">
        <v>50.92</v>
      </c>
      <c r="F7" s="206">
        <v>21</v>
      </c>
      <c r="G7" s="236">
        <v>1</v>
      </c>
      <c r="H7" s="237">
        <v>65</v>
      </c>
      <c r="I7" s="286">
        <v>48.61</v>
      </c>
      <c r="J7" s="206">
        <v>5</v>
      </c>
      <c r="K7" s="236"/>
      <c r="L7" s="237"/>
      <c r="M7" s="286">
        <v>51.93</v>
      </c>
      <c r="N7" s="206">
        <v>53</v>
      </c>
      <c r="O7" s="326">
        <v>2</v>
      </c>
      <c r="P7" s="237">
        <v>61.7</v>
      </c>
      <c r="Q7" s="286">
        <v>49.73</v>
      </c>
      <c r="R7" s="326">
        <v>11</v>
      </c>
      <c r="S7" s="236"/>
      <c r="T7" s="237"/>
      <c r="U7" s="286">
        <v>59.7</v>
      </c>
      <c r="V7" s="206">
        <v>54</v>
      </c>
      <c r="W7" s="245">
        <f t="shared" si="0"/>
        <v>144</v>
      </c>
      <c r="X7" s="57"/>
      <c r="Y7" s="40"/>
      <c r="Z7" s="39" t="s">
        <v>49</v>
      </c>
    </row>
    <row r="8" spans="1:26" ht="15" customHeight="1" x14ac:dyDescent="0.25">
      <c r="A8" s="58">
        <v>3</v>
      </c>
      <c r="B8" s="87" t="s">
        <v>20</v>
      </c>
      <c r="C8" s="246">
        <v>1</v>
      </c>
      <c r="D8" s="248">
        <v>44</v>
      </c>
      <c r="E8" s="287">
        <v>50.92</v>
      </c>
      <c r="F8" s="108">
        <v>34</v>
      </c>
      <c r="G8" s="246"/>
      <c r="H8" s="248"/>
      <c r="I8" s="287">
        <v>48.61</v>
      </c>
      <c r="J8" s="108">
        <v>50</v>
      </c>
      <c r="K8" s="246">
        <v>1</v>
      </c>
      <c r="L8" s="248">
        <v>55</v>
      </c>
      <c r="M8" s="287">
        <v>51.93</v>
      </c>
      <c r="N8" s="108">
        <v>22</v>
      </c>
      <c r="O8" s="330">
        <v>1</v>
      </c>
      <c r="P8" s="248">
        <v>34</v>
      </c>
      <c r="Q8" s="287">
        <v>49.73</v>
      </c>
      <c r="R8" s="330">
        <v>46</v>
      </c>
      <c r="S8" s="246">
        <v>4</v>
      </c>
      <c r="T8" s="248">
        <v>65.75</v>
      </c>
      <c r="U8" s="287">
        <v>59.7</v>
      </c>
      <c r="V8" s="108">
        <v>17</v>
      </c>
      <c r="W8" s="245">
        <f t="shared" si="0"/>
        <v>169</v>
      </c>
      <c r="X8" s="57"/>
    </row>
    <row r="9" spans="1:26" ht="15" customHeight="1" x14ac:dyDescent="0.25">
      <c r="A9" s="58">
        <v>4</v>
      </c>
      <c r="B9" s="43" t="s">
        <v>154</v>
      </c>
      <c r="C9" s="232"/>
      <c r="D9" s="233"/>
      <c r="E9" s="288">
        <v>50.92</v>
      </c>
      <c r="F9" s="104">
        <v>48</v>
      </c>
      <c r="G9" s="232">
        <v>1</v>
      </c>
      <c r="H9" s="233">
        <v>54</v>
      </c>
      <c r="I9" s="288">
        <v>48.61</v>
      </c>
      <c r="J9" s="104">
        <v>16</v>
      </c>
      <c r="K9" s="232"/>
      <c r="L9" s="233"/>
      <c r="M9" s="288">
        <v>51.93</v>
      </c>
      <c r="N9" s="104">
        <v>53</v>
      </c>
      <c r="O9" s="325">
        <v>1</v>
      </c>
      <c r="P9" s="233">
        <v>80</v>
      </c>
      <c r="Q9" s="288">
        <v>49.73</v>
      </c>
      <c r="R9" s="325">
        <v>2</v>
      </c>
      <c r="S9" s="232">
        <v>1</v>
      </c>
      <c r="T9" s="233">
        <v>67</v>
      </c>
      <c r="U9" s="288">
        <v>59.7</v>
      </c>
      <c r="V9" s="104">
        <v>15</v>
      </c>
      <c r="W9" s="245">
        <f t="shared" si="0"/>
        <v>134</v>
      </c>
      <c r="X9" s="57"/>
    </row>
    <row r="10" spans="1:26" ht="15" customHeight="1" x14ac:dyDescent="0.25">
      <c r="A10" s="58">
        <v>5</v>
      </c>
      <c r="B10" s="43" t="s">
        <v>130</v>
      </c>
      <c r="C10" s="232"/>
      <c r="D10" s="233"/>
      <c r="E10" s="288">
        <v>50.92</v>
      </c>
      <c r="F10" s="104">
        <v>48</v>
      </c>
      <c r="G10" s="232">
        <v>1</v>
      </c>
      <c r="H10" s="233">
        <v>54</v>
      </c>
      <c r="I10" s="288">
        <v>48.61</v>
      </c>
      <c r="J10" s="104">
        <v>15</v>
      </c>
      <c r="K10" s="232"/>
      <c r="L10" s="233"/>
      <c r="M10" s="288">
        <v>51.93</v>
      </c>
      <c r="N10" s="104">
        <v>53</v>
      </c>
      <c r="O10" s="325"/>
      <c r="P10" s="233"/>
      <c r="Q10" s="288">
        <v>49.73</v>
      </c>
      <c r="R10" s="325">
        <v>51</v>
      </c>
      <c r="S10" s="232">
        <v>1</v>
      </c>
      <c r="T10" s="233">
        <v>87</v>
      </c>
      <c r="U10" s="288">
        <v>59.7</v>
      </c>
      <c r="V10" s="104">
        <v>6</v>
      </c>
      <c r="W10" s="62">
        <f t="shared" si="0"/>
        <v>173</v>
      </c>
      <c r="X10" s="57"/>
    </row>
    <row r="11" spans="1:26" s="391" customFormat="1" ht="15" customHeight="1" x14ac:dyDescent="0.25">
      <c r="A11" s="58">
        <v>6</v>
      </c>
      <c r="B11" s="43" t="s">
        <v>85</v>
      </c>
      <c r="C11" s="232"/>
      <c r="D11" s="233"/>
      <c r="E11" s="288">
        <v>50.92</v>
      </c>
      <c r="F11" s="104">
        <v>48</v>
      </c>
      <c r="G11" s="232">
        <v>1</v>
      </c>
      <c r="H11" s="233">
        <v>40</v>
      </c>
      <c r="I11" s="288">
        <v>48.61</v>
      </c>
      <c r="J11" s="104">
        <v>42</v>
      </c>
      <c r="K11" s="232">
        <v>2</v>
      </c>
      <c r="L11" s="233">
        <v>43</v>
      </c>
      <c r="M11" s="288">
        <v>51.93</v>
      </c>
      <c r="N11" s="104">
        <v>43</v>
      </c>
      <c r="O11" s="325">
        <v>1</v>
      </c>
      <c r="P11" s="233">
        <v>62</v>
      </c>
      <c r="Q11" s="288">
        <v>49.73</v>
      </c>
      <c r="R11" s="325">
        <v>9</v>
      </c>
      <c r="S11" s="232">
        <v>2</v>
      </c>
      <c r="T11" s="233">
        <v>66</v>
      </c>
      <c r="U11" s="288">
        <v>59.7</v>
      </c>
      <c r="V11" s="104">
        <v>16</v>
      </c>
      <c r="W11" s="62">
        <f t="shared" si="0"/>
        <v>158</v>
      </c>
      <c r="X11" s="57"/>
    </row>
    <row r="12" spans="1:26" s="391" customFormat="1" ht="15" customHeight="1" x14ac:dyDescent="0.25">
      <c r="A12" s="58">
        <v>7</v>
      </c>
      <c r="B12" s="43" t="s">
        <v>101</v>
      </c>
      <c r="C12" s="232"/>
      <c r="D12" s="233"/>
      <c r="E12" s="288">
        <v>50.92</v>
      </c>
      <c r="F12" s="104">
        <v>48</v>
      </c>
      <c r="G12" s="232"/>
      <c r="H12" s="233"/>
      <c r="I12" s="288">
        <v>48.61</v>
      </c>
      <c r="J12" s="104">
        <v>50</v>
      </c>
      <c r="K12" s="232">
        <v>3</v>
      </c>
      <c r="L12" s="233">
        <v>47</v>
      </c>
      <c r="M12" s="288">
        <v>51.93</v>
      </c>
      <c r="N12" s="104">
        <v>35</v>
      </c>
      <c r="O12" s="325"/>
      <c r="P12" s="233"/>
      <c r="Q12" s="288">
        <v>49.73</v>
      </c>
      <c r="R12" s="325">
        <v>51</v>
      </c>
      <c r="S12" s="232"/>
      <c r="T12" s="233"/>
      <c r="U12" s="288">
        <v>59.7</v>
      </c>
      <c r="V12" s="104">
        <v>54</v>
      </c>
      <c r="W12" s="62">
        <f t="shared" si="0"/>
        <v>238</v>
      </c>
      <c r="X12" s="57"/>
    </row>
    <row r="13" spans="1:26" ht="15" customHeight="1" thickBot="1" x14ac:dyDescent="0.3">
      <c r="A13" s="58">
        <v>8</v>
      </c>
      <c r="B13" s="43" t="s">
        <v>60</v>
      </c>
      <c r="C13" s="232"/>
      <c r="D13" s="233"/>
      <c r="E13" s="288">
        <v>50.92</v>
      </c>
      <c r="F13" s="104">
        <v>48</v>
      </c>
      <c r="G13" s="232"/>
      <c r="H13" s="233"/>
      <c r="I13" s="288">
        <v>48.61</v>
      </c>
      <c r="J13" s="104">
        <v>50</v>
      </c>
      <c r="K13" s="232"/>
      <c r="L13" s="233"/>
      <c r="M13" s="288">
        <v>51.93</v>
      </c>
      <c r="N13" s="104">
        <v>53</v>
      </c>
      <c r="O13" s="325">
        <v>3</v>
      </c>
      <c r="P13" s="233">
        <v>59</v>
      </c>
      <c r="Q13" s="288">
        <v>49.73</v>
      </c>
      <c r="R13" s="325">
        <v>13</v>
      </c>
      <c r="S13" s="232">
        <v>1</v>
      </c>
      <c r="T13" s="233">
        <v>37</v>
      </c>
      <c r="U13" s="288">
        <v>59.7</v>
      </c>
      <c r="V13" s="104">
        <v>47</v>
      </c>
      <c r="W13" s="245">
        <f t="shared" si="0"/>
        <v>211</v>
      </c>
      <c r="X13" s="57"/>
    </row>
    <row r="14" spans="1:26" s="76" customFormat="1" ht="15" customHeight="1" thickBot="1" x14ac:dyDescent="0.3">
      <c r="A14" s="147"/>
      <c r="B14" s="155" t="s">
        <v>59</v>
      </c>
      <c r="C14" s="156">
        <f>SUM(C15:C26)</f>
        <v>6</v>
      </c>
      <c r="D14" s="148">
        <f>AVERAGE(D15:D26)</f>
        <v>70.375</v>
      </c>
      <c r="E14" s="289">
        <v>50.92</v>
      </c>
      <c r="F14" s="157"/>
      <c r="G14" s="156">
        <f>SUM(G15:G26)</f>
        <v>10</v>
      </c>
      <c r="H14" s="148">
        <f>AVERAGE(H15:H26)</f>
        <v>48.583333333333336</v>
      </c>
      <c r="I14" s="289">
        <v>48.61</v>
      </c>
      <c r="J14" s="157"/>
      <c r="K14" s="156">
        <f>SUM(K15:K26)</f>
        <v>9</v>
      </c>
      <c r="L14" s="148">
        <f>AVERAGE(L15:L26)</f>
        <v>45.54</v>
      </c>
      <c r="M14" s="289">
        <v>51.93</v>
      </c>
      <c r="N14" s="157"/>
      <c r="O14" s="447">
        <f>SUM(O15:O26)</f>
        <v>9</v>
      </c>
      <c r="P14" s="148">
        <f>AVERAGE(P15:P26)</f>
        <v>50.55</v>
      </c>
      <c r="Q14" s="289">
        <v>49.73</v>
      </c>
      <c r="R14" s="447"/>
      <c r="S14" s="156">
        <f>SUM(S15:S26)</f>
        <v>10</v>
      </c>
      <c r="T14" s="148">
        <f>AVERAGE(T15:T26)</f>
        <v>59.9</v>
      </c>
      <c r="U14" s="289">
        <v>59.7</v>
      </c>
      <c r="V14" s="157"/>
      <c r="W14" s="165"/>
      <c r="X14" s="57"/>
    </row>
    <row r="15" spans="1:26" s="391" customFormat="1" ht="15" customHeight="1" x14ac:dyDescent="0.25">
      <c r="A15" s="448">
        <v>1</v>
      </c>
      <c r="B15" s="472" t="s">
        <v>172</v>
      </c>
      <c r="C15" s="491">
        <v>2</v>
      </c>
      <c r="D15" s="492">
        <v>90.5</v>
      </c>
      <c r="E15" s="493">
        <v>50.92</v>
      </c>
      <c r="F15" s="494">
        <v>1</v>
      </c>
      <c r="G15" s="491"/>
      <c r="H15" s="492"/>
      <c r="I15" s="493">
        <v>48.61</v>
      </c>
      <c r="J15" s="494">
        <v>50</v>
      </c>
      <c r="K15" s="491"/>
      <c r="L15" s="492"/>
      <c r="M15" s="493">
        <v>51.93</v>
      </c>
      <c r="N15" s="494">
        <v>53</v>
      </c>
      <c r="O15" s="495"/>
      <c r="P15" s="492"/>
      <c r="Q15" s="493">
        <v>49.73</v>
      </c>
      <c r="R15" s="495">
        <v>51</v>
      </c>
      <c r="S15" s="491"/>
      <c r="T15" s="492"/>
      <c r="U15" s="493">
        <v>59.7</v>
      </c>
      <c r="V15" s="494">
        <v>54</v>
      </c>
      <c r="W15" s="449">
        <f t="shared" ref="W15:W26" si="1">V15+R15+N15+J15+F15</f>
        <v>209</v>
      </c>
      <c r="X15" s="57"/>
    </row>
    <row r="16" spans="1:26" s="391" customFormat="1" ht="15" customHeight="1" x14ac:dyDescent="0.25">
      <c r="A16" s="58">
        <v>2</v>
      </c>
      <c r="B16" s="430" t="s">
        <v>88</v>
      </c>
      <c r="C16" s="496">
        <v>2</v>
      </c>
      <c r="D16" s="497">
        <v>68</v>
      </c>
      <c r="E16" s="497">
        <v>50.92</v>
      </c>
      <c r="F16" s="498">
        <v>4</v>
      </c>
      <c r="G16" s="496">
        <v>3</v>
      </c>
      <c r="H16" s="497">
        <v>46</v>
      </c>
      <c r="I16" s="497">
        <v>48.61</v>
      </c>
      <c r="J16" s="498">
        <v>32</v>
      </c>
      <c r="K16" s="496">
        <v>3</v>
      </c>
      <c r="L16" s="497">
        <v>43.7</v>
      </c>
      <c r="M16" s="497">
        <v>51.93</v>
      </c>
      <c r="N16" s="498">
        <v>41</v>
      </c>
      <c r="O16" s="499">
        <v>2</v>
      </c>
      <c r="P16" s="497">
        <v>55.5</v>
      </c>
      <c r="Q16" s="497">
        <v>49.73</v>
      </c>
      <c r="R16" s="500">
        <v>19</v>
      </c>
      <c r="S16" s="496">
        <v>2</v>
      </c>
      <c r="T16" s="497">
        <v>54</v>
      </c>
      <c r="U16" s="497">
        <v>59.7</v>
      </c>
      <c r="V16" s="498">
        <v>28</v>
      </c>
      <c r="W16" s="62">
        <f t="shared" si="1"/>
        <v>124</v>
      </c>
      <c r="X16" s="57"/>
    </row>
    <row r="17" spans="1:24" s="391" customFormat="1" ht="15" customHeight="1" x14ac:dyDescent="0.25">
      <c r="A17" s="58">
        <v>3</v>
      </c>
      <c r="B17" s="430" t="s">
        <v>171</v>
      </c>
      <c r="C17" s="496">
        <v>1</v>
      </c>
      <c r="D17" s="497">
        <v>62</v>
      </c>
      <c r="E17" s="497">
        <v>50.92</v>
      </c>
      <c r="F17" s="498">
        <v>8</v>
      </c>
      <c r="G17" s="496"/>
      <c r="H17" s="497"/>
      <c r="I17" s="497">
        <v>48.61</v>
      </c>
      <c r="J17" s="498">
        <v>50</v>
      </c>
      <c r="K17" s="496">
        <v>1</v>
      </c>
      <c r="L17" s="497">
        <v>40</v>
      </c>
      <c r="M17" s="497">
        <v>51.93</v>
      </c>
      <c r="N17" s="498">
        <v>45</v>
      </c>
      <c r="O17" s="499"/>
      <c r="P17" s="497"/>
      <c r="Q17" s="497">
        <v>49.73</v>
      </c>
      <c r="R17" s="500">
        <v>51</v>
      </c>
      <c r="S17" s="496"/>
      <c r="T17" s="497"/>
      <c r="U17" s="497">
        <v>59.7</v>
      </c>
      <c r="V17" s="498">
        <v>54</v>
      </c>
      <c r="W17" s="62">
        <f t="shared" si="1"/>
        <v>208</v>
      </c>
      <c r="X17" s="57"/>
    </row>
    <row r="18" spans="1:24" s="391" customFormat="1" ht="15" customHeight="1" x14ac:dyDescent="0.25">
      <c r="A18" s="58">
        <v>4</v>
      </c>
      <c r="B18" s="430" t="s">
        <v>149</v>
      </c>
      <c r="C18" s="496">
        <v>1</v>
      </c>
      <c r="D18" s="497">
        <v>61</v>
      </c>
      <c r="E18" s="497">
        <v>50.92</v>
      </c>
      <c r="F18" s="498">
        <v>9</v>
      </c>
      <c r="G18" s="496">
        <v>1</v>
      </c>
      <c r="H18" s="497">
        <v>47</v>
      </c>
      <c r="I18" s="497">
        <v>48.61</v>
      </c>
      <c r="J18" s="498">
        <v>28</v>
      </c>
      <c r="K18" s="496"/>
      <c r="L18" s="497"/>
      <c r="M18" s="497">
        <v>51.93</v>
      </c>
      <c r="N18" s="498">
        <v>53</v>
      </c>
      <c r="O18" s="499"/>
      <c r="P18" s="497"/>
      <c r="Q18" s="497">
        <v>49.73</v>
      </c>
      <c r="R18" s="500">
        <v>51</v>
      </c>
      <c r="S18" s="496">
        <v>4</v>
      </c>
      <c r="T18" s="497">
        <v>54.5</v>
      </c>
      <c r="U18" s="497">
        <v>59.7</v>
      </c>
      <c r="V18" s="498">
        <v>27</v>
      </c>
      <c r="W18" s="62">
        <f t="shared" si="1"/>
        <v>168</v>
      </c>
      <c r="X18" s="57"/>
    </row>
    <row r="19" spans="1:24" s="391" customFormat="1" ht="15" customHeight="1" x14ac:dyDescent="0.25">
      <c r="A19" s="58">
        <v>5</v>
      </c>
      <c r="B19" s="430" t="s">
        <v>13</v>
      </c>
      <c r="C19" s="496"/>
      <c r="D19" s="497"/>
      <c r="E19" s="497">
        <v>50.92</v>
      </c>
      <c r="F19" s="498">
        <v>48</v>
      </c>
      <c r="G19" s="496"/>
      <c r="H19" s="497"/>
      <c r="I19" s="497">
        <v>48.61</v>
      </c>
      <c r="J19" s="498">
        <v>50</v>
      </c>
      <c r="K19" s="496">
        <v>1</v>
      </c>
      <c r="L19" s="497">
        <v>54</v>
      </c>
      <c r="M19" s="497">
        <v>51.93</v>
      </c>
      <c r="N19" s="498">
        <v>24</v>
      </c>
      <c r="O19" s="499">
        <v>3</v>
      </c>
      <c r="P19" s="497">
        <v>36.700000000000003</v>
      </c>
      <c r="Q19" s="497">
        <v>49.73</v>
      </c>
      <c r="R19" s="500">
        <v>44</v>
      </c>
      <c r="S19" s="496"/>
      <c r="T19" s="497"/>
      <c r="U19" s="497">
        <v>59.7</v>
      </c>
      <c r="V19" s="498">
        <v>54</v>
      </c>
      <c r="W19" s="62">
        <f t="shared" si="1"/>
        <v>220</v>
      </c>
      <c r="X19" s="57"/>
    </row>
    <row r="20" spans="1:24" s="391" customFormat="1" ht="15" customHeight="1" x14ac:dyDescent="0.25">
      <c r="A20" s="58">
        <v>6</v>
      </c>
      <c r="B20" s="430" t="s">
        <v>12</v>
      </c>
      <c r="C20" s="496"/>
      <c r="D20" s="497"/>
      <c r="E20" s="497">
        <v>50.92</v>
      </c>
      <c r="F20" s="498">
        <v>48</v>
      </c>
      <c r="G20" s="496">
        <v>1</v>
      </c>
      <c r="H20" s="497">
        <v>53</v>
      </c>
      <c r="I20" s="497">
        <v>48.61</v>
      </c>
      <c r="J20" s="498">
        <v>18</v>
      </c>
      <c r="K20" s="496"/>
      <c r="L20" s="497"/>
      <c r="M20" s="497">
        <v>51.93</v>
      </c>
      <c r="N20" s="498">
        <v>53</v>
      </c>
      <c r="O20" s="499">
        <v>1</v>
      </c>
      <c r="P20" s="497">
        <v>65</v>
      </c>
      <c r="Q20" s="497">
        <v>49.73</v>
      </c>
      <c r="R20" s="500">
        <v>7</v>
      </c>
      <c r="S20" s="496"/>
      <c r="T20" s="497"/>
      <c r="U20" s="497">
        <v>59.7</v>
      </c>
      <c r="V20" s="498">
        <v>54</v>
      </c>
      <c r="W20" s="62">
        <f t="shared" si="1"/>
        <v>180</v>
      </c>
      <c r="X20" s="57"/>
    </row>
    <row r="21" spans="1:24" ht="15" customHeight="1" x14ac:dyDescent="0.25">
      <c r="A21" s="146">
        <v>7</v>
      </c>
      <c r="B21" s="473" t="s">
        <v>131</v>
      </c>
      <c r="C21" s="474"/>
      <c r="D21" s="475"/>
      <c r="E21" s="476">
        <v>50.92</v>
      </c>
      <c r="F21" s="477">
        <v>48</v>
      </c>
      <c r="G21" s="474"/>
      <c r="H21" s="475"/>
      <c r="I21" s="476">
        <v>48.61</v>
      </c>
      <c r="J21" s="477">
        <v>50</v>
      </c>
      <c r="K21" s="474"/>
      <c r="L21" s="475"/>
      <c r="M21" s="476">
        <v>51.93</v>
      </c>
      <c r="N21" s="477">
        <v>53</v>
      </c>
      <c r="O21" s="478"/>
      <c r="P21" s="475"/>
      <c r="Q21" s="476">
        <v>49.73</v>
      </c>
      <c r="R21" s="478">
        <v>51</v>
      </c>
      <c r="S21" s="474">
        <v>1</v>
      </c>
      <c r="T21" s="475">
        <v>74</v>
      </c>
      <c r="U21" s="476">
        <v>59.7</v>
      </c>
      <c r="V21" s="477">
        <v>9</v>
      </c>
      <c r="W21" s="249">
        <f t="shared" si="1"/>
        <v>211</v>
      </c>
      <c r="X21" s="57"/>
    </row>
    <row r="22" spans="1:24" ht="15" customHeight="1" x14ac:dyDescent="0.25">
      <c r="A22" s="58">
        <v>8</v>
      </c>
      <c r="B22" s="479" t="s">
        <v>87</v>
      </c>
      <c r="C22" s="480"/>
      <c r="D22" s="481"/>
      <c r="E22" s="482">
        <v>50.92</v>
      </c>
      <c r="F22" s="483">
        <v>48</v>
      </c>
      <c r="G22" s="480">
        <v>2</v>
      </c>
      <c r="H22" s="481">
        <v>51</v>
      </c>
      <c r="I22" s="482">
        <v>48.61</v>
      </c>
      <c r="J22" s="483">
        <v>22</v>
      </c>
      <c r="K22" s="480"/>
      <c r="L22" s="481"/>
      <c r="M22" s="482">
        <v>51.93</v>
      </c>
      <c r="N22" s="483">
        <v>53</v>
      </c>
      <c r="O22" s="484">
        <v>3</v>
      </c>
      <c r="P22" s="481">
        <v>45</v>
      </c>
      <c r="Q22" s="482">
        <v>49.73</v>
      </c>
      <c r="R22" s="484">
        <v>38</v>
      </c>
      <c r="S22" s="480">
        <v>2</v>
      </c>
      <c r="T22" s="481">
        <v>64</v>
      </c>
      <c r="U22" s="482">
        <v>59.7</v>
      </c>
      <c r="V22" s="483">
        <v>19</v>
      </c>
      <c r="W22" s="245">
        <f t="shared" si="1"/>
        <v>180</v>
      </c>
      <c r="X22" s="57"/>
    </row>
    <row r="23" spans="1:24" ht="15" customHeight="1" x14ac:dyDescent="0.25">
      <c r="A23" s="58">
        <v>9</v>
      </c>
      <c r="B23" s="479" t="s">
        <v>104</v>
      </c>
      <c r="C23" s="480"/>
      <c r="D23" s="481"/>
      <c r="E23" s="482">
        <v>50.92</v>
      </c>
      <c r="F23" s="483">
        <v>48</v>
      </c>
      <c r="G23" s="480"/>
      <c r="H23" s="481"/>
      <c r="I23" s="482">
        <v>48.61</v>
      </c>
      <c r="J23" s="483">
        <v>50</v>
      </c>
      <c r="K23" s="480">
        <v>2</v>
      </c>
      <c r="L23" s="481">
        <v>63.5</v>
      </c>
      <c r="M23" s="482">
        <v>51.93</v>
      </c>
      <c r="N23" s="483">
        <v>12</v>
      </c>
      <c r="O23" s="484"/>
      <c r="P23" s="481"/>
      <c r="Q23" s="482">
        <v>49.73</v>
      </c>
      <c r="R23" s="484">
        <v>51</v>
      </c>
      <c r="S23" s="480"/>
      <c r="T23" s="481"/>
      <c r="U23" s="482">
        <v>59.7</v>
      </c>
      <c r="V23" s="483">
        <v>54</v>
      </c>
      <c r="W23" s="245">
        <f t="shared" si="1"/>
        <v>215</v>
      </c>
      <c r="X23" s="57"/>
    </row>
    <row r="24" spans="1:24" s="391" customFormat="1" ht="15" customHeight="1" x14ac:dyDescent="0.25">
      <c r="A24" s="599">
        <v>10</v>
      </c>
      <c r="B24" s="600" t="s">
        <v>132</v>
      </c>
      <c r="C24" s="601"/>
      <c r="D24" s="602"/>
      <c r="E24" s="603">
        <v>50.92</v>
      </c>
      <c r="F24" s="604">
        <v>48</v>
      </c>
      <c r="G24" s="601"/>
      <c r="H24" s="602"/>
      <c r="I24" s="603">
        <v>48.61</v>
      </c>
      <c r="J24" s="604">
        <v>50</v>
      </c>
      <c r="K24" s="601"/>
      <c r="L24" s="602"/>
      <c r="M24" s="603">
        <v>51.93</v>
      </c>
      <c r="N24" s="604">
        <v>53</v>
      </c>
      <c r="O24" s="605"/>
      <c r="P24" s="602"/>
      <c r="Q24" s="603">
        <v>49.73</v>
      </c>
      <c r="R24" s="605">
        <v>51</v>
      </c>
      <c r="S24" s="601">
        <v>1</v>
      </c>
      <c r="T24" s="602">
        <v>53</v>
      </c>
      <c r="U24" s="603">
        <v>59.7</v>
      </c>
      <c r="V24" s="604">
        <v>30</v>
      </c>
      <c r="W24" s="606">
        <f t="shared" si="1"/>
        <v>232</v>
      </c>
      <c r="X24" s="57"/>
    </row>
    <row r="25" spans="1:24" s="391" customFormat="1" ht="15" customHeight="1" x14ac:dyDescent="0.25">
      <c r="A25" s="599">
        <v>11</v>
      </c>
      <c r="B25" s="600" t="s">
        <v>103</v>
      </c>
      <c r="C25" s="601"/>
      <c r="D25" s="602"/>
      <c r="E25" s="603">
        <v>50.92</v>
      </c>
      <c r="F25" s="604">
        <v>48</v>
      </c>
      <c r="G25" s="601">
        <v>1</v>
      </c>
      <c r="H25" s="602">
        <v>43</v>
      </c>
      <c r="I25" s="603">
        <v>48.61</v>
      </c>
      <c r="J25" s="604">
        <v>39</v>
      </c>
      <c r="K25" s="601">
        <v>2</v>
      </c>
      <c r="L25" s="602">
        <v>26.5</v>
      </c>
      <c r="M25" s="603">
        <v>51.93</v>
      </c>
      <c r="N25" s="604">
        <v>50</v>
      </c>
      <c r="O25" s="605"/>
      <c r="P25" s="602"/>
      <c r="Q25" s="603">
        <v>49.73</v>
      </c>
      <c r="R25" s="605">
        <v>51</v>
      </c>
      <c r="S25" s="601"/>
      <c r="T25" s="602"/>
      <c r="U25" s="603">
        <v>59.7</v>
      </c>
      <c r="V25" s="604">
        <v>54</v>
      </c>
      <c r="W25" s="606">
        <f t="shared" si="1"/>
        <v>242</v>
      </c>
      <c r="X25" s="57"/>
    </row>
    <row r="26" spans="1:24" ht="15" customHeight="1" thickBot="1" x14ac:dyDescent="0.3">
      <c r="A26" s="456">
        <v>12</v>
      </c>
      <c r="B26" s="485" t="s">
        <v>156</v>
      </c>
      <c r="C26" s="486"/>
      <c r="D26" s="487"/>
      <c r="E26" s="488">
        <v>50.92</v>
      </c>
      <c r="F26" s="489">
        <v>48</v>
      </c>
      <c r="G26" s="486">
        <v>2</v>
      </c>
      <c r="H26" s="487">
        <v>51.5</v>
      </c>
      <c r="I26" s="488">
        <v>48.61</v>
      </c>
      <c r="J26" s="489">
        <v>21</v>
      </c>
      <c r="K26" s="486"/>
      <c r="L26" s="487"/>
      <c r="M26" s="488">
        <v>51.93</v>
      </c>
      <c r="N26" s="489">
        <v>53</v>
      </c>
      <c r="O26" s="490"/>
      <c r="P26" s="487"/>
      <c r="Q26" s="488">
        <v>49.73</v>
      </c>
      <c r="R26" s="490">
        <v>51</v>
      </c>
      <c r="S26" s="486"/>
      <c r="T26" s="487"/>
      <c r="U26" s="488">
        <v>59.7</v>
      </c>
      <c r="V26" s="489">
        <v>54</v>
      </c>
      <c r="W26" s="457">
        <f t="shared" si="1"/>
        <v>227</v>
      </c>
      <c r="X26" s="57"/>
    </row>
    <row r="27" spans="1:24" s="76" customFormat="1" ht="15" customHeight="1" thickBot="1" x14ac:dyDescent="0.3">
      <c r="A27" s="147"/>
      <c r="B27" s="149" t="s">
        <v>62</v>
      </c>
      <c r="C27" s="150">
        <f>SUM(C28:C41)</f>
        <v>7</v>
      </c>
      <c r="D27" s="153">
        <f>AVERAGE(D28:D41)</f>
        <v>55.379999999999995</v>
      </c>
      <c r="E27" s="292">
        <v>50.92</v>
      </c>
      <c r="F27" s="151"/>
      <c r="G27" s="150">
        <f>SUM(G28:G41)</f>
        <v>6</v>
      </c>
      <c r="H27" s="153">
        <f>AVERAGE(H28:H41)</f>
        <v>63.6</v>
      </c>
      <c r="I27" s="292">
        <v>48.61</v>
      </c>
      <c r="J27" s="151"/>
      <c r="K27" s="150">
        <f>SUM(K28:K41)</f>
        <v>10</v>
      </c>
      <c r="L27" s="153">
        <f>AVERAGE(L28:L41)</f>
        <v>56.9</v>
      </c>
      <c r="M27" s="292">
        <v>51.93</v>
      </c>
      <c r="N27" s="151"/>
      <c r="O27" s="150">
        <f>SUM(O28:O41)</f>
        <v>9</v>
      </c>
      <c r="P27" s="153">
        <f>AVERAGE(P28:P41)</f>
        <v>58.1</v>
      </c>
      <c r="Q27" s="292">
        <v>49.73</v>
      </c>
      <c r="R27" s="151"/>
      <c r="S27" s="150">
        <f>SUM(S28:S41)</f>
        <v>7</v>
      </c>
      <c r="T27" s="153">
        <f>AVERAGE(T28:T41)</f>
        <v>62.5</v>
      </c>
      <c r="U27" s="292">
        <v>59.7</v>
      </c>
      <c r="V27" s="151"/>
      <c r="W27" s="152"/>
      <c r="X27" s="57"/>
    </row>
    <row r="28" spans="1:24" ht="15" customHeight="1" x14ac:dyDescent="0.25">
      <c r="A28" s="36">
        <v>1</v>
      </c>
      <c r="B28" s="85" t="s">
        <v>72</v>
      </c>
      <c r="C28" s="246">
        <v>1</v>
      </c>
      <c r="D28" s="248">
        <v>65</v>
      </c>
      <c r="E28" s="287">
        <v>50.92</v>
      </c>
      <c r="F28" s="108">
        <v>7</v>
      </c>
      <c r="G28" s="246">
        <v>1</v>
      </c>
      <c r="H28" s="248">
        <v>100</v>
      </c>
      <c r="I28" s="287">
        <v>48.61</v>
      </c>
      <c r="J28" s="108">
        <v>1</v>
      </c>
      <c r="K28" s="246"/>
      <c r="L28" s="248"/>
      <c r="M28" s="287">
        <v>51.93</v>
      </c>
      <c r="N28" s="108">
        <v>53</v>
      </c>
      <c r="O28" s="246">
        <v>2</v>
      </c>
      <c r="P28" s="248">
        <v>55.5</v>
      </c>
      <c r="Q28" s="287">
        <v>49.73</v>
      </c>
      <c r="R28" s="108">
        <v>20</v>
      </c>
      <c r="S28" s="246">
        <v>1</v>
      </c>
      <c r="T28" s="248">
        <v>92</v>
      </c>
      <c r="U28" s="287">
        <v>59.7</v>
      </c>
      <c r="V28" s="108">
        <v>2</v>
      </c>
      <c r="W28" s="110">
        <f t="shared" ref="W28:W41" si="2">V28+R28+N28+J28+F28</f>
        <v>83</v>
      </c>
      <c r="X28" s="57"/>
    </row>
    <row r="29" spans="1:24" ht="15" customHeight="1" x14ac:dyDescent="0.25">
      <c r="A29" s="32">
        <v>2</v>
      </c>
      <c r="B29" s="43" t="s">
        <v>18</v>
      </c>
      <c r="C29" s="232">
        <v>2</v>
      </c>
      <c r="D29" s="233">
        <v>58.4</v>
      </c>
      <c r="E29" s="288">
        <v>50.92</v>
      </c>
      <c r="F29" s="104">
        <v>11</v>
      </c>
      <c r="G29" s="232"/>
      <c r="H29" s="233"/>
      <c r="I29" s="288">
        <v>48.61</v>
      </c>
      <c r="J29" s="104">
        <v>50</v>
      </c>
      <c r="K29" s="232"/>
      <c r="L29" s="233"/>
      <c r="M29" s="288">
        <v>51.93</v>
      </c>
      <c r="N29" s="104">
        <v>53</v>
      </c>
      <c r="O29" s="232">
        <v>3</v>
      </c>
      <c r="P29" s="233">
        <v>50</v>
      </c>
      <c r="Q29" s="288">
        <v>49.73</v>
      </c>
      <c r="R29" s="104">
        <v>25</v>
      </c>
      <c r="S29" s="232">
        <v>1</v>
      </c>
      <c r="T29" s="233">
        <v>34</v>
      </c>
      <c r="U29" s="288">
        <v>59.7</v>
      </c>
      <c r="V29" s="104">
        <v>49</v>
      </c>
      <c r="W29" s="61">
        <f t="shared" si="2"/>
        <v>188</v>
      </c>
      <c r="X29" s="57"/>
    </row>
    <row r="30" spans="1:24" ht="15" customHeight="1" x14ac:dyDescent="0.25">
      <c r="A30" s="32">
        <v>3</v>
      </c>
      <c r="B30" s="43" t="s">
        <v>110</v>
      </c>
      <c r="C30" s="232">
        <v>2</v>
      </c>
      <c r="D30" s="233">
        <v>54.5</v>
      </c>
      <c r="E30" s="288">
        <v>50.92</v>
      </c>
      <c r="F30" s="104">
        <v>19</v>
      </c>
      <c r="G30" s="232"/>
      <c r="H30" s="233"/>
      <c r="I30" s="288">
        <v>48.61</v>
      </c>
      <c r="J30" s="104">
        <v>50</v>
      </c>
      <c r="K30" s="232">
        <v>4</v>
      </c>
      <c r="L30" s="233">
        <v>45.3</v>
      </c>
      <c r="M30" s="288">
        <v>51.93</v>
      </c>
      <c r="N30" s="104">
        <v>38</v>
      </c>
      <c r="O30" s="232"/>
      <c r="P30" s="233"/>
      <c r="Q30" s="288">
        <v>49.73</v>
      </c>
      <c r="R30" s="104">
        <v>51</v>
      </c>
      <c r="S30" s="232"/>
      <c r="T30" s="233"/>
      <c r="U30" s="288">
        <v>59.7</v>
      </c>
      <c r="V30" s="104">
        <v>54</v>
      </c>
      <c r="W30" s="61">
        <f t="shared" si="2"/>
        <v>212</v>
      </c>
      <c r="X30" s="57"/>
    </row>
    <row r="31" spans="1:24" s="391" customFormat="1" ht="15" customHeight="1" x14ac:dyDescent="0.25">
      <c r="A31" s="32">
        <v>4</v>
      </c>
      <c r="B31" s="43" t="s">
        <v>111</v>
      </c>
      <c r="C31" s="232">
        <v>1</v>
      </c>
      <c r="D31" s="233">
        <v>51</v>
      </c>
      <c r="E31" s="288">
        <v>50.92</v>
      </c>
      <c r="F31" s="104">
        <v>27</v>
      </c>
      <c r="G31" s="232"/>
      <c r="H31" s="233"/>
      <c r="I31" s="288">
        <v>48.61</v>
      </c>
      <c r="J31" s="104">
        <v>50</v>
      </c>
      <c r="K31" s="232">
        <v>1</v>
      </c>
      <c r="L31" s="233">
        <v>60</v>
      </c>
      <c r="M31" s="288">
        <v>51.93</v>
      </c>
      <c r="N31" s="104">
        <v>14</v>
      </c>
      <c r="O31" s="232"/>
      <c r="P31" s="233"/>
      <c r="Q31" s="288">
        <v>49.73</v>
      </c>
      <c r="R31" s="104">
        <v>51</v>
      </c>
      <c r="S31" s="232"/>
      <c r="T31" s="233"/>
      <c r="U31" s="288">
        <v>59.7</v>
      </c>
      <c r="V31" s="104">
        <v>54</v>
      </c>
      <c r="W31" s="61">
        <f t="shared" si="2"/>
        <v>196</v>
      </c>
      <c r="X31" s="57"/>
    </row>
    <row r="32" spans="1:24" s="391" customFormat="1" ht="15" customHeight="1" x14ac:dyDescent="0.25">
      <c r="A32" s="32">
        <v>5</v>
      </c>
      <c r="B32" s="43" t="s">
        <v>150</v>
      </c>
      <c r="C32" s="232">
        <v>1</v>
      </c>
      <c r="D32" s="233">
        <v>48</v>
      </c>
      <c r="E32" s="288">
        <v>50.92</v>
      </c>
      <c r="F32" s="104">
        <v>29</v>
      </c>
      <c r="G32" s="232">
        <v>1</v>
      </c>
      <c r="H32" s="233">
        <v>45</v>
      </c>
      <c r="I32" s="288">
        <v>48.61</v>
      </c>
      <c r="J32" s="104">
        <v>36</v>
      </c>
      <c r="K32" s="232"/>
      <c r="L32" s="233"/>
      <c r="M32" s="288">
        <v>51.93</v>
      </c>
      <c r="N32" s="104">
        <v>53</v>
      </c>
      <c r="O32" s="232">
        <v>1</v>
      </c>
      <c r="P32" s="233">
        <v>64</v>
      </c>
      <c r="Q32" s="288">
        <v>49.73</v>
      </c>
      <c r="R32" s="104">
        <v>8</v>
      </c>
      <c r="S32" s="232"/>
      <c r="T32" s="233"/>
      <c r="U32" s="288">
        <v>59.7</v>
      </c>
      <c r="V32" s="104">
        <v>54</v>
      </c>
      <c r="W32" s="61">
        <f t="shared" si="2"/>
        <v>180</v>
      </c>
      <c r="X32" s="57"/>
    </row>
    <row r="33" spans="1:24" s="391" customFormat="1" ht="15" customHeight="1" x14ac:dyDescent="0.25">
      <c r="A33" s="32">
        <v>6</v>
      </c>
      <c r="B33" s="43" t="s">
        <v>134</v>
      </c>
      <c r="C33" s="232"/>
      <c r="D33" s="233"/>
      <c r="E33" s="288">
        <v>50.92</v>
      </c>
      <c r="F33" s="104">
        <v>48</v>
      </c>
      <c r="G33" s="232"/>
      <c r="H33" s="233"/>
      <c r="I33" s="288">
        <v>48.61</v>
      </c>
      <c r="J33" s="104">
        <v>50</v>
      </c>
      <c r="K33" s="232"/>
      <c r="L33" s="233"/>
      <c r="M33" s="288">
        <v>51.93</v>
      </c>
      <c r="N33" s="104">
        <v>53</v>
      </c>
      <c r="O33" s="232"/>
      <c r="P33" s="233"/>
      <c r="Q33" s="288">
        <v>49.73</v>
      </c>
      <c r="R33" s="104">
        <v>51</v>
      </c>
      <c r="S33" s="232">
        <v>1</v>
      </c>
      <c r="T33" s="233">
        <v>68</v>
      </c>
      <c r="U33" s="288">
        <v>59.7</v>
      </c>
      <c r="V33" s="104">
        <v>12</v>
      </c>
      <c r="W33" s="61">
        <f t="shared" si="2"/>
        <v>214</v>
      </c>
      <c r="X33" s="57"/>
    </row>
    <row r="34" spans="1:24" s="391" customFormat="1" ht="15" customHeight="1" x14ac:dyDescent="0.25">
      <c r="A34" s="32">
        <v>7</v>
      </c>
      <c r="B34" s="43" t="s">
        <v>89</v>
      </c>
      <c r="C34" s="232"/>
      <c r="D34" s="233"/>
      <c r="E34" s="288">
        <v>50.92</v>
      </c>
      <c r="F34" s="104">
        <v>48</v>
      </c>
      <c r="G34" s="232">
        <v>2</v>
      </c>
      <c r="H34" s="233">
        <v>56</v>
      </c>
      <c r="I34" s="288">
        <v>48.61</v>
      </c>
      <c r="J34" s="104">
        <v>11</v>
      </c>
      <c r="K34" s="232"/>
      <c r="L34" s="233"/>
      <c r="M34" s="288">
        <v>51.93</v>
      </c>
      <c r="N34" s="104">
        <v>53</v>
      </c>
      <c r="O34" s="232">
        <v>1</v>
      </c>
      <c r="P34" s="233">
        <v>72</v>
      </c>
      <c r="Q34" s="288">
        <v>49.73</v>
      </c>
      <c r="R34" s="104">
        <v>4</v>
      </c>
      <c r="S34" s="232">
        <v>1</v>
      </c>
      <c r="T34" s="233">
        <v>87</v>
      </c>
      <c r="U34" s="288">
        <v>59.7</v>
      </c>
      <c r="V34" s="104">
        <v>5</v>
      </c>
      <c r="W34" s="61">
        <f t="shared" si="2"/>
        <v>121</v>
      </c>
      <c r="X34" s="57"/>
    </row>
    <row r="35" spans="1:24" s="391" customFormat="1" ht="15" customHeight="1" x14ac:dyDescent="0.25">
      <c r="A35" s="32">
        <v>8</v>
      </c>
      <c r="B35" s="43" t="s">
        <v>112</v>
      </c>
      <c r="C35" s="232"/>
      <c r="D35" s="233"/>
      <c r="E35" s="288">
        <v>50.92</v>
      </c>
      <c r="F35" s="104">
        <v>48</v>
      </c>
      <c r="G35" s="232"/>
      <c r="H35" s="233"/>
      <c r="I35" s="288">
        <v>48.61</v>
      </c>
      <c r="J35" s="104">
        <v>50</v>
      </c>
      <c r="K35" s="232">
        <v>1</v>
      </c>
      <c r="L35" s="233">
        <v>37</v>
      </c>
      <c r="M35" s="288">
        <v>51.93</v>
      </c>
      <c r="N35" s="104">
        <v>48</v>
      </c>
      <c r="O35" s="232"/>
      <c r="P35" s="233"/>
      <c r="Q35" s="288">
        <v>49.73</v>
      </c>
      <c r="R35" s="104">
        <v>51</v>
      </c>
      <c r="S35" s="232"/>
      <c r="T35" s="233"/>
      <c r="U35" s="288">
        <v>59.7</v>
      </c>
      <c r="V35" s="104">
        <v>54</v>
      </c>
      <c r="W35" s="61">
        <f t="shared" si="2"/>
        <v>251</v>
      </c>
      <c r="X35" s="57"/>
    </row>
    <row r="36" spans="1:24" s="391" customFormat="1" ht="15" customHeight="1" x14ac:dyDescent="0.25">
      <c r="A36" s="32">
        <v>9</v>
      </c>
      <c r="B36" s="43" t="s">
        <v>151</v>
      </c>
      <c r="C36" s="232"/>
      <c r="D36" s="233"/>
      <c r="E36" s="288">
        <v>50.92</v>
      </c>
      <c r="F36" s="104">
        <v>48</v>
      </c>
      <c r="G36" s="232"/>
      <c r="H36" s="233"/>
      <c r="I36" s="288">
        <v>48.61</v>
      </c>
      <c r="J36" s="104">
        <v>50</v>
      </c>
      <c r="K36" s="232"/>
      <c r="L36" s="233"/>
      <c r="M36" s="288">
        <v>51.93</v>
      </c>
      <c r="N36" s="104">
        <v>53</v>
      </c>
      <c r="O36" s="232"/>
      <c r="P36" s="233"/>
      <c r="Q36" s="288">
        <v>49.73</v>
      </c>
      <c r="R36" s="104">
        <v>51</v>
      </c>
      <c r="S36" s="232">
        <v>1</v>
      </c>
      <c r="T36" s="233">
        <v>41</v>
      </c>
      <c r="U36" s="288">
        <v>59.7</v>
      </c>
      <c r="V36" s="104">
        <v>44</v>
      </c>
      <c r="W36" s="61">
        <f t="shared" si="2"/>
        <v>246</v>
      </c>
      <c r="X36" s="57"/>
    </row>
    <row r="37" spans="1:24" s="391" customFormat="1" ht="15" customHeight="1" x14ac:dyDescent="0.25">
      <c r="A37" s="32">
        <v>10</v>
      </c>
      <c r="B37" s="43" t="s">
        <v>108</v>
      </c>
      <c r="C37" s="232"/>
      <c r="D37" s="233"/>
      <c r="E37" s="288">
        <v>50.92</v>
      </c>
      <c r="F37" s="104">
        <v>48</v>
      </c>
      <c r="G37" s="232"/>
      <c r="H37" s="233"/>
      <c r="I37" s="288">
        <v>48.61</v>
      </c>
      <c r="J37" s="104">
        <v>50</v>
      </c>
      <c r="K37" s="232">
        <v>1</v>
      </c>
      <c r="L37" s="233">
        <v>49</v>
      </c>
      <c r="M37" s="288">
        <v>51.93</v>
      </c>
      <c r="N37" s="104">
        <v>33</v>
      </c>
      <c r="O37" s="232">
        <v>2</v>
      </c>
      <c r="P37" s="233">
        <v>49</v>
      </c>
      <c r="Q37" s="288">
        <v>49.73</v>
      </c>
      <c r="R37" s="104">
        <v>28</v>
      </c>
      <c r="S37" s="232"/>
      <c r="T37" s="233"/>
      <c r="U37" s="288">
        <v>59.7</v>
      </c>
      <c r="V37" s="104">
        <v>54</v>
      </c>
      <c r="W37" s="61">
        <f t="shared" si="2"/>
        <v>213</v>
      </c>
      <c r="X37" s="57"/>
    </row>
    <row r="38" spans="1:24" s="391" customFormat="1" ht="15" customHeight="1" x14ac:dyDescent="0.25">
      <c r="A38" s="32">
        <v>11</v>
      </c>
      <c r="B38" s="43" t="s">
        <v>152</v>
      </c>
      <c r="C38" s="232"/>
      <c r="D38" s="233"/>
      <c r="E38" s="288">
        <v>50.92</v>
      </c>
      <c r="F38" s="104">
        <v>48</v>
      </c>
      <c r="G38" s="232"/>
      <c r="H38" s="233"/>
      <c r="I38" s="288">
        <v>48.61</v>
      </c>
      <c r="J38" s="104">
        <v>50</v>
      </c>
      <c r="K38" s="232"/>
      <c r="L38" s="233"/>
      <c r="M38" s="288">
        <v>51.93</v>
      </c>
      <c r="N38" s="104">
        <v>53</v>
      </c>
      <c r="O38" s="232"/>
      <c r="P38" s="233"/>
      <c r="Q38" s="288">
        <v>49.73</v>
      </c>
      <c r="R38" s="104">
        <v>51</v>
      </c>
      <c r="S38" s="232">
        <v>2</v>
      </c>
      <c r="T38" s="233">
        <v>53</v>
      </c>
      <c r="U38" s="288">
        <v>59.7</v>
      </c>
      <c r="V38" s="104">
        <v>31</v>
      </c>
      <c r="W38" s="61">
        <f t="shared" si="2"/>
        <v>233</v>
      </c>
      <c r="X38" s="57"/>
    </row>
    <row r="39" spans="1:24" s="391" customFormat="1" ht="15" customHeight="1" x14ac:dyDescent="0.25">
      <c r="A39" s="32">
        <v>12</v>
      </c>
      <c r="B39" s="43" t="s">
        <v>106</v>
      </c>
      <c r="C39" s="232"/>
      <c r="D39" s="233"/>
      <c r="E39" s="288">
        <v>50.92</v>
      </c>
      <c r="F39" s="104">
        <v>48</v>
      </c>
      <c r="G39" s="232">
        <v>1</v>
      </c>
      <c r="H39" s="233">
        <v>62</v>
      </c>
      <c r="I39" s="288">
        <v>48.61</v>
      </c>
      <c r="J39" s="104">
        <v>6</v>
      </c>
      <c r="K39" s="232">
        <v>1</v>
      </c>
      <c r="L39" s="233">
        <v>50</v>
      </c>
      <c r="M39" s="288">
        <v>51.93</v>
      </c>
      <c r="N39" s="104">
        <v>31</v>
      </c>
      <c r="O39" s="232"/>
      <c r="P39" s="233"/>
      <c r="Q39" s="288">
        <v>49.73</v>
      </c>
      <c r="R39" s="104">
        <v>51</v>
      </c>
      <c r="S39" s="232"/>
      <c r="T39" s="233"/>
      <c r="U39" s="288">
        <v>59.7</v>
      </c>
      <c r="V39" s="104">
        <v>54</v>
      </c>
      <c r="W39" s="61">
        <f t="shared" si="2"/>
        <v>190</v>
      </c>
      <c r="X39" s="57"/>
    </row>
    <row r="40" spans="1:24" s="391" customFormat="1" ht="15" customHeight="1" x14ac:dyDescent="0.25">
      <c r="A40" s="32">
        <v>13</v>
      </c>
      <c r="B40" s="43" t="s">
        <v>107</v>
      </c>
      <c r="C40" s="232"/>
      <c r="D40" s="233"/>
      <c r="E40" s="288">
        <v>50.92</v>
      </c>
      <c r="F40" s="104">
        <v>48</v>
      </c>
      <c r="G40" s="232">
        <v>1</v>
      </c>
      <c r="H40" s="233">
        <v>55</v>
      </c>
      <c r="I40" s="288">
        <v>48.61</v>
      </c>
      <c r="J40" s="104">
        <v>13</v>
      </c>
      <c r="K40" s="232">
        <v>1</v>
      </c>
      <c r="L40" s="233">
        <v>92</v>
      </c>
      <c r="M40" s="288">
        <v>51.93</v>
      </c>
      <c r="N40" s="104">
        <v>1</v>
      </c>
      <c r="O40" s="232"/>
      <c r="P40" s="233"/>
      <c r="Q40" s="288">
        <v>49.73</v>
      </c>
      <c r="R40" s="104">
        <v>51</v>
      </c>
      <c r="S40" s="232"/>
      <c r="T40" s="233"/>
      <c r="U40" s="288">
        <v>59.7</v>
      </c>
      <c r="V40" s="104">
        <v>54</v>
      </c>
      <c r="W40" s="61">
        <f t="shared" si="2"/>
        <v>167</v>
      </c>
      <c r="X40" s="57"/>
    </row>
    <row r="41" spans="1:24" ht="15" customHeight="1" thickBot="1" x14ac:dyDescent="0.3">
      <c r="A41" s="32">
        <v>14</v>
      </c>
      <c r="B41" s="43" t="s">
        <v>109</v>
      </c>
      <c r="C41" s="232"/>
      <c r="D41" s="233"/>
      <c r="E41" s="288">
        <v>50.92</v>
      </c>
      <c r="F41" s="104">
        <v>48</v>
      </c>
      <c r="G41" s="232"/>
      <c r="H41" s="233"/>
      <c r="I41" s="288">
        <v>48.61</v>
      </c>
      <c r="J41" s="104">
        <v>50</v>
      </c>
      <c r="K41" s="232">
        <v>1</v>
      </c>
      <c r="L41" s="233">
        <v>65</v>
      </c>
      <c r="M41" s="288">
        <v>51.93</v>
      </c>
      <c r="N41" s="104">
        <v>8</v>
      </c>
      <c r="O41" s="232"/>
      <c r="P41" s="233"/>
      <c r="Q41" s="288">
        <v>49.73</v>
      </c>
      <c r="R41" s="104">
        <v>51</v>
      </c>
      <c r="S41" s="232"/>
      <c r="T41" s="233"/>
      <c r="U41" s="288">
        <v>59.7</v>
      </c>
      <c r="V41" s="104">
        <v>54</v>
      </c>
      <c r="W41" s="61">
        <f t="shared" si="2"/>
        <v>211</v>
      </c>
      <c r="X41" s="57"/>
    </row>
    <row r="42" spans="1:24" s="76" customFormat="1" ht="15" customHeight="1" thickBot="1" x14ac:dyDescent="0.3">
      <c r="A42" s="154"/>
      <c r="B42" s="155" t="s">
        <v>63</v>
      </c>
      <c r="C42" s="156">
        <f>SUM(C43:C58)</f>
        <v>19</v>
      </c>
      <c r="D42" s="148">
        <f>AVERAGE(D43:D58)</f>
        <v>53.195555555555558</v>
      </c>
      <c r="E42" s="289">
        <v>50.92</v>
      </c>
      <c r="F42" s="157"/>
      <c r="G42" s="156">
        <f>SUM(G43:G58)</f>
        <v>11</v>
      </c>
      <c r="H42" s="148">
        <f>AVERAGE(H43:H58)</f>
        <v>43.787500000000001</v>
      </c>
      <c r="I42" s="289">
        <v>48.61</v>
      </c>
      <c r="J42" s="157"/>
      <c r="K42" s="156">
        <f>SUM(K43:K58)</f>
        <v>12</v>
      </c>
      <c r="L42" s="148">
        <f>AVERAGE(L43:L58)</f>
        <v>60.25</v>
      </c>
      <c r="M42" s="289">
        <v>51.93</v>
      </c>
      <c r="N42" s="157"/>
      <c r="O42" s="156">
        <f>SUM(O43:O58)</f>
        <v>15</v>
      </c>
      <c r="P42" s="148">
        <f>AVERAGE(P43:P58)</f>
        <v>57.05</v>
      </c>
      <c r="Q42" s="289">
        <v>49.73</v>
      </c>
      <c r="R42" s="157"/>
      <c r="S42" s="156">
        <f>SUM(S43:S58)</f>
        <v>13</v>
      </c>
      <c r="T42" s="148">
        <f>AVERAGE(T43:T58)</f>
        <v>64.357142857142861</v>
      </c>
      <c r="U42" s="289">
        <v>59.7</v>
      </c>
      <c r="V42" s="157"/>
      <c r="W42" s="158"/>
      <c r="X42" s="57"/>
    </row>
    <row r="43" spans="1:24" ht="15" customHeight="1" x14ac:dyDescent="0.25">
      <c r="A43" s="8">
        <v>1</v>
      </c>
      <c r="B43" s="86" t="s">
        <v>166</v>
      </c>
      <c r="C43" s="253">
        <v>3</v>
      </c>
      <c r="D43" s="256">
        <v>78.099999999999994</v>
      </c>
      <c r="E43" s="294">
        <v>50.92</v>
      </c>
      <c r="F43" s="209">
        <v>2</v>
      </c>
      <c r="G43" s="253"/>
      <c r="H43" s="256"/>
      <c r="I43" s="294">
        <v>48.61</v>
      </c>
      <c r="J43" s="209">
        <v>50</v>
      </c>
      <c r="K43" s="253"/>
      <c r="L43" s="256"/>
      <c r="M43" s="294">
        <v>51.93</v>
      </c>
      <c r="N43" s="209">
        <v>53</v>
      </c>
      <c r="O43" s="253">
        <v>2</v>
      </c>
      <c r="P43" s="256">
        <v>58</v>
      </c>
      <c r="Q43" s="294">
        <v>49.73</v>
      </c>
      <c r="R43" s="209">
        <v>14</v>
      </c>
      <c r="S43" s="253">
        <v>1</v>
      </c>
      <c r="T43" s="256">
        <v>92</v>
      </c>
      <c r="U43" s="294">
        <v>59.7</v>
      </c>
      <c r="V43" s="209">
        <v>4</v>
      </c>
      <c r="W43" s="110">
        <f t="shared" ref="W43:W58" si="3">V43+R43+N43+J43+F43</f>
        <v>123</v>
      </c>
      <c r="X43" s="57"/>
    </row>
    <row r="44" spans="1:24" ht="15" customHeight="1" x14ac:dyDescent="0.25">
      <c r="A44" s="8">
        <v>2</v>
      </c>
      <c r="B44" s="115" t="s">
        <v>137</v>
      </c>
      <c r="C44" s="236">
        <v>3</v>
      </c>
      <c r="D44" s="237">
        <v>75.66</v>
      </c>
      <c r="E44" s="286">
        <v>50.92</v>
      </c>
      <c r="F44" s="206">
        <v>3</v>
      </c>
      <c r="G44" s="236">
        <v>3</v>
      </c>
      <c r="H44" s="237">
        <v>30.3</v>
      </c>
      <c r="I44" s="286">
        <v>48.61</v>
      </c>
      <c r="J44" s="206">
        <v>46</v>
      </c>
      <c r="K44" s="236"/>
      <c r="L44" s="237"/>
      <c r="M44" s="286">
        <v>51.93</v>
      </c>
      <c r="N44" s="206">
        <v>53</v>
      </c>
      <c r="O44" s="236"/>
      <c r="P44" s="237"/>
      <c r="Q44" s="286">
        <v>49.73</v>
      </c>
      <c r="R44" s="206">
        <v>51</v>
      </c>
      <c r="S44" s="236">
        <v>2</v>
      </c>
      <c r="T44" s="237">
        <v>96</v>
      </c>
      <c r="U44" s="286">
        <v>59.7</v>
      </c>
      <c r="V44" s="206">
        <v>1</v>
      </c>
      <c r="W44" s="61">
        <f t="shared" si="3"/>
        <v>154</v>
      </c>
      <c r="X44" s="57"/>
    </row>
    <row r="45" spans="1:24" ht="15" customHeight="1" x14ac:dyDescent="0.25">
      <c r="A45" s="8">
        <v>3</v>
      </c>
      <c r="B45" s="88" t="s">
        <v>7</v>
      </c>
      <c r="C45" s="251">
        <v>2</v>
      </c>
      <c r="D45" s="240">
        <v>57.5</v>
      </c>
      <c r="E45" s="293">
        <v>50.92</v>
      </c>
      <c r="F45" s="105">
        <v>14</v>
      </c>
      <c r="G45" s="251">
        <v>2</v>
      </c>
      <c r="H45" s="240">
        <v>46</v>
      </c>
      <c r="I45" s="293">
        <v>48.61</v>
      </c>
      <c r="J45" s="105">
        <v>33</v>
      </c>
      <c r="K45" s="251">
        <v>1</v>
      </c>
      <c r="L45" s="240">
        <v>64</v>
      </c>
      <c r="M45" s="293">
        <v>51.93</v>
      </c>
      <c r="N45" s="105">
        <v>9</v>
      </c>
      <c r="O45" s="251">
        <v>3</v>
      </c>
      <c r="P45" s="240">
        <v>60.6</v>
      </c>
      <c r="Q45" s="293">
        <v>49.73</v>
      </c>
      <c r="R45" s="105">
        <v>12</v>
      </c>
      <c r="S45" s="251">
        <v>2</v>
      </c>
      <c r="T45" s="240">
        <v>25.5</v>
      </c>
      <c r="U45" s="293">
        <v>59.7</v>
      </c>
      <c r="V45" s="105">
        <v>52</v>
      </c>
      <c r="W45" s="61">
        <f t="shared" si="3"/>
        <v>120</v>
      </c>
      <c r="X45" s="57"/>
    </row>
    <row r="46" spans="1:24" ht="15" customHeight="1" x14ac:dyDescent="0.25">
      <c r="A46" s="8">
        <v>4</v>
      </c>
      <c r="B46" s="137" t="s">
        <v>159</v>
      </c>
      <c r="C46" s="254">
        <v>3</v>
      </c>
      <c r="D46" s="257">
        <v>56.3</v>
      </c>
      <c r="E46" s="295">
        <v>50.92</v>
      </c>
      <c r="F46" s="231">
        <v>17</v>
      </c>
      <c r="G46" s="254">
        <v>1</v>
      </c>
      <c r="H46" s="257">
        <v>21</v>
      </c>
      <c r="I46" s="295">
        <v>48.61</v>
      </c>
      <c r="J46" s="231">
        <v>48</v>
      </c>
      <c r="K46" s="254"/>
      <c r="L46" s="257"/>
      <c r="M46" s="295">
        <v>51.93</v>
      </c>
      <c r="N46" s="231">
        <v>53</v>
      </c>
      <c r="O46" s="254"/>
      <c r="P46" s="257"/>
      <c r="Q46" s="295">
        <v>49.73</v>
      </c>
      <c r="R46" s="231">
        <v>51</v>
      </c>
      <c r="S46" s="254"/>
      <c r="T46" s="257"/>
      <c r="U46" s="295">
        <v>59.7</v>
      </c>
      <c r="V46" s="231">
        <v>54</v>
      </c>
      <c r="W46" s="61">
        <f t="shared" si="3"/>
        <v>223</v>
      </c>
      <c r="X46" s="57"/>
    </row>
    <row r="47" spans="1:24" ht="15" customHeight="1" x14ac:dyDescent="0.25">
      <c r="A47" s="8">
        <v>5</v>
      </c>
      <c r="B47" s="115" t="s">
        <v>22</v>
      </c>
      <c r="C47" s="236">
        <v>2</v>
      </c>
      <c r="D47" s="237">
        <v>54.5</v>
      </c>
      <c r="E47" s="286">
        <v>50.92</v>
      </c>
      <c r="F47" s="206">
        <v>20</v>
      </c>
      <c r="G47" s="236">
        <v>1</v>
      </c>
      <c r="H47" s="237">
        <v>47</v>
      </c>
      <c r="I47" s="286">
        <v>48.61</v>
      </c>
      <c r="J47" s="206">
        <v>29</v>
      </c>
      <c r="K47" s="236">
        <v>3</v>
      </c>
      <c r="L47" s="237">
        <v>69</v>
      </c>
      <c r="M47" s="286">
        <v>51.93</v>
      </c>
      <c r="N47" s="206">
        <v>6</v>
      </c>
      <c r="O47" s="236">
        <v>1</v>
      </c>
      <c r="P47" s="237">
        <v>62</v>
      </c>
      <c r="Q47" s="286">
        <v>49.73</v>
      </c>
      <c r="R47" s="206">
        <v>10</v>
      </c>
      <c r="S47" s="236">
        <v>3</v>
      </c>
      <c r="T47" s="237">
        <v>45</v>
      </c>
      <c r="U47" s="286">
        <v>59.7</v>
      </c>
      <c r="V47" s="206">
        <v>37</v>
      </c>
      <c r="W47" s="61">
        <f t="shared" si="3"/>
        <v>102</v>
      </c>
      <c r="X47" s="57"/>
    </row>
    <row r="48" spans="1:24" ht="15" customHeight="1" x14ac:dyDescent="0.25">
      <c r="A48" s="8">
        <v>6</v>
      </c>
      <c r="B48" s="43" t="s">
        <v>173</v>
      </c>
      <c r="C48" s="232">
        <v>1</v>
      </c>
      <c r="D48" s="233">
        <v>53</v>
      </c>
      <c r="E48" s="288">
        <v>50.92</v>
      </c>
      <c r="F48" s="104">
        <v>22</v>
      </c>
      <c r="G48" s="232"/>
      <c r="H48" s="233"/>
      <c r="I48" s="288">
        <v>48.61</v>
      </c>
      <c r="J48" s="104">
        <v>50</v>
      </c>
      <c r="K48" s="232"/>
      <c r="L48" s="233"/>
      <c r="M48" s="288">
        <v>51.93</v>
      </c>
      <c r="N48" s="104">
        <v>53</v>
      </c>
      <c r="O48" s="232"/>
      <c r="P48" s="233"/>
      <c r="Q48" s="288">
        <v>49.73</v>
      </c>
      <c r="R48" s="104">
        <v>51</v>
      </c>
      <c r="S48" s="232"/>
      <c r="T48" s="233"/>
      <c r="U48" s="288">
        <v>59.7</v>
      </c>
      <c r="V48" s="104">
        <v>54</v>
      </c>
      <c r="W48" s="61">
        <f t="shared" si="3"/>
        <v>230</v>
      </c>
      <c r="X48" s="57"/>
    </row>
    <row r="49" spans="1:24" ht="15" customHeight="1" x14ac:dyDescent="0.25">
      <c r="A49" s="8">
        <v>7</v>
      </c>
      <c r="B49" s="141" t="s">
        <v>100</v>
      </c>
      <c r="C49" s="255">
        <v>2</v>
      </c>
      <c r="D49" s="258">
        <v>46.5</v>
      </c>
      <c r="E49" s="296">
        <v>50.92</v>
      </c>
      <c r="F49" s="207">
        <v>32</v>
      </c>
      <c r="G49" s="255">
        <v>1</v>
      </c>
      <c r="H49" s="258">
        <v>41</v>
      </c>
      <c r="I49" s="296">
        <v>48.61</v>
      </c>
      <c r="J49" s="207">
        <v>40</v>
      </c>
      <c r="K49" s="255"/>
      <c r="L49" s="258"/>
      <c r="M49" s="296">
        <v>51.93</v>
      </c>
      <c r="N49" s="207">
        <v>53</v>
      </c>
      <c r="O49" s="255">
        <v>1</v>
      </c>
      <c r="P49" s="258">
        <v>56</v>
      </c>
      <c r="Q49" s="296">
        <v>49.73</v>
      </c>
      <c r="R49" s="207">
        <v>17</v>
      </c>
      <c r="S49" s="255"/>
      <c r="T49" s="258"/>
      <c r="U49" s="296">
        <v>59.7</v>
      </c>
      <c r="V49" s="207">
        <v>54</v>
      </c>
      <c r="W49" s="61">
        <f t="shared" si="3"/>
        <v>196</v>
      </c>
      <c r="X49" s="57"/>
    </row>
    <row r="50" spans="1:24" s="391" customFormat="1" ht="15" customHeight="1" x14ac:dyDescent="0.25">
      <c r="A50" s="8">
        <v>8</v>
      </c>
      <c r="B50" s="141" t="s">
        <v>31</v>
      </c>
      <c r="C50" s="255">
        <v>2</v>
      </c>
      <c r="D50" s="258">
        <v>36.200000000000003</v>
      </c>
      <c r="E50" s="296">
        <v>50.92</v>
      </c>
      <c r="F50" s="207">
        <v>41</v>
      </c>
      <c r="G50" s="255"/>
      <c r="H50" s="258"/>
      <c r="I50" s="296">
        <v>48.61</v>
      </c>
      <c r="J50" s="207">
        <v>50</v>
      </c>
      <c r="K50" s="255">
        <v>4</v>
      </c>
      <c r="L50" s="258">
        <v>62.5</v>
      </c>
      <c r="M50" s="296">
        <v>51.93</v>
      </c>
      <c r="N50" s="207">
        <v>13</v>
      </c>
      <c r="O50" s="255">
        <v>4</v>
      </c>
      <c r="P50" s="258">
        <v>52.8</v>
      </c>
      <c r="Q50" s="296">
        <v>49.73</v>
      </c>
      <c r="R50" s="207">
        <v>23</v>
      </c>
      <c r="S50" s="255">
        <v>1</v>
      </c>
      <c r="T50" s="258">
        <v>39</v>
      </c>
      <c r="U50" s="296">
        <v>59.7</v>
      </c>
      <c r="V50" s="207">
        <v>46</v>
      </c>
      <c r="W50" s="61">
        <f t="shared" si="3"/>
        <v>173</v>
      </c>
      <c r="X50" s="57"/>
    </row>
    <row r="51" spans="1:24" s="391" customFormat="1" ht="15" customHeight="1" x14ac:dyDescent="0.25">
      <c r="A51" s="8">
        <v>9</v>
      </c>
      <c r="B51" s="141" t="s">
        <v>174</v>
      </c>
      <c r="C51" s="255">
        <v>1</v>
      </c>
      <c r="D51" s="258">
        <v>21</v>
      </c>
      <c r="E51" s="296">
        <v>50.92</v>
      </c>
      <c r="F51" s="207">
        <v>47</v>
      </c>
      <c r="G51" s="255"/>
      <c r="H51" s="258"/>
      <c r="I51" s="296">
        <v>48.61</v>
      </c>
      <c r="J51" s="207">
        <v>50</v>
      </c>
      <c r="K51" s="255"/>
      <c r="L51" s="258"/>
      <c r="M51" s="296">
        <v>51.93</v>
      </c>
      <c r="N51" s="207">
        <v>53</v>
      </c>
      <c r="O51" s="255"/>
      <c r="P51" s="258"/>
      <c r="Q51" s="296">
        <v>49.73</v>
      </c>
      <c r="R51" s="207">
        <v>51</v>
      </c>
      <c r="S51" s="255"/>
      <c r="T51" s="258"/>
      <c r="U51" s="296">
        <v>59.7</v>
      </c>
      <c r="V51" s="207">
        <v>54</v>
      </c>
      <c r="W51" s="61">
        <f t="shared" si="3"/>
        <v>255</v>
      </c>
      <c r="X51" s="57"/>
    </row>
    <row r="52" spans="1:24" s="391" customFormat="1" ht="15" customHeight="1" x14ac:dyDescent="0.25">
      <c r="A52" s="8">
        <v>10</v>
      </c>
      <c r="B52" s="141" t="s">
        <v>167</v>
      </c>
      <c r="C52" s="255"/>
      <c r="D52" s="258"/>
      <c r="E52" s="296">
        <v>50.92</v>
      </c>
      <c r="F52" s="207">
        <v>48</v>
      </c>
      <c r="G52" s="255"/>
      <c r="H52" s="258"/>
      <c r="I52" s="296">
        <v>48.61</v>
      </c>
      <c r="J52" s="207">
        <v>50</v>
      </c>
      <c r="K52" s="255">
        <v>1</v>
      </c>
      <c r="L52" s="258">
        <v>76</v>
      </c>
      <c r="M52" s="296">
        <v>51.93</v>
      </c>
      <c r="N52" s="207">
        <v>3</v>
      </c>
      <c r="O52" s="255">
        <v>2</v>
      </c>
      <c r="P52" s="258">
        <v>47</v>
      </c>
      <c r="Q52" s="296">
        <v>49.73</v>
      </c>
      <c r="R52" s="207">
        <v>32</v>
      </c>
      <c r="S52" s="255"/>
      <c r="T52" s="258"/>
      <c r="U52" s="296">
        <v>59.7</v>
      </c>
      <c r="V52" s="207">
        <v>54</v>
      </c>
      <c r="W52" s="61">
        <f t="shared" si="3"/>
        <v>187</v>
      </c>
      <c r="X52" s="57"/>
    </row>
    <row r="53" spans="1:24" s="391" customFormat="1" ht="15" customHeight="1" x14ac:dyDescent="0.25">
      <c r="A53" s="8">
        <v>11</v>
      </c>
      <c r="B53" s="141" t="s">
        <v>157</v>
      </c>
      <c r="C53" s="255"/>
      <c r="D53" s="258"/>
      <c r="E53" s="296">
        <v>50.92</v>
      </c>
      <c r="F53" s="207">
        <v>48</v>
      </c>
      <c r="G53" s="255">
        <v>1</v>
      </c>
      <c r="H53" s="258">
        <v>55</v>
      </c>
      <c r="I53" s="296">
        <v>48.61</v>
      </c>
      <c r="J53" s="207">
        <v>14</v>
      </c>
      <c r="K53" s="255"/>
      <c r="L53" s="258"/>
      <c r="M53" s="296">
        <v>51.93</v>
      </c>
      <c r="N53" s="207">
        <v>53</v>
      </c>
      <c r="O53" s="255"/>
      <c r="P53" s="258"/>
      <c r="Q53" s="296">
        <v>49.73</v>
      </c>
      <c r="R53" s="207">
        <v>51</v>
      </c>
      <c r="S53" s="255"/>
      <c r="T53" s="258"/>
      <c r="U53" s="296">
        <v>59.7</v>
      </c>
      <c r="V53" s="207">
        <v>54</v>
      </c>
      <c r="W53" s="61">
        <f t="shared" si="3"/>
        <v>220</v>
      </c>
      <c r="X53" s="57"/>
    </row>
    <row r="54" spans="1:24" s="391" customFormat="1" ht="15" customHeight="1" x14ac:dyDescent="0.25">
      <c r="A54" s="8">
        <v>12</v>
      </c>
      <c r="B54" s="141" t="s">
        <v>67</v>
      </c>
      <c r="C54" s="255"/>
      <c r="D54" s="258"/>
      <c r="E54" s="296">
        <v>50.92</v>
      </c>
      <c r="F54" s="207">
        <v>48</v>
      </c>
      <c r="G54" s="255">
        <v>1</v>
      </c>
      <c r="H54" s="258">
        <v>59</v>
      </c>
      <c r="I54" s="296">
        <v>48.61</v>
      </c>
      <c r="J54" s="207">
        <v>7</v>
      </c>
      <c r="K54" s="255"/>
      <c r="L54" s="258"/>
      <c r="M54" s="296">
        <v>51.93</v>
      </c>
      <c r="N54" s="207">
        <v>53</v>
      </c>
      <c r="O54" s="255">
        <v>1</v>
      </c>
      <c r="P54" s="258">
        <v>66</v>
      </c>
      <c r="Q54" s="296">
        <v>49.73</v>
      </c>
      <c r="R54" s="207">
        <v>6</v>
      </c>
      <c r="S54" s="255"/>
      <c r="T54" s="258"/>
      <c r="U54" s="296">
        <v>59.7</v>
      </c>
      <c r="V54" s="207">
        <v>54</v>
      </c>
      <c r="W54" s="61">
        <f t="shared" si="3"/>
        <v>168</v>
      </c>
      <c r="X54" s="57"/>
    </row>
    <row r="55" spans="1:24" s="391" customFormat="1" ht="15" customHeight="1" x14ac:dyDescent="0.25">
      <c r="A55" s="8">
        <v>13</v>
      </c>
      <c r="B55" s="141" t="s">
        <v>8</v>
      </c>
      <c r="C55" s="255"/>
      <c r="D55" s="258"/>
      <c r="E55" s="296">
        <v>50.92</v>
      </c>
      <c r="F55" s="207">
        <v>48</v>
      </c>
      <c r="G55" s="255"/>
      <c r="H55" s="258"/>
      <c r="I55" s="296">
        <v>48.61</v>
      </c>
      <c r="J55" s="207">
        <v>50</v>
      </c>
      <c r="K55" s="255">
        <v>1</v>
      </c>
      <c r="L55" s="258">
        <v>52</v>
      </c>
      <c r="M55" s="296">
        <v>51.93</v>
      </c>
      <c r="N55" s="207">
        <v>26</v>
      </c>
      <c r="O55" s="255">
        <v>1</v>
      </c>
      <c r="P55" s="258">
        <v>54</v>
      </c>
      <c r="Q55" s="296">
        <v>49.73</v>
      </c>
      <c r="R55" s="207">
        <v>21</v>
      </c>
      <c r="S55" s="255">
        <v>3</v>
      </c>
      <c r="T55" s="258">
        <v>92</v>
      </c>
      <c r="U55" s="296">
        <v>59.7</v>
      </c>
      <c r="V55" s="207">
        <v>3</v>
      </c>
      <c r="W55" s="61">
        <f t="shared" si="3"/>
        <v>148</v>
      </c>
      <c r="X55" s="57"/>
    </row>
    <row r="56" spans="1:24" s="391" customFormat="1" ht="15" customHeight="1" x14ac:dyDescent="0.25">
      <c r="A56" s="8">
        <v>14</v>
      </c>
      <c r="B56" s="141" t="s">
        <v>158</v>
      </c>
      <c r="C56" s="255"/>
      <c r="D56" s="258"/>
      <c r="E56" s="296">
        <v>50.92</v>
      </c>
      <c r="F56" s="207">
        <v>48</v>
      </c>
      <c r="G56" s="255">
        <v>1</v>
      </c>
      <c r="H56" s="258">
        <v>51</v>
      </c>
      <c r="I56" s="296">
        <v>48.61</v>
      </c>
      <c r="J56" s="207">
        <v>23</v>
      </c>
      <c r="K56" s="255"/>
      <c r="L56" s="258"/>
      <c r="M56" s="296">
        <v>51.93</v>
      </c>
      <c r="N56" s="207">
        <v>53</v>
      </c>
      <c r="O56" s="255"/>
      <c r="P56" s="258"/>
      <c r="Q56" s="296">
        <v>49.73</v>
      </c>
      <c r="R56" s="207">
        <v>51</v>
      </c>
      <c r="S56" s="255"/>
      <c r="T56" s="258"/>
      <c r="U56" s="296">
        <v>59.7</v>
      </c>
      <c r="V56" s="207">
        <v>54</v>
      </c>
      <c r="W56" s="61">
        <f t="shared" si="3"/>
        <v>229</v>
      </c>
      <c r="X56" s="57"/>
    </row>
    <row r="57" spans="1:24" s="391" customFormat="1" ht="15" customHeight="1" x14ac:dyDescent="0.25">
      <c r="A57" s="8">
        <v>15</v>
      </c>
      <c r="B57" s="141" t="s">
        <v>113</v>
      </c>
      <c r="C57" s="255"/>
      <c r="D57" s="258"/>
      <c r="E57" s="296">
        <v>50.92</v>
      </c>
      <c r="F57" s="207">
        <v>48</v>
      </c>
      <c r="G57" s="255"/>
      <c r="H57" s="258"/>
      <c r="I57" s="296">
        <v>48.61</v>
      </c>
      <c r="J57" s="207">
        <v>50</v>
      </c>
      <c r="K57" s="255">
        <v>2</v>
      </c>
      <c r="L57" s="258">
        <v>38</v>
      </c>
      <c r="M57" s="296">
        <v>51.93</v>
      </c>
      <c r="N57" s="207">
        <v>47</v>
      </c>
      <c r="O57" s="255"/>
      <c r="P57" s="258"/>
      <c r="Q57" s="296">
        <v>49.73</v>
      </c>
      <c r="R57" s="207">
        <v>51</v>
      </c>
      <c r="S57" s="255"/>
      <c r="T57" s="258"/>
      <c r="U57" s="296">
        <v>59.7</v>
      </c>
      <c r="V57" s="207">
        <v>54</v>
      </c>
      <c r="W57" s="61">
        <f t="shared" si="3"/>
        <v>250</v>
      </c>
      <c r="X57" s="57"/>
    </row>
    <row r="58" spans="1:24" ht="15" customHeight="1" thickBot="1" x14ac:dyDescent="0.3">
      <c r="A58" s="8">
        <v>16</v>
      </c>
      <c r="B58" s="43" t="s">
        <v>138</v>
      </c>
      <c r="C58" s="232"/>
      <c r="D58" s="233"/>
      <c r="E58" s="288">
        <v>50.92</v>
      </c>
      <c r="F58" s="104">
        <v>48</v>
      </c>
      <c r="G58" s="232"/>
      <c r="H58" s="233"/>
      <c r="I58" s="288">
        <v>48.61</v>
      </c>
      <c r="J58" s="104">
        <v>50</v>
      </c>
      <c r="K58" s="232"/>
      <c r="L58" s="233"/>
      <c r="M58" s="288">
        <v>51.93</v>
      </c>
      <c r="N58" s="104">
        <v>53</v>
      </c>
      <c r="O58" s="232"/>
      <c r="P58" s="233"/>
      <c r="Q58" s="288">
        <v>49.73</v>
      </c>
      <c r="R58" s="104">
        <v>51</v>
      </c>
      <c r="S58" s="232">
        <v>1</v>
      </c>
      <c r="T58" s="233">
        <v>61</v>
      </c>
      <c r="U58" s="288">
        <v>59.7</v>
      </c>
      <c r="V58" s="104">
        <v>24</v>
      </c>
      <c r="W58" s="61">
        <f t="shared" si="3"/>
        <v>226</v>
      </c>
      <c r="X58" s="57"/>
    </row>
    <row r="59" spans="1:24" s="76" customFormat="1" ht="15" customHeight="1" thickBot="1" x14ac:dyDescent="0.3">
      <c r="A59" s="159"/>
      <c r="B59" s="155" t="s">
        <v>64</v>
      </c>
      <c r="C59" s="156">
        <f>SUM(C60:C73)</f>
        <v>11</v>
      </c>
      <c r="D59" s="148">
        <f>AVERAGE(D60:D73)</f>
        <v>50.471428571428575</v>
      </c>
      <c r="E59" s="289">
        <v>50.92</v>
      </c>
      <c r="F59" s="157"/>
      <c r="G59" s="156">
        <f>SUM(G60:G73)</f>
        <v>10</v>
      </c>
      <c r="H59" s="148">
        <f>AVERAGE(H60:H73)</f>
        <v>51.428571428571431</v>
      </c>
      <c r="I59" s="289">
        <v>48.61</v>
      </c>
      <c r="J59" s="157"/>
      <c r="K59" s="156">
        <f>SUM(K60:K73)</f>
        <v>13</v>
      </c>
      <c r="L59" s="148">
        <f>AVERAGE(L60:L73)</f>
        <v>50.25</v>
      </c>
      <c r="M59" s="289">
        <v>51.93</v>
      </c>
      <c r="N59" s="157"/>
      <c r="O59" s="156">
        <f>SUM(O60:O73)</f>
        <v>8</v>
      </c>
      <c r="P59" s="148">
        <f>AVERAGE(P60:P73)</f>
        <v>47</v>
      </c>
      <c r="Q59" s="289">
        <v>49.73</v>
      </c>
      <c r="R59" s="157"/>
      <c r="S59" s="156">
        <f>SUM(S60:S73)</f>
        <v>12</v>
      </c>
      <c r="T59" s="148">
        <f>AVERAGE(T60:T73)</f>
        <v>60.35</v>
      </c>
      <c r="U59" s="289">
        <v>59.7</v>
      </c>
      <c r="V59" s="157"/>
      <c r="W59" s="158"/>
      <c r="X59" s="57"/>
    </row>
    <row r="60" spans="1:24" ht="15" customHeight="1" x14ac:dyDescent="0.25">
      <c r="A60" s="8">
        <v>1</v>
      </c>
      <c r="B60" s="43" t="s">
        <v>139</v>
      </c>
      <c r="C60" s="232">
        <v>1</v>
      </c>
      <c r="D60" s="233">
        <v>66</v>
      </c>
      <c r="E60" s="288">
        <v>50.92</v>
      </c>
      <c r="F60" s="104">
        <v>5</v>
      </c>
      <c r="G60" s="232">
        <v>2</v>
      </c>
      <c r="H60" s="233">
        <v>49</v>
      </c>
      <c r="I60" s="288">
        <v>48.61</v>
      </c>
      <c r="J60" s="104">
        <v>26</v>
      </c>
      <c r="K60" s="232">
        <v>2</v>
      </c>
      <c r="L60" s="233">
        <v>59</v>
      </c>
      <c r="M60" s="288">
        <v>51.93</v>
      </c>
      <c r="N60" s="104">
        <v>15</v>
      </c>
      <c r="O60" s="232"/>
      <c r="P60" s="233"/>
      <c r="Q60" s="288">
        <v>49.73</v>
      </c>
      <c r="R60" s="104">
        <v>51</v>
      </c>
      <c r="S60" s="232">
        <v>5</v>
      </c>
      <c r="T60" s="233">
        <v>78</v>
      </c>
      <c r="U60" s="288">
        <v>59.7</v>
      </c>
      <c r="V60" s="104">
        <v>8</v>
      </c>
      <c r="W60" s="110">
        <f t="shared" ref="W60:W73" si="4">V60+R60+N60+J60+F60</f>
        <v>105</v>
      </c>
      <c r="X60" s="57"/>
    </row>
    <row r="61" spans="1:24" s="391" customFormat="1" ht="15" customHeight="1" x14ac:dyDescent="0.25">
      <c r="A61" s="8">
        <v>2</v>
      </c>
      <c r="B61" s="43" t="s">
        <v>115</v>
      </c>
      <c r="C61" s="232">
        <v>1</v>
      </c>
      <c r="D61" s="233">
        <v>57</v>
      </c>
      <c r="E61" s="288">
        <v>50.92</v>
      </c>
      <c r="F61" s="104">
        <v>15</v>
      </c>
      <c r="G61" s="232"/>
      <c r="H61" s="233"/>
      <c r="I61" s="288">
        <v>48.61</v>
      </c>
      <c r="J61" s="104">
        <v>50</v>
      </c>
      <c r="K61" s="232">
        <v>1</v>
      </c>
      <c r="L61" s="233">
        <v>52</v>
      </c>
      <c r="M61" s="288">
        <v>51.93</v>
      </c>
      <c r="N61" s="104">
        <v>27</v>
      </c>
      <c r="O61" s="232"/>
      <c r="P61" s="233"/>
      <c r="Q61" s="288">
        <v>49.73</v>
      </c>
      <c r="R61" s="104">
        <v>51</v>
      </c>
      <c r="S61" s="232"/>
      <c r="T61" s="233"/>
      <c r="U61" s="288">
        <v>59.7</v>
      </c>
      <c r="V61" s="104">
        <v>54</v>
      </c>
      <c r="W61" s="110">
        <f t="shared" si="4"/>
        <v>197</v>
      </c>
      <c r="X61" s="57"/>
    </row>
    <row r="62" spans="1:24" s="391" customFormat="1" ht="15" customHeight="1" x14ac:dyDescent="0.25">
      <c r="A62" s="8">
        <v>3</v>
      </c>
      <c r="B62" s="43" t="s">
        <v>122</v>
      </c>
      <c r="C62" s="232">
        <v>2</v>
      </c>
      <c r="D62" s="233">
        <v>57</v>
      </c>
      <c r="E62" s="288">
        <v>50.92</v>
      </c>
      <c r="F62" s="104">
        <v>16</v>
      </c>
      <c r="G62" s="232"/>
      <c r="H62" s="233"/>
      <c r="I62" s="288">
        <v>48.61</v>
      </c>
      <c r="J62" s="104">
        <v>50</v>
      </c>
      <c r="K62" s="232">
        <v>2</v>
      </c>
      <c r="L62" s="233">
        <v>49.5</v>
      </c>
      <c r="M62" s="288">
        <v>51.93</v>
      </c>
      <c r="N62" s="104">
        <v>32</v>
      </c>
      <c r="O62" s="232">
        <v>2</v>
      </c>
      <c r="P62" s="233">
        <v>46</v>
      </c>
      <c r="Q62" s="288">
        <v>49.73</v>
      </c>
      <c r="R62" s="104">
        <v>36</v>
      </c>
      <c r="S62" s="232"/>
      <c r="T62" s="233"/>
      <c r="U62" s="288">
        <v>59.7</v>
      </c>
      <c r="V62" s="104">
        <v>54</v>
      </c>
      <c r="W62" s="110">
        <f t="shared" si="4"/>
        <v>188</v>
      </c>
      <c r="X62" s="57"/>
    </row>
    <row r="63" spans="1:24" s="391" customFormat="1" ht="15" customHeight="1" x14ac:dyDescent="0.25">
      <c r="A63" s="8">
        <v>4</v>
      </c>
      <c r="B63" s="43" t="s">
        <v>140</v>
      </c>
      <c r="C63" s="232">
        <v>1</v>
      </c>
      <c r="D63" s="233">
        <v>55</v>
      </c>
      <c r="E63" s="288">
        <v>50.92</v>
      </c>
      <c r="F63" s="104">
        <v>18</v>
      </c>
      <c r="G63" s="232">
        <v>1</v>
      </c>
      <c r="H63" s="233">
        <v>66</v>
      </c>
      <c r="I63" s="288">
        <v>48.61</v>
      </c>
      <c r="J63" s="104">
        <v>4</v>
      </c>
      <c r="K63" s="232"/>
      <c r="L63" s="233"/>
      <c r="M63" s="288">
        <v>51.93</v>
      </c>
      <c r="N63" s="104">
        <v>53</v>
      </c>
      <c r="O63" s="232"/>
      <c r="P63" s="233"/>
      <c r="Q63" s="288">
        <v>49.73</v>
      </c>
      <c r="R63" s="104">
        <v>51</v>
      </c>
      <c r="S63" s="232">
        <v>1</v>
      </c>
      <c r="T63" s="233">
        <v>68</v>
      </c>
      <c r="U63" s="288">
        <v>59.7</v>
      </c>
      <c r="V63" s="104">
        <v>13</v>
      </c>
      <c r="W63" s="110">
        <f t="shared" si="4"/>
        <v>139</v>
      </c>
      <c r="X63" s="57"/>
    </row>
    <row r="64" spans="1:24" s="391" customFormat="1" ht="15" customHeight="1" x14ac:dyDescent="0.25">
      <c r="A64" s="8">
        <v>5</v>
      </c>
      <c r="B64" s="43" t="s">
        <v>121</v>
      </c>
      <c r="C64" s="232">
        <v>1</v>
      </c>
      <c r="D64" s="233">
        <v>45</v>
      </c>
      <c r="E64" s="288">
        <v>50.92</v>
      </c>
      <c r="F64" s="104">
        <v>33</v>
      </c>
      <c r="G64" s="232">
        <v>1</v>
      </c>
      <c r="H64" s="233">
        <v>47</v>
      </c>
      <c r="I64" s="288">
        <v>48.61</v>
      </c>
      <c r="J64" s="104">
        <v>31</v>
      </c>
      <c r="K64" s="232">
        <v>1</v>
      </c>
      <c r="L64" s="233">
        <v>23</v>
      </c>
      <c r="M64" s="288">
        <v>51.93</v>
      </c>
      <c r="N64" s="104">
        <v>51</v>
      </c>
      <c r="O64" s="232">
        <v>2</v>
      </c>
      <c r="P64" s="233">
        <v>53</v>
      </c>
      <c r="Q64" s="288">
        <v>49.73</v>
      </c>
      <c r="R64" s="104">
        <v>22</v>
      </c>
      <c r="S64" s="232">
        <v>5</v>
      </c>
      <c r="T64" s="233">
        <v>28.4</v>
      </c>
      <c r="U64" s="288">
        <v>59.7</v>
      </c>
      <c r="V64" s="104">
        <v>51</v>
      </c>
      <c r="W64" s="110">
        <f t="shared" si="4"/>
        <v>188</v>
      </c>
      <c r="X64" s="57"/>
    </row>
    <row r="65" spans="1:24" ht="15" customHeight="1" x14ac:dyDescent="0.25">
      <c r="A65" s="8">
        <v>6</v>
      </c>
      <c r="B65" s="88" t="s">
        <v>162</v>
      </c>
      <c r="C65" s="251">
        <v>2</v>
      </c>
      <c r="D65" s="240">
        <v>43</v>
      </c>
      <c r="E65" s="293">
        <v>50.92</v>
      </c>
      <c r="F65" s="105">
        <v>35</v>
      </c>
      <c r="G65" s="251">
        <v>3</v>
      </c>
      <c r="H65" s="240">
        <v>56</v>
      </c>
      <c r="I65" s="293">
        <v>48.61</v>
      </c>
      <c r="J65" s="105">
        <v>12</v>
      </c>
      <c r="K65" s="251"/>
      <c r="L65" s="240"/>
      <c r="M65" s="293">
        <v>51.93</v>
      </c>
      <c r="N65" s="105">
        <v>53</v>
      </c>
      <c r="O65" s="251"/>
      <c r="P65" s="240"/>
      <c r="Q65" s="293">
        <v>49.73</v>
      </c>
      <c r="R65" s="105">
        <v>51</v>
      </c>
      <c r="S65" s="251"/>
      <c r="T65" s="240"/>
      <c r="U65" s="293">
        <v>59.7</v>
      </c>
      <c r="V65" s="105">
        <v>54</v>
      </c>
      <c r="W65" s="61">
        <f t="shared" si="4"/>
        <v>205</v>
      </c>
      <c r="X65" s="57"/>
    </row>
    <row r="66" spans="1:24" s="391" customFormat="1" ht="15" customHeight="1" x14ac:dyDescent="0.25">
      <c r="A66" s="8">
        <v>7</v>
      </c>
      <c r="B66" s="88" t="s">
        <v>161</v>
      </c>
      <c r="C66" s="251">
        <v>3</v>
      </c>
      <c r="D66" s="240">
        <v>30.3</v>
      </c>
      <c r="E66" s="293">
        <v>50.92</v>
      </c>
      <c r="F66" s="105">
        <v>43</v>
      </c>
      <c r="G66" s="251">
        <v>1</v>
      </c>
      <c r="H66" s="240">
        <v>54</v>
      </c>
      <c r="I66" s="293">
        <v>48.61</v>
      </c>
      <c r="J66" s="105">
        <v>17</v>
      </c>
      <c r="K66" s="251"/>
      <c r="L66" s="240"/>
      <c r="M66" s="293">
        <v>51.93</v>
      </c>
      <c r="N66" s="105">
        <v>53</v>
      </c>
      <c r="O66" s="251"/>
      <c r="P66" s="240"/>
      <c r="Q66" s="293">
        <v>49.73</v>
      </c>
      <c r="R66" s="105">
        <v>51</v>
      </c>
      <c r="S66" s="251"/>
      <c r="T66" s="240"/>
      <c r="U66" s="293">
        <v>59.7</v>
      </c>
      <c r="V66" s="105">
        <v>54</v>
      </c>
      <c r="W66" s="61">
        <f t="shared" si="4"/>
        <v>218</v>
      </c>
      <c r="X66" s="57"/>
    </row>
    <row r="67" spans="1:24" s="391" customFormat="1" ht="15" customHeight="1" x14ac:dyDescent="0.25">
      <c r="A67" s="8">
        <v>8</v>
      </c>
      <c r="B67" s="88" t="s">
        <v>116</v>
      </c>
      <c r="C67" s="251"/>
      <c r="D67" s="240"/>
      <c r="E67" s="293">
        <v>50.92</v>
      </c>
      <c r="F67" s="105">
        <v>48</v>
      </c>
      <c r="G67" s="251"/>
      <c r="H67" s="240"/>
      <c r="I67" s="293">
        <v>48.61</v>
      </c>
      <c r="J67" s="105">
        <v>50</v>
      </c>
      <c r="K67" s="251">
        <v>1</v>
      </c>
      <c r="L67" s="240">
        <v>42</v>
      </c>
      <c r="M67" s="293">
        <v>51.93</v>
      </c>
      <c r="N67" s="105">
        <v>44</v>
      </c>
      <c r="O67" s="251"/>
      <c r="P67" s="240"/>
      <c r="Q67" s="293">
        <v>49.73</v>
      </c>
      <c r="R67" s="105">
        <v>51</v>
      </c>
      <c r="S67" s="251">
        <v>1</v>
      </c>
      <c r="T67" s="240">
        <v>67</v>
      </c>
      <c r="U67" s="293">
        <v>59.7</v>
      </c>
      <c r="V67" s="105">
        <v>14</v>
      </c>
      <c r="W67" s="61">
        <f t="shared" si="4"/>
        <v>207</v>
      </c>
      <c r="X67" s="57"/>
    </row>
    <row r="68" spans="1:24" s="391" customFormat="1" ht="15" customHeight="1" x14ac:dyDescent="0.25">
      <c r="A68" s="8">
        <v>9</v>
      </c>
      <c r="B68" s="88" t="s">
        <v>160</v>
      </c>
      <c r="C68" s="251"/>
      <c r="D68" s="240"/>
      <c r="E68" s="293">
        <v>50.92</v>
      </c>
      <c r="F68" s="105">
        <v>48</v>
      </c>
      <c r="G68" s="251">
        <v>1</v>
      </c>
      <c r="H68" s="240">
        <v>47</v>
      </c>
      <c r="I68" s="293">
        <v>48.61</v>
      </c>
      <c r="J68" s="105">
        <v>30</v>
      </c>
      <c r="K68" s="251"/>
      <c r="L68" s="240"/>
      <c r="M68" s="293">
        <v>51.93</v>
      </c>
      <c r="N68" s="105">
        <v>53</v>
      </c>
      <c r="O68" s="251"/>
      <c r="P68" s="240"/>
      <c r="Q68" s="293">
        <v>49.73</v>
      </c>
      <c r="R68" s="105">
        <v>51</v>
      </c>
      <c r="S68" s="251"/>
      <c r="T68" s="240"/>
      <c r="U68" s="293">
        <v>59.7</v>
      </c>
      <c r="V68" s="105">
        <v>54</v>
      </c>
      <c r="W68" s="61">
        <f t="shared" si="4"/>
        <v>236</v>
      </c>
      <c r="X68" s="57"/>
    </row>
    <row r="69" spans="1:24" ht="15" customHeight="1" x14ac:dyDescent="0.25">
      <c r="A69" s="8">
        <v>10</v>
      </c>
      <c r="B69" s="43" t="s">
        <v>117</v>
      </c>
      <c r="C69" s="232"/>
      <c r="D69" s="233"/>
      <c r="E69" s="288">
        <v>50.92</v>
      </c>
      <c r="F69" s="104">
        <v>48</v>
      </c>
      <c r="G69" s="232"/>
      <c r="H69" s="233"/>
      <c r="I69" s="288">
        <v>48.61</v>
      </c>
      <c r="J69" s="104">
        <v>50</v>
      </c>
      <c r="K69" s="232">
        <v>1</v>
      </c>
      <c r="L69" s="233">
        <v>57</v>
      </c>
      <c r="M69" s="288">
        <v>51.93</v>
      </c>
      <c r="N69" s="104">
        <v>16</v>
      </c>
      <c r="O69" s="232"/>
      <c r="P69" s="233"/>
      <c r="Q69" s="288">
        <v>49.73</v>
      </c>
      <c r="R69" s="104">
        <v>51</v>
      </c>
      <c r="S69" s="232"/>
      <c r="T69" s="233"/>
      <c r="U69" s="288">
        <v>59.7</v>
      </c>
      <c r="V69" s="104">
        <v>54</v>
      </c>
      <c r="W69" s="61">
        <f t="shared" si="4"/>
        <v>219</v>
      </c>
      <c r="X69" s="57"/>
    </row>
    <row r="70" spans="1:24" s="391" customFormat="1" ht="15" customHeight="1" x14ac:dyDescent="0.25">
      <c r="A70" s="8">
        <v>11</v>
      </c>
      <c r="B70" s="43" t="s">
        <v>118</v>
      </c>
      <c r="C70" s="232"/>
      <c r="D70" s="233"/>
      <c r="E70" s="288">
        <v>50.92</v>
      </c>
      <c r="F70" s="104">
        <v>48</v>
      </c>
      <c r="G70" s="232">
        <v>1</v>
      </c>
      <c r="H70" s="233">
        <v>41</v>
      </c>
      <c r="I70" s="288">
        <v>48.61</v>
      </c>
      <c r="J70" s="104">
        <v>41</v>
      </c>
      <c r="K70" s="232">
        <v>2</v>
      </c>
      <c r="L70" s="233">
        <v>48</v>
      </c>
      <c r="M70" s="288">
        <v>51.93</v>
      </c>
      <c r="N70" s="104">
        <v>34</v>
      </c>
      <c r="O70" s="232">
        <v>2</v>
      </c>
      <c r="P70" s="233">
        <v>34</v>
      </c>
      <c r="Q70" s="288">
        <v>49.73</v>
      </c>
      <c r="R70" s="104">
        <v>47</v>
      </c>
      <c r="S70" s="232"/>
      <c r="T70" s="233"/>
      <c r="U70" s="288">
        <v>59.7</v>
      </c>
      <c r="V70" s="104">
        <v>54</v>
      </c>
      <c r="W70" s="61">
        <f t="shared" si="4"/>
        <v>224</v>
      </c>
      <c r="X70" s="57"/>
    </row>
    <row r="71" spans="1:24" s="391" customFormat="1" ht="15" customHeight="1" x14ac:dyDescent="0.25">
      <c r="A71" s="8">
        <v>12</v>
      </c>
      <c r="B71" s="43" t="s">
        <v>83</v>
      </c>
      <c r="C71" s="232"/>
      <c r="D71" s="233"/>
      <c r="E71" s="288">
        <v>50.92</v>
      </c>
      <c r="F71" s="104">
        <v>48</v>
      </c>
      <c r="G71" s="232"/>
      <c r="H71" s="233"/>
      <c r="I71" s="288">
        <v>48.61</v>
      </c>
      <c r="J71" s="104">
        <v>50</v>
      </c>
      <c r="K71" s="232">
        <v>1</v>
      </c>
      <c r="L71" s="233">
        <v>56</v>
      </c>
      <c r="M71" s="288">
        <v>51.93</v>
      </c>
      <c r="N71" s="104">
        <v>18</v>
      </c>
      <c r="O71" s="232">
        <v>1</v>
      </c>
      <c r="P71" s="233">
        <v>46</v>
      </c>
      <c r="Q71" s="288">
        <v>49.73</v>
      </c>
      <c r="R71" s="104">
        <v>35</v>
      </c>
      <c r="S71" s="232"/>
      <c r="T71" s="233"/>
      <c r="U71" s="288">
        <v>59.7</v>
      </c>
      <c r="V71" s="104">
        <v>54</v>
      </c>
      <c r="W71" s="61">
        <f t="shared" si="4"/>
        <v>205</v>
      </c>
      <c r="X71" s="57"/>
    </row>
    <row r="72" spans="1:24" s="391" customFormat="1" ht="15" customHeight="1" x14ac:dyDescent="0.25">
      <c r="A72" s="8">
        <v>13</v>
      </c>
      <c r="B72" s="43" t="s">
        <v>119</v>
      </c>
      <c r="C72" s="232"/>
      <c r="D72" s="233"/>
      <c r="E72" s="288">
        <v>50.92</v>
      </c>
      <c r="F72" s="104">
        <v>48</v>
      </c>
      <c r="G72" s="232"/>
      <c r="H72" s="233"/>
      <c r="I72" s="288">
        <v>48.61</v>
      </c>
      <c r="J72" s="104">
        <v>50</v>
      </c>
      <c r="K72" s="232">
        <v>1</v>
      </c>
      <c r="L72" s="233">
        <v>72</v>
      </c>
      <c r="M72" s="288">
        <v>51.93</v>
      </c>
      <c r="N72" s="104">
        <v>4</v>
      </c>
      <c r="O72" s="232">
        <v>1</v>
      </c>
      <c r="P72" s="233">
        <v>56</v>
      </c>
      <c r="Q72" s="288">
        <v>49.73</v>
      </c>
      <c r="R72" s="104">
        <v>18</v>
      </c>
      <c r="S72" s="232"/>
      <c r="T72" s="233"/>
      <c r="U72" s="288">
        <v>59.7</v>
      </c>
      <c r="V72" s="104">
        <v>54</v>
      </c>
      <c r="W72" s="61">
        <f t="shared" si="4"/>
        <v>174</v>
      </c>
      <c r="X72" s="57"/>
    </row>
    <row r="73" spans="1:24" ht="15" customHeight="1" thickBot="1" x14ac:dyDescent="0.3">
      <c r="A73" s="8">
        <v>14</v>
      </c>
      <c r="B73" s="43" t="s">
        <v>120</v>
      </c>
      <c r="C73" s="232"/>
      <c r="D73" s="233"/>
      <c r="E73" s="288">
        <v>50.92</v>
      </c>
      <c r="F73" s="104">
        <v>48</v>
      </c>
      <c r="G73" s="232"/>
      <c r="H73" s="233"/>
      <c r="I73" s="288">
        <v>48.61</v>
      </c>
      <c r="J73" s="104">
        <v>50</v>
      </c>
      <c r="K73" s="232">
        <v>1</v>
      </c>
      <c r="L73" s="233">
        <v>44</v>
      </c>
      <c r="M73" s="288">
        <v>51.93</v>
      </c>
      <c r="N73" s="104">
        <v>40</v>
      </c>
      <c r="O73" s="232"/>
      <c r="P73" s="233"/>
      <c r="Q73" s="288">
        <v>49.73</v>
      </c>
      <c r="R73" s="104">
        <v>51</v>
      </c>
      <c r="S73" s="232"/>
      <c r="T73" s="233"/>
      <c r="U73" s="288">
        <v>59.7</v>
      </c>
      <c r="V73" s="104">
        <v>54</v>
      </c>
      <c r="W73" s="61">
        <f t="shared" si="4"/>
        <v>243</v>
      </c>
      <c r="X73" s="57"/>
    </row>
    <row r="74" spans="1:24" s="76" customFormat="1" ht="15" customHeight="1" thickBot="1" x14ac:dyDescent="0.3">
      <c r="A74" s="159"/>
      <c r="B74" s="155" t="s">
        <v>65</v>
      </c>
      <c r="C74" s="156">
        <f>SUM(C75:C102)</f>
        <v>41</v>
      </c>
      <c r="D74" s="148">
        <f>AVERAGE(D75:D102)</f>
        <v>44.276666666666664</v>
      </c>
      <c r="E74" s="289">
        <v>50.92</v>
      </c>
      <c r="F74" s="157"/>
      <c r="G74" s="156">
        <f>SUM(G75:G102)</f>
        <v>47</v>
      </c>
      <c r="H74" s="148">
        <f>AVERAGE(H75:H102)</f>
        <v>47.54</v>
      </c>
      <c r="I74" s="289">
        <v>48.61</v>
      </c>
      <c r="J74" s="157"/>
      <c r="K74" s="156">
        <f>SUM(K75:K102)</f>
        <v>31</v>
      </c>
      <c r="L74" s="148">
        <f>AVERAGE(L75:L102)</f>
        <v>53.223958333333336</v>
      </c>
      <c r="M74" s="289">
        <v>51.93</v>
      </c>
      <c r="N74" s="157"/>
      <c r="O74" s="156">
        <f>SUM(O75:O102)</f>
        <v>43</v>
      </c>
      <c r="P74" s="148">
        <f>AVERAGE(P75:P102)</f>
        <v>47.693749999999994</v>
      </c>
      <c r="Q74" s="289">
        <v>49.73</v>
      </c>
      <c r="R74" s="157"/>
      <c r="S74" s="156">
        <f>SUM(S75:S102)</f>
        <v>37</v>
      </c>
      <c r="T74" s="148">
        <f>AVERAGE(T75:T102)</f>
        <v>50.228571428571428</v>
      </c>
      <c r="U74" s="289">
        <v>59.7</v>
      </c>
      <c r="V74" s="157"/>
      <c r="W74" s="158"/>
      <c r="X74" s="57"/>
    </row>
    <row r="75" spans="1:24" ht="15" customHeight="1" x14ac:dyDescent="0.25">
      <c r="A75" s="36">
        <v>1</v>
      </c>
      <c r="B75" s="211" t="s">
        <v>3</v>
      </c>
      <c r="C75" s="260">
        <v>8</v>
      </c>
      <c r="D75" s="266">
        <v>65.900000000000006</v>
      </c>
      <c r="E75" s="297">
        <v>50.92</v>
      </c>
      <c r="F75" s="261">
        <v>6</v>
      </c>
      <c r="G75" s="260">
        <v>3</v>
      </c>
      <c r="H75" s="266">
        <v>51</v>
      </c>
      <c r="I75" s="297">
        <v>48.61</v>
      </c>
      <c r="J75" s="261">
        <v>25</v>
      </c>
      <c r="K75" s="260"/>
      <c r="L75" s="266"/>
      <c r="M75" s="297">
        <v>51.93</v>
      </c>
      <c r="N75" s="261">
        <v>53</v>
      </c>
      <c r="O75" s="260">
        <v>4</v>
      </c>
      <c r="P75" s="266">
        <v>47</v>
      </c>
      <c r="Q75" s="297">
        <v>49.73</v>
      </c>
      <c r="R75" s="261">
        <v>34</v>
      </c>
      <c r="S75" s="260">
        <v>1</v>
      </c>
      <c r="T75" s="266">
        <v>64</v>
      </c>
      <c r="U75" s="297">
        <v>59.7</v>
      </c>
      <c r="V75" s="261">
        <v>20</v>
      </c>
      <c r="W75" s="110">
        <f t="shared" ref="W75:W102" si="5">V75+R75+N75+J75+F75</f>
        <v>138</v>
      </c>
      <c r="X75" s="57"/>
    </row>
    <row r="76" spans="1:24" ht="15" customHeight="1" x14ac:dyDescent="0.25">
      <c r="A76" s="32">
        <v>2</v>
      </c>
      <c r="B76" s="88" t="s">
        <v>97</v>
      </c>
      <c r="C76" s="251">
        <v>1</v>
      </c>
      <c r="D76" s="240">
        <v>58</v>
      </c>
      <c r="E76" s="293">
        <v>50.92</v>
      </c>
      <c r="F76" s="105">
        <v>13</v>
      </c>
      <c r="G76" s="251"/>
      <c r="H76" s="240"/>
      <c r="I76" s="293">
        <v>48.61</v>
      </c>
      <c r="J76" s="105">
        <v>50</v>
      </c>
      <c r="K76" s="251"/>
      <c r="L76" s="240"/>
      <c r="M76" s="293">
        <v>51.93</v>
      </c>
      <c r="N76" s="105">
        <v>53</v>
      </c>
      <c r="O76" s="251">
        <v>1</v>
      </c>
      <c r="P76" s="240">
        <v>40</v>
      </c>
      <c r="Q76" s="293">
        <v>49.73</v>
      </c>
      <c r="R76" s="105">
        <v>42</v>
      </c>
      <c r="S76" s="251"/>
      <c r="T76" s="240"/>
      <c r="U76" s="293">
        <v>59.7</v>
      </c>
      <c r="V76" s="105">
        <v>54</v>
      </c>
      <c r="W76" s="61">
        <f t="shared" si="5"/>
        <v>212</v>
      </c>
      <c r="X76" s="57"/>
    </row>
    <row r="77" spans="1:24" ht="15" customHeight="1" x14ac:dyDescent="0.25">
      <c r="A77" s="32">
        <v>3</v>
      </c>
      <c r="B77" s="43" t="s">
        <v>127</v>
      </c>
      <c r="C77" s="232">
        <v>2</v>
      </c>
      <c r="D77" s="233">
        <v>53</v>
      </c>
      <c r="E77" s="288">
        <v>50.92</v>
      </c>
      <c r="F77" s="104">
        <v>23</v>
      </c>
      <c r="G77" s="232">
        <v>4</v>
      </c>
      <c r="H77" s="233">
        <v>57.8</v>
      </c>
      <c r="I77" s="288">
        <v>48.61</v>
      </c>
      <c r="J77" s="104">
        <v>10</v>
      </c>
      <c r="K77" s="232">
        <v>2</v>
      </c>
      <c r="L77" s="233">
        <v>72</v>
      </c>
      <c r="M77" s="288">
        <v>51.93</v>
      </c>
      <c r="N77" s="104">
        <v>5</v>
      </c>
      <c r="O77" s="232"/>
      <c r="P77" s="233"/>
      <c r="Q77" s="288">
        <v>49.73</v>
      </c>
      <c r="R77" s="104">
        <v>51</v>
      </c>
      <c r="S77" s="232">
        <v>1</v>
      </c>
      <c r="T77" s="233">
        <v>69</v>
      </c>
      <c r="U77" s="288">
        <v>59.7</v>
      </c>
      <c r="V77" s="104">
        <v>11</v>
      </c>
      <c r="W77" s="61">
        <f t="shared" si="5"/>
        <v>100</v>
      </c>
      <c r="X77" s="57"/>
    </row>
    <row r="78" spans="1:24" ht="15" customHeight="1" x14ac:dyDescent="0.25">
      <c r="A78" s="32">
        <v>4</v>
      </c>
      <c r="B78" s="136" t="s">
        <v>128</v>
      </c>
      <c r="C78" s="262">
        <v>4</v>
      </c>
      <c r="D78" s="241">
        <v>52.5</v>
      </c>
      <c r="E78" s="298">
        <v>50.92</v>
      </c>
      <c r="F78" s="229">
        <v>24</v>
      </c>
      <c r="G78" s="262">
        <v>5</v>
      </c>
      <c r="H78" s="241">
        <v>24</v>
      </c>
      <c r="I78" s="298">
        <v>48.61</v>
      </c>
      <c r="J78" s="229">
        <v>47</v>
      </c>
      <c r="K78" s="262">
        <v>3</v>
      </c>
      <c r="L78" s="241">
        <v>54.333333333333336</v>
      </c>
      <c r="M78" s="298">
        <v>51.93</v>
      </c>
      <c r="N78" s="229">
        <v>23</v>
      </c>
      <c r="O78" s="262">
        <v>7</v>
      </c>
      <c r="P78" s="241">
        <v>47.3</v>
      </c>
      <c r="Q78" s="298">
        <v>49.73</v>
      </c>
      <c r="R78" s="229">
        <v>31</v>
      </c>
      <c r="S78" s="262">
        <v>8</v>
      </c>
      <c r="T78" s="241">
        <v>34.299999999999997</v>
      </c>
      <c r="U78" s="298">
        <v>59.7</v>
      </c>
      <c r="V78" s="229">
        <v>48</v>
      </c>
      <c r="W78" s="61">
        <f t="shared" si="5"/>
        <v>173</v>
      </c>
      <c r="X78" s="57"/>
    </row>
    <row r="79" spans="1:24" ht="15" customHeight="1" x14ac:dyDescent="0.25">
      <c r="A79" s="32">
        <v>5</v>
      </c>
      <c r="B79" s="42" t="s">
        <v>168</v>
      </c>
      <c r="C79" s="263">
        <v>4</v>
      </c>
      <c r="D79" s="239">
        <v>52.25</v>
      </c>
      <c r="E79" s="299">
        <v>50.92</v>
      </c>
      <c r="F79" s="103">
        <v>25</v>
      </c>
      <c r="G79" s="263"/>
      <c r="H79" s="239"/>
      <c r="I79" s="299">
        <v>48.61</v>
      </c>
      <c r="J79" s="103">
        <v>50</v>
      </c>
      <c r="K79" s="263"/>
      <c r="L79" s="239"/>
      <c r="M79" s="299">
        <v>51.93</v>
      </c>
      <c r="N79" s="103">
        <v>53</v>
      </c>
      <c r="O79" s="263"/>
      <c r="P79" s="239"/>
      <c r="Q79" s="299">
        <v>49.73</v>
      </c>
      <c r="R79" s="103">
        <v>51</v>
      </c>
      <c r="S79" s="263">
        <v>2</v>
      </c>
      <c r="T79" s="239">
        <v>48</v>
      </c>
      <c r="U79" s="299">
        <v>59.7</v>
      </c>
      <c r="V79" s="103">
        <v>35</v>
      </c>
      <c r="W79" s="61">
        <f t="shared" si="5"/>
        <v>214</v>
      </c>
      <c r="X79" s="57"/>
    </row>
    <row r="80" spans="1:24" ht="15" customHeight="1" x14ac:dyDescent="0.25">
      <c r="A80" s="32">
        <v>6</v>
      </c>
      <c r="B80" s="116" t="s">
        <v>126</v>
      </c>
      <c r="C80" s="264">
        <v>2</v>
      </c>
      <c r="D80" s="267">
        <v>51.5</v>
      </c>
      <c r="E80" s="300">
        <v>50.92</v>
      </c>
      <c r="F80" s="208">
        <v>26</v>
      </c>
      <c r="G80" s="264"/>
      <c r="H80" s="267"/>
      <c r="I80" s="300">
        <v>48.61</v>
      </c>
      <c r="J80" s="208">
        <v>50</v>
      </c>
      <c r="K80" s="264">
        <v>1</v>
      </c>
      <c r="L80" s="267">
        <v>15</v>
      </c>
      <c r="M80" s="300">
        <v>51.93</v>
      </c>
      <c r="N80" s="208">
        <v>52</v>
      </c>
      <c r="O80" s="264"/>
      <c r="P80" s="267"/>
      <c r="Q80" s="300">
        <v>49.73</v>
      </c>
      <c r="R80" s="208">
        <v>51</v>
      </c>
      <c r="S80" s="264">
        <v>4</v>
      </c>
      <c r="T80" s="267">
        <v>47</v>
      </c>
      <c r="U80" s="300">
        <v>59.7</v>
      </c>
      <c r="V80" s="208">
        <v>36</v>
      </c>
      <c r="W80" s="61">
        <f t="shared" si="5"/>
        <v>215</v>
      </c>
      <c r="X80" s="57"/>
    </row>
    <row r="81" spans="1:24" ht="15" customHeight="1" x14ac:dyDescent="0.25">
      <c r="A81" s="32">
        <v>7</v>
      </c>
      <c r="B81" s="42" t="s">
        <v>77</v>
      </c>
      <c r="C81" s="263">
        <v>1</v>
      </c>
      <c r="D81" s="239">
        <v>51</v>
      </c>
      <c r="E81" s="299">
        <v>50.92</v>
      </c>
      <c r="F81" s="103">
        <v>28</v>
      </c>
      <c r="G81" s="263">
        <v>4</v>
      </c>
      <c r="H81" s="239">
        <v>52</v>
      </c>
      <c r="I81" s="299">
        <v>48.61</v>
      </c>
      <c r="J81" s="103">
        <v>20</v>
      </c>
      <c r="K81" s="263">
        <v>3</v>
      </c>
      <c r="L81" s="239">
        <v>56</v>
      </c>
      <c r="M81" s="299">
        <v>51.93</v>
      </c>
      <c r="N81" s="103">
        <v>20</v>
      </c>
      <c r="O81" s="263">
        <v>4</v>
      </c>
      <c r="P81" s="239">
        <v>49</v>
      </c>
      <c r="Q81" s="299">
        <v>49.73</v>
      </c>
      <c r="R81" s="103">
        <v>30</v>
      </c>
      <c r="S81" s="263"/>
      <c r="T81" s="239"/>
      <c r="U81" s="299">
        <v>59.7</v>
      </c>
      <c r="V81" s="103">
        <v>54</v>
      </c>
      <c r="W81" s="61">
        <f t="shared" si="5"/>
        <v>152</v>
      </c>
      <c r="X81" s="57"/>
    </row>
    <row r="82" spans="1:24" ht="15" customHeight="1" x14ac:dyDescent="0.25">
      <c r="A82" s="32">
        <v>8</v>
      </c>
      <c r="B82" s="42" t="s">
        <v>124</v>
      </c>
      <c r="C82" s="263">
        <v>2</v>
      </c>
      <c r="D82" s="239">
        <v>47</v>
      </c>
      <c r="E82" s="299">
        <v>50.92</v>
      </c>
      <c r="F82" s="103">
        <v>31</v>
      </c>
      <c r="G82" s="263">
        <v>1</v>
      </c>
      <c r="H82" s="239">
        <v>58</v>
      </c>
      <c r="I82" s="299">
        <v>48.61</v>
      </c>
      <c r="J82" s="103">
        <v>8</v>
      </c>
      <c r="K82" s="263">
        <v>1</v>
      </c>
      <c r="L82" s="239">
        <v>52</v>
      </c>
      <c r="M82" s="299">
        <v>51.93</v>
      </c>
      <c r="N82" s="103">
        <v>28</v>
      </c>
      <c r="O82" s="263"/>
      <c r="P82" s="239"/>
      <c r="Q82" s="299">
        <v>49.73</v>
      </c>
      <c r="R82" s="103">
        <v>51</v>
      </c>
      <c r="S82" s="263"/>
      <c r="T82" s="239"/>
      <c r="U82" s="299">
        <v>59.7</v>
      </c>
      <c r="V82" s="103">
        <v>54</v>
      </c>
      <c r="W82" s="61">
        <f t="shared" si="5"/>
        <v>172</v>
      </c>
      <c r="X82" s="57"/>
    </row>
    <row r="83" spans="1:24" ht="15" customHeight="1" x14ac:dyDescent="0.25">
      <c r="A83" s="32">
        <v>9</v>
      </c>
      <c r="B83" s="211" t="s">
        <v>4</v>
      </c>
      <c r="C83" s="260">
        <v>2</v>
      </c>
      <c r="D83" s="266">
        <v>42.5</v>
      </c>
      <c r="E83" s="297">
        <v>50.92</v>
      </c>
      <c r="F83" s="261">
        <v>37</v>
      </c>
      <c r="G83" s="260"/>
      <c r="H83" s="266"/>
      <c r="I83" s="297">
        <v>48.61</v>
      </c>
      <c r="J83" s="261">
        <v>50</v>
      </c>
      <c r="K83" s="260">
        <v>1</v>
      </c>
      <c r="L83" s="266">
        <v>64</v>
      </c>
      <c r="M83" s="297">
        <v>51.93</v>
      </c>
      <c r="N83" s="261">
        <v>10</v>
      </c>
      <c r="O83" s="260">
        <v>4</v>
      </c>
      <c r="P83" s="266">
        <v>56.5</v>
      </c>
      <c r="Q83" s="297">
        <v>49.73</v>
      </c>
      <c r="R83" s="261">
        <v>16</v>
      </c>
      <c r="S83" s="260">
        <v>1</v>
      </c>
      <c r="T83" s="266">
        <v>45</v>
      </c>
      <c r="U83" s="297">
        <v>59.7</v>
      </c>
      <c r="V83" s="261">
        <v>39</v>
      </c>
      <c r="W83" s="61">
        <f t="shared" si="5"/>
        <v>152</v>
      </c>
      <c r="X83" s="57"/>
    </row>
    <row r="84" spans="1:24" ht="15" customHeight="1" x14ac:dyDescent="0.25">
      <c r="A84" s="32">
        <v>10</v>
      </c>
      <c r="B84" s="42" t="s">
        <v>78</v>
      </c>
      <c r="C84" s="263">
        <v>4</v>
      </c>
      <c r="D84" s="239">
        <v>42</v>
      </c>
      <c r="E84" s="299">
        <v>50.92</v>
      </c>
      <c r="F84" s="103">
        <v>38</v>
      </c>
      <c r="G84" s="263">
        <v>1</v>
      </c>
      <c r="H84" s="239">
        <v>51</v>
      </c>
      <c r="I84" s="299">
        <v>48.61</v>
      </c>
      <c r="J84" s="103">
        <v>24</v>
      </c>
      <c r="K84" s="263">
        <v>1</v>
      </c>
      <c r="L84" s="239">
        <v>51</v>
      </c>
      <c r="M84" s="299">
        <v>51.93</v>
      </c>
      <c r="N84" s="103">
        <v>30</v>
      </c>
      <c r="O84" s="263">
        <v>3</v>
      </c>
      <c r="P84" s="239">
        <v>43</v>
      </c>
      <c r="Q84" s="299">
        <v>49.73</v>
      </c>
      <c r="R84" s="103">
        <v>40</v>
      </c>
      <c r="S84" s="263">
        <v>1</v>
      </c>
      <c r="T84" s="239">
        <v>44</v>
      </c>
      <c r="U84" s="299">
        <v>59.7</v>
      </c>
      <c r="V84" s="103">
        <v>40</v>
      </c>
      <c r="W84" s="61">
        <f t="shared" si="5"/>
        <v>172</v>
      </c>
      <c r="X84" s="57"/>
    </row>
    <row r="85" spans="1:24" ht="15" customHeight="1" x14ac:dyDescent="0.25">
      <c r="A85" s="32">
        <v>11</v>
      </c>
      <c r="B85" s="140" t="s">
        <v>76</v>
      </c>
      <c r="C85" s="242">
        <v>6</v>
      </c>
      <c r="D85" s="238">
        <v>37</v>
      </c>
      <c r="E85" s="301">
        <v>50.92</v>
      </c>
      <c r="F85" s="205">
        <v>40</v>
      </c>
      <c r="G85" s="242">
        <v>6</v>
      </c>
      <c r="H85" s="238">
        <v>52.3</v>
      </c>
      <c r="I85" s="301">
        <v>48.61</v>
      </c>
      <c r="J85" s="205">
        <v>19</v>
      </c>
      <c r="K85" s="242">
        <v>7</v>
      </c>
      <c r="L85" s="238">
        <v>52</v>
      </c>
      <c r="M85" s="301">
        <v>51.93</v>
      </c>
      <c r="N85" s="205">
        <v>29</v>
      </c>
      <c r="O85" s="242">
        <v>4</v>
      </c>
      <c r="P85" s="238">
        <v>50</v>
      </c>
      <c r="Q85" s="301">
        <v>49.73</v>
      </c>
      <c r="R85" s="205">
        <v>27</v>
      </c>
      <c r="S85" s="242">
        <v>1</v>
      </c>
      <c r="T85" s="238">
        <v>62</v>
      </c>
      <c r="U85" s="301">
        <v>59.7</v>
      </c>
      <c r="V85" s="205">
        <v>21</v>
      </c>
      <c r="W85" s="61">
        <f t="shared" si="5"/>
        <v>136</v>
      </c>
      <c r="X85" s="57"/>
    </row>
    <row r="86" spans="1:24" ht="15" customHeight="1" x14ac:dyDescent="0.25">
      <c r="A86" s="32">
        <v>12</v>
      </c>
      <c r="B86" s="42" t="s">
        <v>90</v>
      </c>
      <c r="C86" s="263">
        <v>1</v>
      </c>
      <c r="D86" s="239">
        <v>33</v>
      </c>
      <c r="E86" s="299">
        <v>50.92</v>
      </c>
      <c r="F86" s="103">
        <v>42</v>
      </c>
      <c r="G86" s="263"/>
      <c r="H86" s="239"/>
      <c r="I86" s="299">
        <v>48.61</v>
      </c>
      <c r="J86" s="103">
        <v>50</v>
      </c>
      <c r="K86" s="263"/>
      <c r="L86" s="239"/>
      <c r="M86" s="299">
        <v>51.93</v>
      </c>
      <c r="N86" s="103">
        <v>53</v>
      </c>
      <c r="O86" s="263">
        <v>2</v>
      </c>
      <c r="P86" s="239">
        <v>70</v>
      </c>
      <c r="Q86" s="299">
        <v>49.73</v>
      </c>
      <c r="R86" s="103">
        <v>5</v>
      </c>
      <c r="S86" s="263">
        <v>2</v>
      </c>
      <c r="T86" s="239">
        <v>60.5</v>
      </c>
      <c r="U86" s="299">
        <v>59.7</v>
      </c>
      <c r="V86" s="103">
        <v>25</v>
      </c>
      <c r="W86" s="61">
        <f t="shared" si="5"/>
        <v>175</v>
      </c>
      <c r="X86" s="57"/>
    </row>
    <row r="87" spans="1:24" ht="15" customHeight="1" x14ac:dyDescent="0.25">
      <c r="A87" s="32">
        <v>13</v>
      </c>
      <c r="B87" s="42" t="s">
        <v>92</v>
      </c>
      <c r="C87" s="263">
        <v>2</v>
      </c>
      <c r="D87" s="239">
        <v>28.5</v>
      </c>
      <c r="E87" s="299">
        <v>50.92</v>
      </c>
      <c r="F87" s="103">
        <v>44</v>
      </c>
      <c r="G87" s="263">
        <v>3</v>
      </c>
      <c r="H87" s="239">
        <v>66.3</v>
      </c>
      <c r="I87" s="299">
        <v>48.61</v>
      </c>
      <c r="J87" s="103">
        <v>3</v>
      </c>
      <c r="K87" s="263"/>
      <c r="L87" s="239"/>
      <c r="M87" s="299">
        <v>51.93</v>
      </c>
      <c r="N87" s="103">
        <v>53</v>
      </c>
      <c r="O87" s="263">
        <v>2</v>
      </c>
      <c r="P87" s="239">
        <v>43</v>
      </c>
      <c r="Q87" s="299">
        <v>49.73</v>
      </c>
      <c r="R87" s="103">
        <v>39</v>
      </c>
      <c r="S87" s="263">
        <v>1</v>
      </c>
      <c r="T87" s="239">
        <v>61</v>
      </c>
      <c r="U87" s="299">
        <v>59.7</v>
      </c>
      <c r="V87" s="103">
        <v>22</v>
      </c>
      <c r="W87" s="61">
        <f t="shared" si="5"/>
        <v>161</v>
      </c>
      <c r="X87" s="57"/>
    </row>
    <row r="88" spans="1:24" ht="15" customHeight="1" x14ac:dyDescent="0.25">
      <c r="A88" s="32">
        <v>14</v>
      </c>
      <c r="B88" s="140" t="s">
        <v>165</v>
      </c>
      <c r="C88" s="242">
        <v>1</v>
      </c>
      <c r="D88" s="238">
        <v>25</v>
      </c>
      <c r="E88" s="301">
        <v>50.92</v>
      </c>
      <c r="F88" s="205">
        <v>45</v>
      </c>
      <c r="G88" s="242">
        <v>1</v>
      </c>
      <c r="H88" s="238">
        <v>39</v>
      </c>
      <c r="I88" s="301">
        <v>48.61</v>
      </c>
      <c r="J88" s="205">
        <v>43</v>
      </c>
      <c r="K88" s="242">
        <v>1</v>
      </c>
      <c r="L88" s="238">
        <v>64</v>
      </c>
      <c r="M88" s="301">
        <v>51.93</v>
      </c>
      <c r="N88" s="205">
        <v>11</v>
      </c>
      <c r="O88" s="242">
        <v>3</v>
      </c>
      <c r="P88" s="238">
        <v>37</v>
      </c>
      <c r="Q88" s="301">
        <v>49.73</v>
      </c>
      <c r="R88" s="205">
        <v>43</v>
      </c>
      <c r="S88" s="242">
        <v>1</v>
      </c>
      <c r="T88" s="238">
        <v>41</v>
      </c>
      <c r="U88" s="301">
        <v>59.7</v>
      </c>
      <c r="V88" s="205">
        <v>42</v>
      </c>
      <c r="W88" s="61">
        <f t="shared" si="5"/>
        <v>184</v>
      </c>
      <c r="X88" s="57"/>
    </row>
    <row r="89" spans="1:24" s="391" customFormat="1" ht="15" customHeight="1" x14ac:dyDescent="0.25">
      <c r="A89" s="32">
        <v>15</v>
      </c>
      <c r="B89" s="140" t="s">
        <v>164</v>
      </c>
      <c r="C89" s="242">
        <v>1</v>
      </c>
      <c r="D89" s="238">
        <v>25</v>
      </c>
      <c r="E89" s="301">
        <v>50.92</v>
      </c>
      <c r="F89" s="205">
        <v>46</v>
      </c>
      <c r="G89" s="242">
        <v>1</v>
      </c>
      <c r="H89" s="238">
        <v>49</v>
      </c>
      <c r="I89" s="301">
        <v>48.61</v>
      </c>
      <c r="J89" s="205">
        <v>27</v>
      </c>
      <c r="K89" s="242"/>
      <c r="L89" s="238"/>
      <c r="M89" s="301">
        <v>51.93</v>
      </c>
      <c r="N89" s="205">
        <v>53</v>
      </c>
      <c r="O89" s="242"/>
      <c r="P89" s="238"/>
      <c r="Q89" s="301">
        <v>49.73</v>
      </c>
      <c r="R89" s="205">
        <v>51</v>
      </c>
      <c r="S89" s="242"/>
      <c r="T89" s="238"/>
      <c r="U89" s="301">
        <v>59.7</v>
      </c>
      <c r="V89" s="205">
        <v>54</v>
      </c>
      <c r="W89" s="61">
        <f t="shared" si="5"/>
        <v>231</v>
      </c>
      <c r="X89" s="57"/>
    </row>
    <row r="90" spans="1:24" s="391" customFormat="1" ht="15" customHeight="1" x14ac:dyDescent="0.25">
      <c r="A90" s="32">
        <v>16</v>
      </c>
      <c r="B90" s="140" t="s">
        <v>141</v>
      </c>
      <c r="C90" s="242"/>
      <c r="D90" s="238"/>
      <c r="E90" s="301">
        <v>50.92</v>
      </c>
      <c r="F90" s="205">
        <v>48</v>
      </c>
      <c r="G90" s="242"/>
      <c r="H90" s="238"/>
      <c r="I90" s="301">
        <v>48.61</v>
      </c>
      <c r="J90" s="205">
        <v>50</v>
      </c>
      <c r="K90" s="242"/>
      <c r="L90" s="238"/>
      <c r="M90" s="301">
        <v>51.93</v>
      </c>
      <c r="N90" s="205">
        <v>53</v>
      </c>
      <c r="O90" s="242"/>
      <c r="P90" s="238"/>
      <c r="Q90" s="301">
        <v>49.73</v>
      </c>
      <c r="R90" s="205">
        <v>51</v>
      </c>
      <c r="S90" s="242">
        <v>1</v>
      </c>
      <c r="T90" s="238">
        <v>14</v>
      </c>
      <c r="U90" s="301">
        <v>59.7</v>
      </c>
      <c r="V90" s="205">
        <v>53</v>
      </c>
      <c r="W90" s="61">
        <f t="shared" si="5"/>
        <v>255</v>
      </c>
      <c r="X90" s="57"/>
    </row>
    <row r="91" spans="1:24" s="391" customFormat="1" ht="15" customHeight="1" x14ac:dyDescent="0.25">
      <c r="A91" s="32">
        <v>17</v>
      </c>
      <c r="B91" s="140" t="s">
        <v>94</v>
      </c>
      <c r="C91" s="242"/>
      <c r="D91" s="238"/>
      <c r="E91" s="301">
        <v>50.92</v>
      </c>
      <c r="F91" s="205">
        <v>48</v>
      </c>
      <c r="G91" s="242"/>
      <c r="H91" s="238"/>
      <c r="I91" s="301">
        <v>48.61</v>
      </c>
      <c r="J91" s="205">
        <v>50</v>
      </c>
      <c r="K91" s="242"/>
      <c r="L91" s="238"/>
      <c r="M91" s="301">
        <v>51.93</v>
      </c>
      <c r="N91" s="205">
        <v>53</v>
      </c>
      <c r="O91" s="242">
        <v>1</v>
      </c>
      <c r="P91" s="238">
        <v>12</v>
      </c>
      <c r="Q91" s="301">
        <v>49.73</v>
      </c>
      <c r="R91" s="205">
        <v>50</v>
      </c>
      <c r="S91" s="242">
        <v>1</v>
      </c>
      <c r="T91" s="238">
        <v>43</v>
      </c>
      <c r="U91" s="301">
        <v>59.7</v>
      </c>
      <c r="V91" s="205">
        <v>41</v>
      </c>
      <c r="W91" s="61">
        <f t="shared" si="5"/>
        <v>242</v>
      </c>
      <c r="X91" s="57"/>
    </row>
    <row r="92" spans="1:24" s="391" customFormat="1" ht="15" customHeight="1" x14ac:dyDescent="0.25">
      <c r="A92" s="32">
        <v>18</v>
      </c>
      <c r="B92" s="140" t="s">
        <v>142</v>
      </c>
      <c r="C92" s="242"/>
      <c r="D92" s="238"/>
      <c r="E92" s="301">
        <v>50.92</v>
      </c>
      <c r="F92" s="205">
        <v>48</v>
      </c>
      <c r="G92" s="242"/>
      <c r="H92" s="238"/>
      <c r="I92" s="301">
        <v>48.61</v>
      </c>
      <c r="J92" s="205">
        <v>50</v>
      </c>
      <c r="K92" s="242"/>
      <c r="L92" s="238"/>
      <c r="M92" s="301">
        <v>51.93</v>
      </c>
      <c r="N92" s="205">
        <v>53</v>
      </c>
      <c r="O92" s="242"/>
      <c r="P92" s="238"/>
      <c r="Q92" s="301">
        <v>49.73</v>
      </c>
      <c r="R92" s="205">
        <v>51</v>
      </c>
      <c r="S92" s="242">
        <v>2</v>
      </c>
      <c r="T92" s="238">
        <v>53.5</v>
      </c>
      <c r="U92" s="301">
        <v>59.7</v>
      </c>
      <c r="V92" s="205">
        <v>29</v>
      </c>
      <c r="W92" s="61">
        <f t="shared" si="5"/>
        <v>231</v>
      </c>
      <c r="X92" s="57"/>
    </row>
    <row r="93" spans="1:24" s="391" customFormat="1" ht="15" customHeight="1" x14ac:dyDescent="0.25">
      <c r="A93" s="32">
        <v>19</v>
      </c>
      <c r="B93" s="140" t="s">
        <v>79</v>
      </c>
      <c r="C93" s="242"/>
      <c r="D93" s="238"/>
      <c r="E93" s="301">
        <v>50.92</v>
      </c>
      <c r="F93" s="205">
        <v>48</v>
      </c>
      <c r="G93" s="242">
        <v>7</v>
      </c>
      <c r="H93" s="238">
        <v>45.7</v>
      </c>
      <c r="I93" s="301">
        <v>48.61</v>
      </c>
      <c r="J93" s="205">
        <v>34</v>
      </c>
      <c r="K93" s="242">
        <v>4</v>
      </c>
      <c r="L93" s="238">
        <v>43.25</v>
      </c>
      <c r="M93" s="301">
        <v>51.93</v>
      </c>
      <c r="N93" s="205">
        <v>42</v>
      </c>
      <c r="O93" s="242">
        <v>2</v>
      </c>
      <c r="P93" s="238">
        <v>47</v>
      </c>
      <c r="Q93" s="301">
        <v>49.73</v>
      </c>
      <c r="R93" s="205">
        <v>33</v>
      </c>
      <c r="S93" s="242">
        <v>3</v>
      </c>
      <c r="T93" s="238">
        <v>40.5</v>
      </c>
      <c r="U93" s="301">
        <v>59.7</v>
      </c>
      <c r="V93" s="205">
        <v>45</v>
      </c>
      <c r="W93" s="61">
        <f t="shared" si="5"/>
        <v>202</v>
      </c>
      <c r="X93" s="57"/>
    </row>
    <row r="94" spans="1:24" s="391" customFormat="1" ht="15" customHeight="1" x14ac:dyDescent="0.25">
      <c r="A94" s="32">
        <v>20</v>
      </c>
      <c r="B94" s="140" t="s">
        <v>95</v>
      </c>
      <c r="C94" s="242"/>
      <c r="D94" s="238"/>
      <c r="E94" s="301">
        <v>50.92</v>
      </c>
      <c r="F94" s="205">
        <v>48</v>
      </c>
      <c r="G94" s="242">
        <v>2</v>
      </c>
      <c r="H94" s="238">
        <v>31</v>
      </c>
      <c r="I94" s="301">
        <v>48.61</v>
      </c>
      <c r="J94" s="205">
        <v>45</v>
      </c>
      <c r="K94" s="242">
        <v>2</v>
      </c>
      <c r="L94" s="238">
        <v>47</v>
      </c>
      <c r="M94" s="301">
        <v>51.93</v>
      </c>
      <c r="N94" s="205">
        <v>36</v>
      </c>
      <c r="O94" s="242">
        <v>1</v>
      </c>
      <c r="P94" s="238">
        <v>50</v>
      </c>
      <c r="Q94" s="301">
        <v>49.73</v>
      </c>
      <c r="R94" s="205">
        <v>26</v>
      </c>
      <c r="S94" s="242">
        <v>1</v>
      </c>
      <c r="T94" s="238">
        <v>52</v>
      </c>
      <c r="U94" s="301">
        <v>59.7</v>
      </c>
      <c r="V94" s="205">
        <v>33</v>
      </c>
      <c r="W94" s="61">
        <f t="shared" si="5"/>
        <v>188</v>
      </c>
      <c r="X94" s="57"/>
    </row>
    <row r="95" spans="1:24" s="391" customFormat="1" ht="15" customHeight="1" x14ac:dyDescent="0.25">
      <c r="A95" s="32">
        <v>21</v>
      </c>
      <c r="B95" s="140" t="s">
        <v>143</v>
      </c>
      <c r="C95" s="242"/>
      <c r="D95" s="238"/>
      <c r="E95" s="301">
        <v>50.92</v>
      </c>
      <c r="F95" s="205">
        <v>48</v>
      </c>
      <c r="G95" s="242">
        <v>5</v>
      </c>
      <c r="H95" s="238">
        <v>58</v>
      </c>
      <c r="I95" s="301">
        <v>48.61</v>
      </c>
      <c r="J95" s="205">
        <v>9</v>
      </c>
      <c r="K95" s="242"/>
      <c r="L95" s="238"/>
      <c r="M95" s="301">
        <v>51.93</v>
      </c>
      <c r="N95" s="205">
        <v>53</v>
      </c>
      <c r="O95" s="242"/>
      <c r="P95" s="238"/>
      <c r="Q95" s="301">
        <v>49.73</v>
      </c>
      <c r="R95" s="205">
        <v>51</v>
      </c>
      <c r="S95" s="242">
        <v>1</v>
      </c>
      <c r="T95" s="238">
        <v>74</v>
      </c>
      <c r="U95" s="301">
        <v>59.7</v>
      </c>
      <c r="V95" s="205">
        <v>10</v>
      </c>
      <c r="W95" s="61">
        <f t="shared" si="5"/>
        <v>171</v>
      </c>
      <c r="X95" s="57"/>
    </row>
    <row r="96" spans="1:24" s="391" customFormat="1" ht="15" customHeight="1" x14ac:dyDescent="0.25">
      <c r="A96" s="32">
        <v>22</v>
      </c>
      <c r="B96" s="140" t="s">
        <v>125</v>
      </c>
      <c r="C96" s="242"/>
      <c r="D96" s="238"/>
      <c r="E96" s="301">
        <v>50.92</v>
      </c>
      <c r="F96" s="205">
        <v>48</v>
      </c>
      <c r="G96" s="242">
        <v>2</v>
      </c>
      <c r="H96" s="238">
        <v>44</v>
      </c>
      <c r="I96" s="301">
        <v>48.61</v>
      </c>
      <c r="J96" s="205">
        <v>38</v>
      </c>
      <c r="K96" s="242">
        <v>1</v>
      </c>
      <c r="L96" s="238">
        <v>68</v>
      </c>
      <c r="M96" s="301">
        <v>51.93</v>
      </c>
      <c r="N96" s="205">
        <v>7</v>
      </c>
      <c r="O96" s="242"/>
      <c r="P96" s="238"/>
      <c r="Q96" s="301">
        <v>49.73</v>
      </c>
      <c r="R96" s="205">
        <v>51</v>
      </c>
      <c r="S96" s="242">
        <v>1</v>
      </c>
      <c r="T96" s="238">
        <v>31</v>
      </c>
      <c r="U96" s="301">
        <v>59.7</v>
      </c>
      <c r="V96" s="205">
        <v>50</v>
      </c>
      <c r="W96" s="61">
        <f t="shared" si="5"/>
        <v>194</v>
      </c>
      <c r="X96" s="57"/>
    </row>
    <row r="97" spans="1:24" s="391" customFormat="1" ht="15" customHeight="1" x14ac:dyDescent="0.25">
      <c r="A97" s="32">
        <v>23</v>
      </c>
      <c r="B97" s="140" t="s">
        <v>129</v>
      </c>
      <c r="C97" s="242"/>
      <c r="D97" s="238"/>
      <c r="E97" s="301">
        <v>50.92</v>
      </c>
      <c r="F97" s="205">
        <v>48</v>
      </c>
      <c r="G97" s="242"/>
      <c r="H97" s="238"/>
      <c r="I97" s="301">
        <v>48.61</v>
      </c>
      <c r="J97" s="205">
        <v>50</v>
      </c>
      <c r="K97" s="242">
        <v>1</v>
      </c>
      <c r="L97" s="238">
        <v>54</v>
      </c>
      <c r="M97" s="301">
        <v>51.93</v>
      </c>
      <c r="N97" s="205">
        <v>25</v>
      </c>
      <c r="O97" s="242">
        <v>1</v>
      </c>
      <c r="P97" s="238">
        <v>80</v>
      </c>
      <c r="Q97" s="301">
        <v>49.73</v>
      </c>
      <c r="R97" s="205">
        <v>3</v>
      </c>
      <c r="S97" s="242">
        <v>1</v>
      </c>
      <c r="T97" s="238">
        <v>50</v>
      </c>
      <c r="U97" s="301">
        <v>59.7</v>
      </c>
      <c r="V97" s="205">
        <v>34</v>
      </c>
      <c r="W97" s="61">
        <f t="shared" si="5"/>
        <v>160</v>
      </c>
      <c r="X97" s="57"/>
    </row>
    <row r="98" spans="1:24" s="391" customFormat="1" ht="15" customHeight="1" x14ac:dyDescent="0.25">
      <c r="A98" s="32">
        <v>24</v>
      </c>
      <c r="B98" s="140" t="s">
        <v>91</v>
      </c>
      <c r="C98" s="242"/>
      <c r="D98" s="238"/>
      <c r="E98" s="301">
        <v>50.92</v>
      </c>
      <c r="F98" s="205">
        <v>48</v>
      </c>
      <c r="G98" s="242"/>
      <c r="H98" s="238"/>
      <c r="I98" s="301">
        <v>48.61</v>
      </c>
      <c r="J98" s="205">
        <v>50</v>
      </c>
      <c r="K98" s="242">
        <v>1</v>
      </c>
      <c r="L98" s="238">
        <v>46</v>
      </c>
      <c r="M98" s="301">
        <v>51.93</v>
      </c>
      <c r="N98" s="205">
        <v>37</v>
      </c>
      <c r="O98" s="242">
        <v>3</v>
      </c>
      <c r="P98" s="238">
        <v>42.3</v>
      </c>
      <c r="Q98" s="301">
        <v>49.73</v>
      </c>
      <c r="R98" s="205">
        <v>41</v>
      </c>
      <c r="S98" s="242">
        <v>2</v>
      </c>
      <c r="T98" s="238">
        <v>60</v>
      </c>
      <c r="U98" s="301">
        <v>59.7</v>
      </c>
      <c r="V98" s="205">
        <v>26</v>
      </c>
      <c r="W98" s="61">
        <f t="shared" si="5"/>
        <v>202</v>
      </c>
      <c r="X98" s="57"/>
    </row>
    <row r="99" spans="1:24" ht="15" customHeight="1" x14ac:dyDescent="0.25">
      <c r="A99" s="32">
        <v>25</v>
      </c>
      <c r="B99" s="140" t="s">
        <v>144</v>
      </c>
      <c r="C99" s="242"/>
      <c r="D99" s="238"/>
      <c r="E99" s="301">
        <v>50.92</v>
      </c>
      <c r="F99" s="205">
        <v>48</v>
      </c>
      <c r="G99" s="242"/>
      <c r="H99" s="238"/>
      <c r="I99" s="301">
        <v>48.61</v>
      </c>
      <c r="J99" s="205">
        <v>50</v>
      </c>
      <c r="K99" s="242"/>
      <c r="L99" s="238"/>
      <c r="M99" s="301">
        <v>51.93</v>
      </c>
      <c r="N99" s="205">
        <v>53</v>
      </c>
      <c r="O99" s="242"/>
      <c r="P99" s="238"/>
      <c r="Q99" s="301">
        <v>49.73</v>
      </c>
      <c r="R99" s="205">
        <v>51</v>
      </c>
      <c r="S99" s="242">
        <v>1</v>
      </c>
      <c r="T99" s="238">
        <v>61</v>
      </c>
      <c r="U99" s="301">
        <v>59.7</v>
      </c>
      <c r="V99" s="205">
        <v>23</v>
      </c>
      <c r="W99" s="61">
        <f t="shared" si="5"/>
        <v>225</v>
      </c>
      <c r="X99" s="57"/>
    </row>
    <row r="100" spans="1:24" s="391" customFormat="1" ht="15" customHeight="1" x14ac:dyDescent="0.25">
      <c r="A100" s="32">
        <v>26</v>
      </c>
      <c r="B100" s="140" t="s">
        <v>163</v>
      </c>
      <c r="C100" s="242"/>
      <c r="D100" s="238"/>
      <c r="E100" s="301">
        <v>50.92</v>
      </c>
      <c r="F100" s="205">
        <v>48</v>
      </c>
      <c r="G100" s="242">
        <v>2</v>
      </c>
      <c r="H100" s="238">
        <v>34</v>
      </c>
      <c r="I100" s="301">
        <v>48.61</v>
      </c>
      <c r="J100" s="205">
        <v>44</v>
      </c>
      <c r="K100" s="242"/>
      <c r="L100" s="238"/>
      <c r="M100" s="301">
        <v>51.93</v>
      </c>
      <c r="N100" s="205">
        <v>53</v>
      </c>
      <c r="O100" s="242"/>
      <c r="P100" s="238"/>
      <c r="Q100" s="301">
        <v>49.73</v>
      </c>
      <c r="R100" s="205">
        <v>51</v>
      </c>
      <c r="S100" s="242"/>
      <c r="T100" s="238"/>
      <c r="U100" s="301">
        <v>59.7</v>
      </c>
      <c r="V100" s="205">
        <v>54</v>
      </c>
      <c r="W100" s="61">
        <f t="shared" si="5"/>
        <v>250</v>
      </c>
      <c r="X100" s="57"/>
    </row>
    <row r="101" spans="1:24" s="391" customFormat="1" ht="15" customHeight="1" x14ac:dyDescent="0.25">
      <c r="A101" s="32">
        <v>27</v>
      </c>
      <c r="B101" s="140" t="s">
        <v>169</v>
      </c>
      <c r="C101" s="242"/>
      <c r="D101" s="238"/>
      <c r="E101" s="301">
        <v>50.92</v>
      </c>
      <c r="F101" s="205">
        <v>48</v>
      </c>
      <c r="G101" s="242"/>
      <c r="H101" s="238"/>
      <c r="I101" s="301">
        <v>48.61</v>
      </c>
      <c r="J101" s="205">
        <v>50</v>
      </c>
      <c r="K101" s="242">
        <v>1</v>
      </c>
      <c r="L101" s="238">
        <v>57</v>
      </c>
      <c r="M101" s="301">
        <v>51.93</v>
      </c>
      <c r="N101" s="205">
        <v>17</v>
      </c>
      <c r="O101" s="242">
        <v>1</v>
      </c>
      <c r="P101" s="238">
        <v>49</v>
      </c>
      <c r="Q101" s="301">
        <v>49.73</v>
      </c>
      <c r="R101" s="205">
        <v>29</v>
      </c>
      <c r="S101" s="242"/>
      <c r="T101" s="238"/>
      <c r="U101" s="301">
        <v>59.7</v>
      </c>
      <c r="V101" s="205">
        <v>54</v>
      </c>
      <c r="W101" s="61">
        <f t="shared" si="5"/>
        <v>198</v>
      </c>
      <c r="X101" s="57"/>
    </row>
    <row r="102" spans="1:24" ht="15" customHeight="1" thickBot="1" x14ac:dyDescent="0.3">
      <c r="A102" s="32">
        <v>28</v>
      </c>
      <c r="B102" s="140" t="s">
        <v>123</v>
      </c>
      <c r="C102" s="242"/>
      <c r="D102" s="238"/>
      <c r="E102" s="301">
        <v>50.92</v>
      </c>
      <c r="F102" s="205">
        <v>48</v>
      </c>
      <c r="G102" s="242"/>
      <c r="H102" s="238"/>
      <c r="I102" s="301">
        <v>48.61</v>
      </c>
      <c r="J102" s="205">
        <v>50</v>
      </c>
      <c r="K102" s="242">
        <v>1</v>
      </c>
      <c r="L102" s="238">
        <v>56</v>
      </c>
      <c r="M102" s="301">
        <v>51.93</v>
      </c>
      <c r="N102" s="205">
        <v>19</v>
      </c>
      <c r="O102" s="242"/>
      <c r="P102" s="238"/>
      <c r="Q102" s="301">
        <v>49.73</v>
      </c>
      <c r="R102" s="205">
        <v>51</v>
      </c>
      <c r="S102" s="242"/>
      <c r="T102" s="238"/>
      <c r="U102" s="301">
        <v>59.7</v>
      </c>
      <c r="V102" s="205">
        <v>54</v>
      </c>
      <c r="W102" s="61">
        <f t="shared" si="5"/>
        <v>222</v>
      </c>
      <c r="X102" s="57"/>
    </row>
    <row r="103" spans="1:24" s="76" customFormat="1" ht="15" customHeight="1" thickBot="1" x14ac:dyDescent="0.3">
      <c r="A103" s="154"/>
      <c r="B103" s="161" t="s">
        <v>66</v>
      </c>
      <c r="C103" s="162">
        <f>SUM(C104:C112)</f>
        <v>17</v>
      </c>
      <c r="D103" s="163">
        <f>AVERAGE(D104:D112)</f>
        <v>46.900000000000006</v>
      </c>
      <c r="E103" s="303">
        <v>50.92</v>
      </c>
      <c r="F103" s="164"/>
      <c r="G103" s="162">
        <f>SUM(G104:G112)</f>
        <v>12</v>
      </c>
      <c r="H103" s="163">
        <f>AVERAGE(H104:H112)</f>
        <v>44.035714285714285</v>
      </c>
      <c r="I103" s="303">
        <v>48.61</v>
      </c>
      <c r="J103" s="164"/>
      <c r="K103" s="162">
        <f>SUM(K104:K112)</f>
        <v>16</v>
      </c>
      <c r="L103" s="163">
        <f>AVERAGE(L104:L112)</f>
        <v>51.4</v>
      </c>
      <c r="M103" s="303">
        <v>51.93</v>
      </c>
      <c r="N103" s="164"/>
      <c r="O103" s="162">
        <f>SUM(O104:O112)</f>
        <v>15</v>
      </c>
      <c r="P103" s="163">
        <f>AVERAGE(P104:P112)</f>
        <v>42.027777777777779</v>
      </c>
      <c r="Q103" s="303">
        <v>49.73</v>
      </c>
      <c r="R103" s="164"/>
      <c r="S103" s="162">
        <f>SUM(S104:S112)</f>
        <v>9</v>
      </c>
      <c r="T103" s="163">
        <f>AVERAGE(T104:T112)</f>
        <v>60.45</v>
      </c>
      <c r="U103" s="303">
        <v>59.7</v>
      </c>
      <c r="V103" s="164"/>
      <c r="W103" s="158"/>
      <c r="X103" s="57"/>
    </row>
    <row r="104" spans="1:24" ht="15" customHeight="1" x14ac:dyDescent="0.25">
      <c r="A104" s="34">
        <v>1</v>
      </c>
      <c r="B104" s="940" t="s">
        <v>170</v>
      </c>
      <c r="C104" s="337">
        <v>3</v>
      </c>
      <c r="D104" s="338">
        <v>59.3</v>
      </c>
      <c r="E104" s="339">
        <v>50.92</v>
      </c>
      <c r="F104" s="340">
        <v>10</v>
      </c>
      <c r="G104" s="337"/>
      <c r="H104" s="338"/>
      <c r="I104" s="339">
        <v>48.61</v>
      </c>
      <c r="J104" s="340">
        <v>50</v>
      </c>
      <c r="K104" s="337">
        <v>6</v>
      </c>
      <c r="L104" s="338">
        <v>55.8</v>
      </c>
      <c r="M104" s="339">
        <v>51.93</v>
      </c>
      <c r="N104" s="340">
        <v>21</v>
      </c>
      <c r="O104" s="337">
        <v>1</v>
      </c>
      <c r="P104" s="338">
        <v>52</v>
      </c>
      <c r="Q104" s="339">
        <v>49.73</v>
      </c>
      <c r="R104" s="340">
        <v>24</v>
      </c>
      <c r="S104" s="337"/>
      <c r="T104" s="338"/>
      <c r="U104" s="339">
        <v>59.7</v>
      </c>
      <c r="V104" s="340">
        <v>54</v>
      </c>
      <c r="W104" s="60">
        <f t="shared" ref="W104:W111" si="6">V104+R104+N104+J104+F104</f>
        <v>159</v>
      </c>
      <c r="X104" s="57"/>
    </row>
    <row r="105" spans="1:24" ht="15" customHeight="1" x14ac:dyDescent="0.25">
      <c r="A105" s="32">
        <v>2</v>
      </c>
      <c r="B105" s="215" t="s">
        <v>30</v>
      </c>
      <c r="C105" s="270">
        <v>1</v>
      </c>
      <c r="D105" s="274">
        <v>48</v>
      </c>
      <c r="E105" s="305">
        <v>50.92</v>
      </c>
      <c r="F105" s="271">
        <v>30</v>
      </c>
      <c r="G105" s="270">
        <v>2</v>
      </c>
      <c r="H105" s="274">
        <v>45.5</v>
      </c>
      <c r="I105" s="305">
        <v>48.61</v>
      </c>
      <c r="J105" s="271">
        <v>35</v>
      </c>
      <c r="K105" s="270">
        <v>1</v>
      </c>
      <c r="L105" s="274">
        <v>80</v>
      </c>
      <c r="M105" s="305">
        <v>51.93</v>
      </c>
      <c r="N105" s="271">
        <v>2</v>
      </c>
      <c r="O105" s="270">
        <v>2</v>
      </c>
      <c r="P105" s="274">
        <v>46</v>
      </c>
      <c r="Q105" s="305">
        <v>49.73</v>
      </c>
      <c r="R105" s="271">
        <v>37</v>
      </c>
      <c r="S105" s="270">
        <v>4</v>
      </c>
      <c r="T105" s="274">
        <v>52.8</v>
      </c>
      <c r="U105" s="305">
        <v>59.7</v>
      </c>
      <c r="V105" s="271">
        <v>32</v>
      </c>
      <c r="W105" s="61">
        <f t="shared" si="6"/>
        <v>136</v>
      </c>
      <c r="X105" s="57"/>
    </row>
    <row r="106" spans="1:24" ht="15" customHeight="1" x14ac:dyDescent="0.25">
      <c r="A106" s="32">
        <v>3</v>
      </c>
      <c r="B106" s="85" t="s">
        <v>102</v>
      </c>
      <c r="C106" s="246">
        <v>2</v>
      </c>
      <c r="D106" s="248">
        <v>43</v>
      </c>
      <c r="E106" s="287">
        <v>50.92</v>
      </c>
      <c r="F106" s="108">
        <v>36</v>
      </c>
      <c r="G106" s="246"/>
      <c r="H106" s="248"/>
      <c r="I106" s="287">
        <v>48.61</v>
      </c>
      <c r="J106" s="108">
        <v>50</v>
      </c>
      <c r="K106" s="246">
        <v>1</v>
      </c>
      <c r="L106" s="248">
        <v>39</v>
      </c>
      <c r="M106" s="287">
        <v>51.93</v>
      </c>
      <c r="N106" s="108">
        <v>46</v>
      </c>
      <c r="O106" s="246">
        <v>2</v>
      </c>
      <c r="P106" s="248">
        <v>28</v>
      </c>
      <c r="Q106" s="287">
        <v>49.73</v>
      </c>
      <c r="R106" s="108">
        <v>49</v>
      </c>
      <c r="S106" s="246">
        <v>1</v>
      </c>
      <c r="T106" s="248">
        <v>41</v>
      </c>
      <c r="U106" s="287">
        <v>59.7</v>
      </c>
      <c r="V106" s="108">
        <v>43</v>
      </c>
      <c r="W106" s="61">
        <f t="shared" si="6"/>
        <v>224</v>
      </c>
      <c r="X106" s="57"/>
    </row>
    <row r="107" spans="1:24" s="124" customFormat="1" ht="15" customHeight="1" x14ac:dyDescent="0.25">
      <c r="A107" s="32">
        <v>4</v>
      </c>
      <c r="B107" s="43" t="s">
        <v>82</v>
      </c>
      <c r="C107" s="232">
        <v>11</v>
      </c>
      <c r="D107" s="233">
        <v>37.299999999999997</v>
      </c>
      <c r="E107" s="288">
        <v>50.92</v>
      </c>
      <c r="F107" s="104">
        <v>39</v>
      </c>
      <c r="G107" s="232">
        <v>7</v>
      </c>
      <c r="H107" s="233">
        <v>44.142857142857146</v>
      </c>
      <c r="I107" s="288">
        <v>48.61</v>
      </c>
      <c r="J107" s="104">
        <v>37</v>
      </c>
      <c r="K107" s="232">
        <v>6</v>
      </c>
      <c r="L107" s="233">
        <v>45.2</v>
      </c>
      <c r="M107" s="288">
        <v>51.93</v>
      </c>
      <c r="N107" s="104">
        <v>39</v>
      </c>
      <c r="O107" s="232">
        <v>6</v>
      </c>
      <c r="P107" s="233">
        <v>36.166666666666664</v>
      </c>
      <c r="Q107" s="288">
        <v>49.73</v>
      </c>
      <c r="R107" s="104">
        <v>45</v>
      </c>
      <c r="S107" s="232"/>
      <c r="T107" s="233"/>
      <c r="U107" s="288">
        <v>59.7</v>
      </c>
      <c r="V107" s="104">
        <v>54</v>
      </c>
      <c r="W107" s="61">
        <f t="shared" si="6"/>
        <v>214</v>
      </c>
      <c r="X107" s="57"/>
    </row>
    <row r="108" spans="1:24" s="391" customFormat="1" ht="15" customHeight="1" x14ac:dyDescent="0.25">
      <c r="A108" s="32">
        <v>5</v>
      </c>
      <c r="B108" s="43" t="s">
        <v>147</v>
      </c>
      <c r="C108" s="232"/>
      <c r="D108" s="233"/>
      <c r="E108" s="288">
        <v>50.92</v>
      </c>
      <c r="F108" s="104">
        <v>48</v>
      </c>
      <c r="G108" s="232"/>
      <c r="H108" s="233"/>
      <c r="I108" s="288">
        <v>48.61</v>
      </c>
      <c r="J108" s="104">
        <v>50</v>
      </c>
      <c r="K108" s="232"/>
      <c r="L108" s="233"/>
      <c r="M108" s="288">
        <v>51.93</v>
      </c>
      <c r="N108" s="104">
        <v>53</v>
      </c>
      <c r="O108" s="232"/>
      <c r="P108" s="233"/>
      <c r="Q108" s="288">
        <v>49.73</v>
      </c>
      <c r="R108" s="104">
        <v>51</v>
      </c>
      <c r="S108" s="232">
        <v>2</v>
      </c>
      <c r="T108" s="233">
        <v>65.5</v>
      </c>
      <c r="U108" s="288">
        <v>59.7</v>
      </c>
      <c r="V108" s="104">
        <v>18</v>
      </c>
      <c r="W108" s="61">
        <f t="shared" si="6"/>
        <v>220</v>
      </c>
      <c r="X108" s="57"/>
    </row>
    <row r="109" spans="1:24" s="391" customFormat="1" ht="15" customHeight="1" x14ac:dyDescent="0.25">
      <c r="A109" s="32">
        <v>6</v>
      </c>
      <c r="B109" s="43" t="s">
        <v>148</v>
      </c>
      <c r="C109" s="232"/>
      <c r="D109" s="233"/>
      <c r="E109" s="288">
        <v>50.92</v>
      </c>
      <c r="F109" s="104">
        <v>48</v>
      </c>
      <c r="G109" s="232">
        <v>2</v>
      </c>
      <c r="H109" s="233">
        <v>73.5</v>
      </c>
      <c r="I109" s="288">
        <v>48.61</v>
      </c>
      <c r="J109" s="104">
        <v>2</v>
      </c>
      <c r="K109" s="232"/>
      <c r="L109" s="233"/>
      <c r="M109" s="288">
        <v>51.93</v>
      </c>
      <c r="N109" s="104">
        <v>53</v>
      </c>
      <c r="O109" s="232"/>
      <c r="P109" s="233"/>
      <c r="Q109" s="288">
        <v>49.73</v>
      </c>
      <c r="R109" s="104">
        <v>51</v>
      </c>
      <c r="S109" s="232">
        <v>2</v>
      </c>
      <c r="T109" s="233">
        <v>82.5</v>
      </c>
      <c r="U109" s="288">
        <v>59.7</v>
      </c>
      <c r="V109" s="104">
        <v>7</v>
      </c>
      <c r="W109" s="61">
        <f t="shared" si="6"/>
        <v>161</v>
      </c>
      <c r="X109" s="57"/>
    </row>
    <row r="110" spans="1:24" ht="15" customHeight="1" x14ac:dyDescent="0.25">
      <c r="A110" s="32">
        <v>7</v>
      </c>
      <c r="B110" s="43" t="s">
        <v>25</v>
      </c>
      <c r="C110" s="232"/>
      <c r="D110" s="233"/>
      <c r="E110" s="288">
        <v>50.92</v>
      </c>
      <c r="F110" s="104">
        <v>48</v>
      </c>
      <c r="G110" s="232"/>
      <c r="H110" s="233"/>
      <c r="I110" s="288">
        <v>48.61</v>
      </c>
      <c r="J110" s="104">
        <v>50</v>
      </c>
      <c r="K110" s="232">
        <v>2</v>
      </c>
      <c r="L110" s="233">
        <v>37</v>
      </c>
      <c r="M110" s="288">
        <v>51.93</v>
      </c>
      <c r="N110" s="104">
        <v>49</v>
      </c>
      <c r="O110" s="232">
        <v>2</v>
      </c>
      <c r="P110" s="233">
        <v>32</v>
      </c>
      <c r="Q110" s="288">
        <v>49.73</v>
      </c>
      <c r="R110" s="104">
        <v>48</v>
      </c>
      <c r="S110" s="232"/>
      <c r="T110" s="233"/>
      <c r="U110" s="288">
        <v>59.7</v>
      </c>
      <c r="V110" s="104">
        <v>54</v>
      </c>
      <c r="W110" s="61">
        <f t="shared" si="6"/>
        <v>249</v>
      </c>
      <c r="X110" s="57"/>
    </row>
    <row r="111" spans="1:24" s="391" customFormat="1" ht="15" customHeight="1" x14ac:dyDescent="0.25">
      <c r="A111" s="33">
        <v>8</v>
      </c>
      <c r="B111" s="568" t="s">
        <v>155</v>
      </c>
      <c r="C111" s="596"/>
      <c r="D111" s="395"/>
      <c r="E111" s="597">
        <v>50.92</v>
      </c>
      <c r="F111" s="598">
        <v>48</v>
      </c>
      <c r="G111" s="596">
        <v>1</v>
      </c>
      <c r="H111" s="395">
        <v>13</v>
      </c>
      <c r="I111" s="597">
        <v>48.61</v>
      </c>
      <c r="J111" s="598">
        <v>49</v>
      </c>
      <c r="K111" s="596"/>
      <c r="L111" s="395"/>
      <c r="M111" s="597">
        <v>51.93</v>
      </c>
      <c r="N111" s="598">
        <v>53</v>
      </c>
      <c r="O111" s="596"/>
      <c r="P111" s="395"/>
      <c r="Q111" s="597">
        <v>49.73</v>
      </c>
      <c r="R111" s="598">
        <v>51</v>
      </c>
      <c r="S111" s="596"/>
      <c r="T111" s="395"/>
      <c r="U111" s="597">
        <v>59.7</v>
      </c>
      <c r="V111" s="598">
        <v>54</v>
      </c>
      <c r="W111" s="111">
        <f t="shared" si="6"/>
        <v>255</v>
      </c>
      <c r="X111" s="57"/>
    </row>
    <row r="112" spans="1:24" s="178" customFormat="1" ht="15" customHeight="1" thickBot="1" x14ac:dyDescent="0.3">
      <c r="A112" s="35">
        <v>9</v>
      </c>
      <c r="B112" s="138" t="s">
        <v>17</v>
      </c>
      <c r="C112" s="341"/>
      <c r="D112" s="342"/>
      <c r="E112" s="343">
        <v>50.92</v>
      </c>
      <c r="F112" s="344">
        <v>48</v>
      </c>
      <c r="G112" s="341"/>
      <c r="H112" s="342"/>
      <c r="I112" s="343">
        <v>48.61</v>
      </c>
      <c r="J112" s="344">
        <v>50</v>
      </c>
      <c r="K112" s="341"/>
      <c r="L112" s="342"/>
      <c r="M112" s="343">
        <v>51.93</v>
      </c>
      <c r="N112" s="344">
        <v>53</v>
      </c>
      <c r="O112" s="341">
        <v>2</v>
      </c>
      <c r="P112" s="342">
        <v>58</v>
      </c>
      <c r="Q112" s="343">
        <v>49.73</v>
      </c>
      <c r="R112" s="344">
        <v>15</v>
      </c>
      <c r="S112" s="341"/>
      <c r="T112" s="342"/>
      <c r="U112" s="343">
        <v>59.7</v>
      </c>
      <c r="V112" s="344">
        <v>54</v>
      </c>
      <c r="W112" s="63">
        <f>V112+R112+N112+J112+F112</f>
        <v>220</v>
      </c>
      <c r="X112" s="57"/>
    </row>
    <row r="113" spans="1:23" ht="15" customHeight="1" x14ac:dyDescent="0.25">
      <c r="A113" s="125" t="s">
        <v>74</v>
      </c>
      <c r="B113" s="59"/>
      <c r="C113" s="59"/>
      <c r="D113" s="160">
        <f>$D$4</f>
        <v>51.03276595744682</v>
      </c>
      <c r="E113" s="59"/>
      <c r="F113" s="59"/>
      <c r="G113" s="59"/>
      <c r="H113" s="160">
        <f>$H$4</f>
        <v>49.429446064139938</v>
      </c>
      <c r="I113" s="59"/>
      <c r="J113" s="59"/>
      <c r="K113" s="59"/>
      <c r="L113" s="160">
        <f>$L$4</f>
        <v>52.761217948717942</v>
      </c>
      <c r="M113" s="160"/>
      <c r="N113" s="59"/>
      <c r="O113" s="59"/>
      <c r="P113" s="160">
        <f>$P$4</f>
        <v>51.551333333333332</v>
      </c>
      <c r="Q113" s="160"/>
      <c r="R113" s="59"/>
      <c r="S113" s="59"/>
      <c r="T113" s="160">
        <f>$T$4</f>
        <v>57.183962264150942</v>
      </c>
      <c r="U113" s="160"/>
      <c r="V113" s="59"/>
      <c r="W113" s="31"/>
    </row>
    <row r="114" spans="1:23" x14ac:dyDescent="0.25">
      <c r="A114" s="595" t="s">
        <v>75</v>
      </c>
      <c r="D114" s="594">
        <v>50.92</v>
      </c>
      <c r="H114" s="594">
        <v>48.61</v>
      </c>
      <c r="L114" s="123">
        <v>51.93</v>
      </c>
      <c r="P114" s="123">
        <v>49.73</v>
      </c>
      <c r="T114" s="123">
        <v>59.7</v>
      </c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T4:T114">
    <cfRule type="cellIs" dxfId="134" priority="2130" operator="equal">
      <formula>$T$113</formula>
    </cfRule>
    <cfRule type="containsBlanks" dxfId="133" priority="2131">
      <formula>LEN(TRIM(T4))=0</formula>
    </cfRule>
    <cfRule type="cellIs" dxfId="132" priority="2132" operator="lessThan">
      <formula>50</formula>
    </cfRule>
    <cfRule type="cellIs" dxfId="131" priority="2133" operator="between">
      <formula>$T$113</formula>
      <formula>50</formula>
    </cfRule>
    <cfRule type="cellIs" dxfId="130" priority="2134" operator="between">
      <formula>74.99</formula>
      <formula>$T$113</formula>
    </cfRule>
    <cfRule type="cellIs" dxfId="129" priority="2135" operator="greaterThanOrEqual">
      <formula>75</formula>
    </cfRule>
  </conditionalFormatting>
  <conditionalFormatting sqref="L4:L114">
    <cfRule type="cellIs" dxfId="128" priority="2142" operator="equal">
      <formula>$L$113</formula>
    </cfRule>
    <cfRule type="containsBlanks" dxfId="127" priority="2143">
      <formula>LEN(TRIM(L4))=0</formula>
    </cfRule>
    <cfRule type="cellIs" dxfId="126" priority="2144" operator="lessThan">
      <formula>50</formula>
    </cfRule>
    <cfRule type="cellIs" dxfId="125" priority="2145" operator="between">
      <formula>$L$113</formula>
      <formula>50</formula>
    </cfRule>
    <cfRule type="cellIs" dxfId="124" priority="2146" operator="between">
      <formula>74.99</formula>
      <formula>$L$113</formula>
    </cfRule>
    <cfRule type="cellIs" dxfId="123" priority="2147" operator="greaterThanOrEqual">
      <formula>75</formula>
    </cfRule>
  </conditionalFormatting>
  <conditionalFormatting sqref="P4:P114">
    <cfRule type="cellIs" dxfId="122" priority="2154" operator="equal">
      <formula>$P$113</formula>
    </cfRule>
    <cfRule type="containsBlanks" dxfId="121" priority="2155">
      <formula>LEN(TRIM(P4))=0</formula>
    </cfRule>
    <cfRule type="cellIs" dxfId="120" priority="2156" operator="lessThan">
      <formula>50</formula>
    </cfRule>
    <cfRule type="cellIs" dxfId="119" priority="2157" operator="between">
      <formula>$P$113</formula>
      <formula>50</formula>
    </cfRule>
    <cfRule type="cellIs" dxfId="118" priority="2158" operator="between">
      <formula>74.99</formula>
      <formula>$P$113</formula>
    </cfRule>
    <cfRule type="cellIs" dxfId="117" priority="2159" operator="greaterThanOrEqual">
      <formula>75</formula>
    </cfRule>
  </conditionalFormatting>
  <conditionalFormatting sqref="H4:H114">
    <cfRule type="containsBlanks" dxfId="116" priority="8">
      <formula>LEN(TRIM(H4))=0</formula>
    </cfRule>
    <cfRule type="cellIs" dxfId="115" priority="9" operator="lessThan">
      <formula>50</formula>
    </cfRule>
    <cfRule type="cellIs" dxfId="114" priority="10" operator="between">
      <formula>50.004</formula>
      <formula>50</formula>
    </cfRule>
    <cfRule type="cellIs" dxfId="113" priority="11" operator="between">
      <formula>74.99</formula>
      <formula>50.004</formula>
    </cfRule>
    <cfRule type="cellIs" dxfId="112" priority="12" operator="greaterThanOrEqual">
      <formula>75</formula>
    </cfRule>
  </conditionalFormatting>
  <conditionalFormatting sqref="D4:D114">
    <cfRule type="cellIs" dxfId="111" priority="1" operator="equal">
      <formula>$D$113</formula>
    </cfRule>
    <cfRule type="containsBlanks" dxfId="110" priority="2">
      <formula>LEN(TRIM(D4))=0</formula>
    </cfRule>
    <cfRule type="cellIs" dxfId="109" priority="3" operator="lessThan">
      <formula>50</formula>
    </cfRule>
    <cfRule type="cellIs" dxfId="108" priority="4" operator="between">
      <formula>$D$113</formula>
      <formula>50</formula>
    </cfRule>
    <cfRule type="cellIs" dxfId="107" priority="5" operator="between">
      <formula>74.99</formula>
      <formula>$D$113</formula>
    </cfRule>
    <cfRule type="cellIs" dxfId="106" priority="6" operator="greaterThanOrEqual">
      <formula>75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9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4.42578125" bestFit="1" customWidth="1"/>
    <col min="2" max="2" width="18.7109375" style="391" customWidth="1"/>
    <col min="3" max="3" width="31.7109375" style="391" customWidth="1"/>
    <col min="4" max="5" width="7.7109375" style="391" customWidth="1"/>
    <col min="6" max="6" width="18.7109375" style="391" customWidth="1"/>
    <col min="7" max="7" width="31.7109375" style="391" customWidth="1"/>
    <col min="8" max="9" width="7.7109375" style="391" customWidth="1"/>
    <col min="10" max="10" width="18.7109375" style="178" customWidth="1"/>
    <col min="11" max="11" width="31.7109375" style="178" customWidth="1"/>
    <col min="12" max="13" width="7.7109375" style="178" customWidth="1"/>
    <col min="14" max="14" width="18.7109375" style="178" customWidth="1"/>
    <col min="15" max="15" width="31.7109375" style="178" customWidth="1"/>
    <col min="16" max="17" width="7.7109375" style="178" customWidth="1"/>
    <col min="18" max="18" width="18.7109375" style="178" customWidth="1"/>
    <col min="19" max="19" width="31.7109375" style="178" customWidth="1"/>
    <col min="20" max="21" width="7.7109375" style="178" customWidth="1"/>
    <col min="22" max="22" width="7.7109375" customWidth="1"/>
  </cols>
  <sheetData>
    <row r="1" spans="1:28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W1" s="134"/>
      <c r="X1" s="39" t="s">
        <v>46</v>
      </c>
    </row>
    <row r="2" spans="1:28" ht="15.75" x14ac:dyDescent="0.25">
      <c r="A2" s="31"/>
      <c r="B2" s="31"/>
      <c r="C2" s="281" t="s">
        <v>36</v>
      </c>
      <c r="D2" s="31"/>
      <c r="E2" s="31"/>
      <c r="F2" s="31"/>
      <c r="G2" s="31"/>
      <c r="H2" s="31"/>
      <c r="I2" s="31"/>
      <c r="J2" s="31"/>
      <c r="K2" s="281"/>
      <c r="L2" s="31"/>
      <c r="M2" s="31"/>
      <c r="N2" s="31"/>
      <c r="O2" s="31"/>
      <c r="P2" s="31"/>
      <c r="Q2" s="31"/>
      <c r="R2" s="31"/>
      <c r="S2" s="281"/>
      <c r="T2" s="31"/>
      <c r="U2" s="31"/>
      <c r="V2" s="11"/>
      <c r="W2" s="133"/>
      <c r="X2" s="39" t="s">
        <v>47</v>
      </c>
      <c r="Y2" s="11"/>
      <c r="Z2" s="11"/>
      <c r="AA2" s="11"/>
      <c r="AB2" s="11"/>
    </row>
    <row r="3" spans="1:28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W3" s="351"/>
      <c r="X3" s="39" t="s">
        <v>48</v>
      </c>
    </row>
    <row r="4" spans="1:28" ht="16.5" customHeight="1" thickBot="1" x14ac:dyDescent="0.3">
      <c r="A4" s="700" t="s">
        <v>16</v>
      </c>
      <c r="B4" s="702">
        <v>2025</v>
      </c>
      <c r="C4" s="703"/>
      <c r="D4" s="703"/>
      <c r="E4" s="704"/>
      <c r="F4" s="702">
        <v>2024</v>
      </c>
      <c r="G4" s="703"/>
      <c r="H4" s="703"/>
      <c r="I4" s="704"/>
      <c r="J4" s="702">
        <v>2023</v>
      </c>
      <c r="K4" s="703"/>
      <c r="L4" s="703"/>
      <c r="M4" s="704"/>
      <c r="N4" s="702">
        <v>2022</v>
      </c>
      <c r="O4" s="703"/>
      <c r="P4" s="703"/>
      <c r="Q4" s="704"/>
      <c r="R4" s="702">
        <v>2021</v>
      </c>
      <c r="S4" s="703"/>
      <c r="T4" s="703"/>
      <c r="U4" s="704"/>
      <c r="W4" s="40"/>
      <c r="X4" s="39" t="s">
        <v>49</v>
      </c>
    </row>
    <row r="5" spans="1:28" ht="45.75" thickBot="1" x14ac:dyDescent="0.3">
      <c r="A5" s="701"/>
      <c r="B5" s="135" t="s">
        <v>15</v>
      </c>
      <c r="C5" s="216" t="s">
        <v>42</v>
      </c>
      <c r="D5" s="202" t="s">
        <v>43</v>
      </c>
      <c r="E5" s="38" t="s">
        <v>44</v>
      </c>
      <c r="F5" s="135" t="s">
        <v>15</v>
      </c>
      <c r="G5" s="216" t="s">
        <v>42</v>
      </c>
      <c r="H5" s="202" t="s">
        <v>43</v>
      </c>
      <c r="I5" s="38" t="s">
        <v>44</v>
      </c>
      <c r="J5" s="135" t="s">
        <v>15</v>
      </c>
      <c r="K5" s="216" t="s">
        <v>42</v>
      </c>
      <c r="L5" s="202" t="s">
        <v>43</v>
      </c>
      <c r="M5" s="38" t="s">
        <v>44</v>
      </c>
      <c r="N5" s="135" t="s">
        <v>15</v>
      </c>
      <c r="O5" s="216" t="s">
        <v>42</v>
      </c>
      <c r="P5" s="202" t="s">
        <v>43</v>
      </c>
      <c r="Q5" s="38" t="s">
        <v>44</v>
      </c>
      <c r="R5" s="135" t="s">
        <v>15</v>
      </c>
      <c r="S5" s="216" t="s">
        <v>42</v>
      </c>
      <c r="T5" s="202" t="s">
        <v>43</v>
      </c>
      <c r="U5" s="38" t="s">
        <v>44</v>
      </c>
    </row>
    <row r="6" spans="1:28" x14ac:dyDescent="0.25">
      <c r="A6" s="197">
        <v>1</v>
      </c>
      <c r="B6" s="144" t="s">
        <v>11</v>
      </c>
      <c r="C6" s="275" t="s">
        <v>172</v>
      </c>
      <c r="D6" s="314">
        <v>50.92</v>
      </c>
      <c r="E6" s="224">
        <v>90.5</v>
      </c>
      <c r="F6" s="144" t="s">
        <v>9</v>
      </c>
      <c r="G6" s="275" t="s">
        <v>72</v>
      </c>
      <c r="H6" s="314">
        <v>48.61</v>
      </c>
      <c r="I6" s="224">
        <v>100</v>
      </c>
      <c r="J6" s="144" t="s">
        <v>9</v>
      </c>
      <c r="K6" s="275" t="s">
        <v>107</v>
      </c>
      <c r="L6" s="314">
        <v>51.93</v>
      </c>
      <c r="M6" s="224">
        <v>92</v>
      </c>
      <c r="N6" s="144" t="s">
        <v>14</v>
      </c>
      <c r="O6" s="275" t="s">
        <v>84</v>
      </c>
      <c r="P6" s="314">
        <v>49.73</v>
      </c>
      <c r="Q6" s="224">
        <v>81.5</v>
      </c>
      <c r="R6" s="144" t="s">
        <v>6</v>
      </c>
      <c r="S6" s="275" t="s">
        <v>137</v>
      </c>
      <c r="T6" s="314">
        <v>59.7</v>
      </c>
      <c r="U6" s="224">
        <v>96</v>
      </c>
    </row>
    <row r="7" spans="1:28" x14ac:dyDescent="0.25">
      <c r="A7" s="142">
        <v>2</v>
      </c>
      <c r="B7" s="23" t="s">
        <v>6</v>
      </c>
      <c r="C7" s="276" t="s">
        <v>166</v>
      </c>
      <c r="D7" s="315">
        <v>50.92</v>
      </c>
      <c r="E7" s="225">
        <v>78.099999999999994</v>
      </c>
      <c r="F7" s="23" t="s">
        <v>0</v>
      </c>
      <c r="G7" s="276" t="s">
        <v>148</v>
      </c>
      <c r="H7" s="315">
        <v>48.61</v>
      </c>
      <c r="I7" s="225">
        <v>73.5</v>
      </c>
      <c r="J7" s="23" t="s">
        <v>0</v>
      </c>
      <c r="K7" s="276" t="s">
        <v>30</v>
      </c>
      <c r="L7" s="315">
        <v>51.93</v>
      </c>
      <c r="M7" s="225">
        <v>80</v>
      </c>
      <c r="N7" s="23" t="s">
        <v>14</v>
      </c>
      <c r="O7" s="276" t="s">
        <v>19</v>
      </c>
      <c r="P7" s="315">
        <v>49.73</v>
      </c>
      <c r="Q7" s="225">
        <v>80</v>
      </c>
      <c r="R7" s="23" t="s">
        <v>9</v>
      </c>
      <c r="S7" s="276" t="s">
        <v>72</v>
      </c>
      <c r="T7" s="315">
        <v>59.7</v>
      </c>
      <c r="U7" s="225">
        <v>92</v>
      </c>
    </row>
    <row r="8" spans="1:28" x14ac:dyDescent="0.25">
      <c r="A8" s="142">
        <v>3</v>
      </c>
      <c r="B8" s="23" t="s">
        <v>6</v>
      </c>
      <c r="C8" s="276" t="s">
        <v>137</v>
      </c>
      <c r="D8" s="315">
        <v>50.92</v>
      </c>
      <c r="E8" s="225">
        <v>75.66</v>
      </c>
      <c r="F8" s="23" t="s">
        <v>1</v>
      </c>
      <c r="G8" s="276" t="s">
        <v>92</v>
      </c>
      <c r="H8" s="315">
        <v>48.61</v>
      </c>
      <c r="I8" s="225">
        <v>66.3</v>
      </c>
      <c r="J8" s="23" t="s">
        <v>6</v>
      </c>
      <c r="K8" s="276" t="s">
        <v>53</v>
      </c>
      <c r="L8" s="315">
        <v>51.93</v>
      </c>
      <c r="M8" s="225">
        <v>76</v>
      </c>
      <c r="N8" s="23" t="s">
        <v>1</v>
      </c>
      <c r="O8" s="276" t="s">
        <v>93</v>
      </c>
      <c r="P8" s="315">
        <v>49.73</v>
      </c>
      <c r="Q8" s="225">
        <v>80</v>
      </c>
      <c r="R8" s="23" t="s">
        <v>6</v>
      </c>
      <c r="S8" s="276" t="s">
        <v>8</v>
      </c>
      <c r="T8" s="315">
        <v>59.7</v>
      </c>
      <c r="U8" s="225">
        <v>92</v>
      </c>
    </row>
    <row r="9" spans="1:28" x14ac:dyDescent="0.25">
      <c r="A9" s="142">
        <v>4</v>
      </c>
      <c r="B9" s="23" t="s">
        <v>11</v>
      </c>
      <c r="C9" s="276" t="s">
        <v>88</v>
      </c>
      <c r="D9" s="315">
        <v>50.92</v>
      </c>
      <c r="E9" s="225">
        <v>68</v>
      </c>
      <c r="F9" s="23" t="s">
        <v>5</v>
      </c>
      <c r="G9" s="276" t="s">
        <v>140</v>
      </c>
      <c r="H9" s="315">
        <v>48.61</v>
      </c>
      <c r="I9" s="225">
        <v>66</v>
      </c>
      <c r="J9" s="23" t="s">
        <v>5</v>
      </c>
      <c r="K9" s="276" t="s">
        <v>119</v>
      </c>
      <c r="L9" s="315">
        <v>51.93</v>
      </c>
      <c r="M9" s="225">
        <v>72</v>
      </c>
      <c r="N9" s="23" t="s">
        <v>9</v>
      </c>
      <c r="O9" s="276" t="s">
        <v>89</v>
      </c>
      <c r="P9" s="315">
        <v>49.73</v>
      </c>
      <c r="Q9" s="225">
        <v>72</v>
      </c>
      <c r="R9" s="23" t="s">
        <v>6</v>
      </c>
      <c r="S9" s="276" t="s">
        <v>68</v>
      </c>
      <c r="T9" s="315">
        <v>59.7</v>
      </c>
      <c r="U9" s="225">
        <v>92</v>
      </c>
    </row>
    <row r="10" spans="1:28" x14ac:dyDescent="0.25">
      <c r="A10" s="142">
        <v>5</v>
      </c>
      <c r="B10" s="23" t="s">
        <v>5</v>
      </c>
      <c r="C10" s="276" t="s">
        <v>114</v>
      </c>
      <c r="D10" s="315">
        <v>50.92</v>
      </c>
      <c r="E10" s="225">
        <v>66</v>
      </c>
      <c r="F10" s="23" t="s">
        <v>14</v>
      </c>
      <c r="G10" s="276" t="s">
        <v>21</v>
      </c>
      <c r="H10" s="315">
        <v>48.61</v>
      </c>
      <c r="I10" s="225">
        <v>65</v>
      </c>
      <c r="J10" s="23" t="s">
        <v>1</v>
      </c>
      <c r="K10" s="276" t="s">
        <v>127</v>
      </c>
      <c r="L10" s="315">
        <v>51.93</v>
      </c>
      <c r="M10" s="225">
        <v>72</v>
      </c>
      <c r="N10" s="23" t="s">
        <v>1</v>
      </c>
      <c r="O10" s="276" t="s">
        <v>90</v>
      </c>
      <c r="P10" s="315">
        <v>49.73</v>
      </c>
      <c r="Q10" s="225">
        <v>70</v>
      </c>
      <c r="R10" s="23" t="s">
        <v>9</v>
      </c>
      <c r="S10" s="276" t="s">
        <v>89</v>
      </c>
      <c r="T10" s="315">
        <v>59.7</v>
      </c>
      <c r="U10" s="225">
        <v>87</v>
      </c>
    </row>
    <row r="11" spans="1:28" x14ac:dyDescent="0.25">
      <c r="A11" s="142">
        <v>6</v>
      </c>
      <c r="B11" s="23" t="s">
        <v>1</v>
      </c>
      <c r="C11" s="276" t="s">
        <v>3</v>
      </c>
      <c r="D11" s="315">
        <v>50.92</v>
      </c>
      <c r="E11" s="225">
        <v>65.900000000000006</v>
      </c>
      <c r="F11" s="23" t="s">
        <v>9</v>
      </c>
      <c r="G11" s="276" t="s">
        <v>106</v>
      </c>
      <c r="H11" s="315">
        <v>48.61</v>
      </c>
      <c r="I11" s="225">
        <v>62</v>
      </c>
      <c r="J11" s="23" t="s">
        <v>6</v>
      </c>
      <c r="K11" s="276" t="s">
        <v>22</v>
      </c>
      <c r="L11" s="315">
        <v>51.93</v>
      </c>
      <c r="M11" s="225">
        <v>69</v>
      </c>
      <c r="N11" s="23" t="s">
        <v>6</v>
      </c>
      <c r="O11" s="276" t="s">
        <v>67</v>
      </c>
      <c r="P11" s="315">
        <v>49.73</v>
      </c>
      <c r="Q11" s="225">
        <v>66</v>
      </c>
      <c r="R11" s="23" t="s">
        <v>14</v>
      </c>
      <c r="S11" s="276" t="s">
        <v>130</v>
      </c>
      <c r="T11" s="315">
        <v>59.7</v>
      </c>
      <c r="U11" s="225">
        <v>87</v>
      </c>
    </row>
    <row r="12" spans="1:28" x14ac:dyDescent="0.25">
      <c r="A12" s="142">
        <v>7</v>
      </c>
      <c r="B12" s="23" t="s">
        <v>9</v>
      </c>
      <c r="C12" s="276" t="s">
        <v>72</v>
      </c>
      <c r="D12" s="315">
        <v>50.92</v>
      </c>
      <c r="E12" s="225">
        <v>65</v>
      </c>
      <c r="F12" s="23" t="s">
        <v>6</v>
      </c>
      <c r="G12" s="276" t="s">
        <v>67</v>
      </c>
      <c r="H12" s="315">
        <v>48.61</v>
      </c>
      <c r="I12" s="225">
        <v>59</v>
      </c>
      <c r="J12" s="23" t="s">
        <v>1</v>
      </c>
      <c r="K12" s="276" t="s">
        <v>125</v>
      </c>
      <c r="L12" s="315">
        <v>51.93</v>
      </c>
      <c r="M12" s="225">
        <v>68</v>
      </c>
      <c r="N12" s="23" t="s">
        <v>11</v>
      </c>
      <c r="O12" s="276" t="s">
        <v>12</v>
      </c>
      <c r="P12" s="315">
        <v>49.73</v>
      </c>
      <c r="Q12" s="225">
        <v>65</v>
      </c>
      <c r="R12" s="23" t="s">
        <v>0</v>
      </c>
      <c r="S12" s="276" t="s">
        <v>148</v>
      </c>
      <c r="T12" s="315">
        <v>59.7</v>
      </c>
      <c r="U12" s="225">
        <v>82.5</v>
      </c>
    </row>
    <row r="13" spans="1:28" x14ac:dyDescent="0.25">
      <c r="A13" s="142">
        <v>8</v>
      </c>
      <c r="B13" s="23" t="s">
        <v>11</v>
      </c>
      <c r="C13" s="276" t="s">
        <v>171</v>
      </c>
      <c r="D13" s="315">
        <v>50.92</v>
      </c>
      <c r="E13" s="225">
        <v>62</v>
      </c>
      <c r="F13" s="23" t="s">
        <v>1</v>
      </c>
      <c r="G13" s="276" t="s">
        <v>124</v>
      </c>
      <c r="H13" s="315">
        <v>48.61</v>
      </c>
      <c r="I13" s="225">
        <v>58</v>
      </c>
      <c r="J13" s="23" t="s">
        <v>9</v>
      </c>
      <c r="K13" s="276" t="s">
        <v>109</v>
      </c>
      <c r="L13" s="315">
        <v>51.93</v>
      </c>
      <c r="M13" s="225">
        <v>65</v>
      </c>
      <c r="N13" s="23" t="s">
        <v>9</v>
      </c>
      <c r="O13" s="276" t="s">
        <v>99</v>
      </c>
      <c r="P13" s="315">
        <v>49.73</v>
      </c>
      <c r="Q13" s="225">
        <v>64</v>
      </c>
      <c r="R13" s="23" t="s">
        <v>5</v>
      </c>
      <c r="S13" s="276" t="s">
        <v>139</v>
      </c>
      <c r="T13" s="315">
        <v>59.7</v>
      </c>
      <c r="U13" s="225">
        <v>78</v>
      </c>
    </row>
    <row r="14" spans="1:28" x14ac:dyDescent="0.25">
      <c r="A14" s="142">
        <v>9</v>
      </c>
      <c r="B14" s="23" t="s">
        <v>11</v>
      </c>
      <c r="C14" s="276" t="s">
        <v>149</v>
      </c>
      <c r="D14" s="315">
        <v>50.92</v>
      </c>
      <c r="E14" s="225">
        <v>61</v>
      </c>
      <c r="F14" s="23" t="s">
        <v>1</v>
      </c>
      <c r="G14" s="276" t="s">
        <v>143</v>
      </c>
      <c r="H14" s="315">
        <v>48.61</v>
      </c>
      <c r="I14" s="225">
        <v>58</v>
      </c>
      <c r="J14" s="23" t="s">
        <v>6</v>
      </c>
      <c r="K14" s="276" t="s">
        <v>7</v>
      </c>
      <c r="L14" s="315">
        <v>51.93</v>
      </c>
      <c r="M14" s="225">
        <v>64</v>
      </c>
      <c r="N14" s="23" t="s">
        <v>14</v>
      </c>
      <c r="O14" s="276" t="s">
        <v>85</v>
      </c>
      <c r="P14" s="315">
        <v>49.73</v>
      </c>
      <c r="Q14" s="225">
        <v>62</v>
      </c>
      <c r="R14" s="23" t="s">
        <v>11</v>
      </c>
      <c r="S14" s="276" t="s">
        <v>131</v>
      </c>
      <c r="T14" s="315">
        <v>59.7</v>
      </c>
      <c r="U14" s="225">
        <v>74</v>
      </c>
    </row>
    <row r="15" spans="1:28" ht="15.75" thickBot="1" x14ac:dyDescent="0.3">
      <c r="A15" s="143">
        <v>10</v>
      </c>
      <c r="B15" s="200" t="s">
        <v>0</v>
      </c>
      <c r="C15" s="277" t="s">
        <v>170</v>
      </c>
      <c r="D15" s="316">
        <v>50.92</v>
      </c>
      <c r="E15" s="226">
        <v>59.3</v>
      </c>
      <c r="F15" s="200" t="s">
        <v>1</v>
      </c>
      <c r="G15" s="277" t="s">
        <v>127</v>
      </c>
      <c r="H15" s="316">
        <v>48.61</v>
      </c>
      <c r="I15" s="226">
        <v>57.8</v>
      </c>
      <c r="J15" s="200" t="s">
        <v>1</v>
      </c>
      <c r="K15" s="277" t="s">
        <v>4</v>
      </c>
      <c r="L15" s="316">
        <v>51.93</v>
      </c>
      <c r="M15" s="226">
        <v>64</v>
      </c>
      <c r="N15" s="200" t="s">
        <v>6</v>
      </c>
      <c r="O15" s="277" t="s">
        <v>22</v>
      </c>
      <c r="P15" s="316">
        <v>49.73</v>
      </c>
      <c r="Q15" s="226">
        <v>62</v>
      </c>
      <c r="R15" s="200" t="s">
        <v>1</v>
      </c>
      <c r="S15" s="277" t="s">
        <v>143</v>
      </c>
      <c r="T15" s="316">
        <v>59.7</v>
      </c>
      <c r="U15" s="226">
        <v>74</v>
      </c>
    </row>
    <row r="16" spans="1:28" x14ac:dyDescent="0.25">
      <c r="A16" s="198">
        <v>11</v>
      </c>
      <c r="B16" s="37" t="s">
        <v>9</v>
      </c>
      <c r="C16" s="278" t="s">
        <v>18</v>
      </c>
      <c r="D16" s="317">
        <v>50.92</v>
      </c>
      <c r="E16" s="227">
        <v>58.4</v>
      </c>
      <c r="F16" s="37" t="s">
        <v>9</v>
      </c>
      <c r="G16" s="278" t="s">
        <v>89</v>
      </c>
      <c r="H16" s="317">
        <v>48.61</v>
      </c>
      <c r="I16" s="227">
        <v>56</v>
      </c>
      <c r="J16" s="37" t="s">
        <v>1</v>
      </c>
      <c r="K16" s="278" t="s">
        <v>2</v>
      </c>
      <c r="L16" s="317">
        <v>51.93</v>
      </c>
      <c r="M16" s="227">
        <v>64</v>
      </c>
      <c r="N16" s="37" t="s">
        <v>14</v>
      </c>
      <c r="O16" s="278" t="s">
        <v>21</v>
      </c>
      <c r="P16" s="317">
        <v>49.73</v>
      </c>
      <c r="Q16" s="227">
        <v>61.7</v>
      </c>
      <c r="R16" s="37" t="s">
        <v>1</v>
      </c>
      <c r="S16" s="278" t="s">
        <v>127</v>
      </c>
      <c r="T16" s="317">
        <v>59.7</v>
      </c>
      <c r="U16" s="227">
        <v>69</v>
      </c>
    </row>
    <row r="17" spans="1:21" x14ac:dyDescent="0.25">
      <c r="A17" s="142">
        <v>12</v>
      </c>
      <c r="B17" s="23" t="s">
        <v>14</v>
      </c>
      <c r="C17" s="276" t="s">
        <v>84</v>
      </c>
      <c r="D17" s="315">
        <v>50.92</v>
      </c>
      <c r="E17" s="225">
        <v>58</v>
      </c>
      <c r="F17" s="23" t="s">
        <v>5</v>
      </c>
      <c r="G17" s="276" t="s">
        <v>162</v>
      </c>
      <c r="H17" s="315">
        <v>48.61</v>
      </c>
      <c r="I17" s="225">
        <v>56</v>
      </c>
      <c r="J17" s="23" t="s">
        <v>11</v>
      </c>
      <c r="K17" s="276" t="s">
        <v>104</v>
      </c>
      <c r="L17" s="315">
        <v>51.93</v>
      </c>
      <c r="M17" s="225">
        <v>63.5</v>
      </c>
      <c r="N17" s="23" t="s">
        <v>6</v>
      </c>
      <c r="O17" s="276" t="s">
        <v>7</v>
      </c>
      <c r="P17" s="315">
        <v>49.73</v>
      </c>
      <c r="Q17" s="225">
        <v>60.6</v>
      </c>
      <c r="R17" s="23" t="s">
        <v>9</v>
      </c>
      <c r="S17" s="276" t="s">
        <v>134</v>
      </c>
      <c r="T17" s="315">
        <v>59.7</v>
      </c>
      <c r="U17" s="225">
        <v>68</v>
      </c>
    </row>
    <row r="18" spans="1:21" x14ac:dyDescent="0.25">
      <c r="A18" s="142">
        <v>13</v>
      </c>
      <c r="B18" s="23" t="s">
        <v>1</v>
      </c>
      <c r="C18" s="276" t="s">
        <v>97</v>
      </c>
      <c r="D18" s="315">
        <v>50.92</v>
      </c>
      <c r="E18" s="225">
        <v>58</v>
      </c>
      <c r="F18" s="23" t="s">
        <v>9</v>
      </c>
      <c r="G18" s="276" t="s">
        <v>107</v>
      </c>
      <c r="H18" s="315">
        <v>48.61</v>
      </c>
      <c r="I18" s="225">
        <v>55</v>
      </c>
      <c r="J18" s="23" t="s">
        <v>6</v>
      </c>
      <c r="K18" s="276" t="s">
        <v>31</v>
      </c>
      <c r="L18" s="315">
        <v>51.93</v>
      </c>
      <c r="M18" s="225">
        <v>62.5</v>
      </c>
      <c r="N18" s="23" t="s">
        <v>14</v>
      </c>
      <c r="O18" s="276" t="s">
        <v>60</v>
      </c>
      <c r="P18" s="315">
        <v>49.73</v>
      </c>
      <c r="Q18" s="225">
        <v>59</v>
      </c>
      <c r="R18" s="23" t="s">
        <v>5</v>
      </c>
      <c r="S18" s="276" t="s">
        <v>140</v>
      </c>
      <c r="T18" s="315">
        <v>59.7</v>
      </c>
      <c r="U18" s="225">
        <v>68</v>
      </c>
    </row>
    <row r="19" spans="1:21" x14ac:dyDescent="0.25">
      <c r="A19" s="142">
        <v>14</v>
      </c>
      <c r="B19" s="23" t="s">
        <v>6</v>
      </c>
      <c r="C19" s="276" t="s">
        <v>7</v>
      </c>
      <c r="D19" s="315">
        <v>50.92</v>
      </c>
      <c r="E19" s="225">
        <v>57.5</v>
      </c>
      <c r="F19" s="23" t="s">
        <v>6</v>
      </c>
      <c r="G19" s="276" t="s">
        <v>157</v>
      </c>
      <c r="H19" s="315">
        <v>48.61</v>
      </c>
      <c r="I19" s="225">
        <v>55</v>
      </c>
      <c r="J19" s="23" t="s">
        <v>9</v>
      </c>
      <c r="K19" s="276" t="s">
        <v>111</v>
      </c>
      <c r="L19" s="315">
        <v>51.93</v>
      </c>
      <c r="M19" s="225">
        <v>60</v>
      </c>
      <c r="N19" s="23" t="s">
        <v>6</v>
      </c>
      <c r="O19" s="276" t="s">
        <v>68</v>
      </c>
      <c r="P19" s="315">
        <v>49.73</v>
      </c>
      <c r="Q19" s="225">
        <v>58</v>
      </c>
      <c r="R19" s="23" t="s">
        <v>5</v>
      </c>
      <c r="S19" s="276" t="s">
        <v>116</v>
      </c>
      <c r="T19" s="315">
        <v>59.7</v>
      </c>
      <c r="U19" s="225">
        <v>67</v>
      </c>
    </row>
    <row r="20" spans="1:21" x14ac:dyDescent="0.25">
      <c r="A20" s="142">
        <v>15</v>
      </c>
      <c r="B20" s="23" t="s">
        <v>5</v>
      </c>
      <c r="C20" s="276" t="s">
        <v>175</v>
      </c>
      <c r="D20" s="315">
        <v>50.92</v>
      </c>
      <c r="E20" s="225">
        <v>57</v>
      </c>
      <c r="F20" s="23" t="s">
        <v>14</v>
      </c>
      <c r="G20" s="276" t="s">
        <v>153</v>
      </c>
      <c r="H20" s="315">
        <v>48.61</v>
      </c>
      <c r="I20" s="225">
        <v>54</v>
      </c>
      <c r="J20" s="23" t="s">
        <v>5</v>
      </c>
      <c r="K20" s="276" t="s">
        <v>114</v>
      </c>
      <c r="L20" s="315">
        <v>51.93</v>
      </c>
      <c r="M20" s="225">
        <v>59</v>
      </c>
      <c r="N20" s="23" t="s">
        <v>0</v>
      </c>
      <c r="O20" s="276" t="s">
        <v>17</v>
      </c>
      <c r="P20" s="315">
        <v>49.73</v>
      </c>
      <c r="Q20" s="225">
        <v>58</v>
      </c>
      <c r="R20" s="23" t="s">
        <v>14</v>
      </c>
      <c r="S20" s="276" t="s">
        <v>19</v>
      </c>
      <c r="T20" s="315">
        <v>59.7</v>
      </c>
      <c r="U20" s="225">
        <v>67</v>
      </c>
    </row>
    <row r="21" spans="1:21" x14ac:dyDescent="0.25">
      <c r="A21" s="142">
        <v>16</v>
      </c>
      <c r="B21" s="23" t="s">
        <v>5</v>
      </c>
      <c r="C21" s="276" t="s">
        <v>122</v>
      </c>
      <c r="D21" s="315">
        <v>50.92</v>
      </c>
      <c r="E21" s="225">
        <v>57</v>
      </c>
      <c r="F21" s="23" t="s">
        <v>14</v>
      </c>
      <c r="G21" s="276" t="s">
        <v>154</v>
      </c>
      <c r="H21" s="315">
        <v>48.61</v>
      </c>
      <c r="I21" s="225">
        <v>54</v>
      </c>
      <c r="J21" s="23" t="s">
        <v>5</v>
      </c>
      <c r="K21" s="276" t="s">
        <v>117</v>
      </c>
      <c r="L21" s="315">
        <v>51.93</v>
      </c>
      <c r="M21" s="225">
        <v>57</v>
      </c>
      <c r="N21" s="23" t="s">
        <v>1</v>
      </c>
      <c r="O21" s="276" t="s">
        <v>4</v>
      </c>
      <c r="P21" s="315">
        <v>49.73</v>
      </c>
      <c r="Q21" s="225">
        <v>56.5</v>
      </c>
      <c r="R21" s="23" t="s">
        <v>14</v>
      </c>
      <c r="S21" s="276" t="s">
        <v>85</v>
      </c>
      <c r="T21" s="315">
        <v>59.7</v>
      </c>
      <c r="U21" s="225">
        <v>66</v>
      </c>
    </row>
    <row r="22" spans="1:21" x14ac:dyDescent="0.25">
      <c r="A22" s="142">
        <v>17</v>
      </c>
      <c r="B22" s="23" t="s">
        <v>6</v>
      </c>
      <c r="C22" s="276" t="s">
        <v>159</v>
      </c>
      <c r="D22" s="315">
        <v>50.92</v>
      </c>
      <c r="E22" s="225">
        <v>56.3</v>
      </c>
      <c r="F22" s="23" t="s">
        <v>5</v>
      </c>
      <c r="G22" s="276" t="s">
        <v>161</v>
      </c>
      <c r="H22" s="315">
        <v>48.61</v>
      </c>
      <c r="I22" s="225">
        <v>54</v>
      </c>
      <c r="J22" s="23" t="s">
        <v>1</v>
      </c>
      <c r="K22" s="276" t="s">
        <v>55</v>
      </c>
      <c r="L22" s="315">
        <v>51.93</v>
      </c>
      <c r="M22" s="225">
        <v>57</v>
      </c>
      <c r="N22" s="23" t="s">
        <v>6</v>
      </c>
      <c r="O22" s="276" t="s">
        <v>100</v>
      </c>
      <c r="P22" s="315">
        <v>49.73</v>
      </c>
      <c r="Q22" s="225">
        <v>56</v>
      </c>
      <c r="R22" s="23" t="s">
        <v>14</v>
      </c>
      <c r="S22" s="276" t="s">
        <v>20</v>
      </c>
      <c r="T22" s="315">
        <v>59.7</v>
      </c>
      <c r="U22" s="225">
        <v>65.75</v>
      </c>
    </row>
    <row r="23" spans="1:21" x14ac:dyDescent="0.25">
      <c r="A23" s="142">
        <v>18</v>
      </c>
      <c r="B23" s="23" t="s">
        <v>5</v>
      </c>
      <c r="C23" s="276" t="s">
        <v>140</v>
      </c>
      <c r="D23" s="315">
        <v>50.92</v>
      </c>
      <c r="E23" s="225">
        <v>55</v>
      </c>
      <c r="F23" s="23" t="s">
        <v>11</v>
      </c>
      <c r="G23" s="276" t="s">
        <v>12</v>
      </c>
      <c r="H23" s="315">
        <v>48.61</v>
      </c>
      <c r="I23" s="225">
        <v>53</v>
      </c>
      <c r="J23" s="23" t="s">
        <v>5</v>
      </c>
      <c r="K23" s="276" t="s">
        <v>83</v>
      </c>
      <c r="L23" s="315">
        <v>51.93</v>
      </c>
      <c r="M23" s="225">
        <v>56</v>
      </c>
      <c r="N23" s="23" t="s">
        <v>5</v>
      </c>
      <c r="O23" s="276" t="s">
        <v>32</v>
      </c>
      <c r="P23" s="315">
        <v>49.73</v>
      </c>
      <c r="Q23" s="225">
        <v>56</v>
      </c>
      <c r="R23" s="23" t="s">
        <v>0</v>
      </c>
      <c r="S23" s="276" t="s">
        <v>147</v>
      </c>
      <c r="T23" s="315">
        <v>59.7</v>
      </c>
      <c r="U23" s="225">
        <v>65.5</v>
      </c>
    </row>
    <row r="24" spans="1:21" x14ac:dyDescent="0.25">
      <c r="A24" s="142">
        <v>19</v>
      </c>
      <c r="B24" s="23" t="s">
        <v>9</v>
      </c>
      <c r="C24" s="276" t="s">
        <v>110</v>
      </c>
      <c r="D24" s="315">
        <v>50.92</v>
      </c>
      <c r="E24" s="225">
        <v>54.5</v>
      </c>
      <c r="F24" s="23" t="s">
        <v>1</v>
      </c>
      <c r="G24" s="276" t="s">
        <v>76</v>
      </c>
      <c r="H24" s="315">
        <v>48.61</v>
      </c>
      <c r="I24" s="225">
        <v>52.3</v>
      </c>
      <c r="J24" s="23" t="s">
        <v>1</v>
      </c>
      <c r="K24" s="276" t="s">
        <v>123</v>
      </c>
      <c r="L24" s="315">
        <v>51.93</v>
      </c>
      <c r="M24" s="225">
        <v>56</v>
      </c>
      <c r="N24" s="23" t="s">
        <v>11</v>
      </c>
      <c r="O24" s="276" t="s">
        <v>88</v>
      </c>
      <c r="P24" s="315">
        <v>49.73</v>
      </c>
      <c r="Q24" s="225">
        <v>55.5</v>
      </c>
      <c r="R24" s="23" t="s">
        <v>11</v>
      </c>
      <c r="S24" s="276" t="s">
        <v>87</v>
      </c>
      <c r="T24" s="315">
        <v>59.7</v>
      </c>
      <c r="U24" s="225">
        <v>64</v>
      </c>
    </row>
    <row r="25" spans="1:21" ht="15.75" thickBot="1" x14ac:dyDescent="0.3">
      <c r="A25" s="199">
        <v>20</v>
      </c>
      <c r="B25" s="201" t="s">
        <v>6</v>
      </c>
      <c r="C25" s="279" t="s">
        <v>22</v>
      </c>
      <c r="D25" s="318">
        <v>50.92</v>
      </c>
      <c r="E25" s="228">
        <v>54.5</v>
      </c>
      <c r="F25" s="201" t="s">
        <v>1</v>
      </c>
      <c r="G25" s="279" t="s">
        <v>77</v>
      </c>
      <c r="H25" s="318">
        <v>48.61</v>
      </c>
      <c r="I25" s="228">
        <v>52</v>
      </c>
      <c r="J25" s="201" t="s">
        <v>1</v>
      </c>
      <c r="K25" s="279" t="s">
        <v>77</v>
      </c>
      <c r="L25" s="318">
        <v>51.93</v>
      </c>
      <c r="M25" s="228">
        <v>56</v>
      </c>
      <c r="N25" s="201" t="s">
        <v>9</v>
      </c>
      <c r="O25" s="279" t="s">
        <v>72</v>
      </c>
      <c r="P25" s="318">
        <v>49.73</v>
      </c>
      <c r="Q25" s="228">
        <v>55.5</v>
      </c>
      <c r="R25" s="201" t="s">
        <v>1</v>
      </c>
      <c r="S25" s="279" t="s">
        <v>3</v>
      </c>
      <c r="T25" s="318">
        <v>59.7</v>
      </c>
      <c r="U25" s="228">
        <v>64</v>
      </c>
    </row>
    <row r="26" spans="1:21" x14ac:dyDescent="0.25">
      <c r="A26" s="197">
        <v>21</v>
      </c>
      <c r="B26" s="144" t="s">
        <v>14</v>
      </c>
      <c r="C26" s="275" t="s">
        <v>21</v>
      </c>
      <c r="D26" s="314">
        <v>50.92</v>
      </c>
      <c r="E26" s="224">
        <v>54.33</v>
      </c>
      <c r="F26" s="144" t="s">
        <v>11</v>
      </c>
      <c r="G26" s="275" t="s">
        <v>156</v>
      </c>
      <c r="H26" s="314">
        <v>48.61</v>
      </c>
      <c r="I26" s="224">
        <v>51.5</v>
      </c>
      <c r="J26" s="144" t="s">
        <v>0</v>
      </c>
      <c r="K26" s="275" t="s">
        <v>98</v>
      </c>
      <c r="L26" s="314">
        <v>51.93</v>
      </c>
      <c r="M26" s="224">
        <v>55.8</v>
      </c>
      <c r="N26" s="144" t="s">
        <v>6</v>
      </c>
      <c r="O26" s="275" t="s">
        <v>8</v>
      </c>
      <c r="P26" s="314">
        <v>49.73</v>
      </c>
      <c r="Q26" s="224">
        <v>54</v>
      </c>
      <c r="R26" s="144" t="s">
        <v>1</v>
      </c>
      <c r="S26" s="275" t="s">
        <v>76</v>
      </c>
      <c r="T26" s="314">
        <v>59.7</v>
      </c>
      <c r="U26" s="224">
        <v>62</v>
      </c>
    </row>
    <row r="27" spans="1:21" x14ac:dyDescent="0.25">
      <c r="A27" s="142">
        <v>22</v>
      </c>
      <c r="B27" s="23" t="s">
        <v>6</v>
      </c>
      <c r="C27" s="276" t="s">
        <v>173</v>
      </c>
      <c r="D27" s="315">
        <v>50.92</v>
      </c>
      <c r="E27" s="225">
        <v>53</v>
      </c>
      <c r="F27" s="23" t="s">
        <v>11</v>
      </c>
      <c r="G27" s="276" t="s">
        <v>87</v>
      </c>
      <c r="H27" s="315">
        <v>48.61</v>
      </c>
      <c r="I27" s="225">
        <v>51</v>
      </c>
      <c r="J27" s="23" t="s">
        <v>14</v>
      </c>
      <c r="K27" s="276" t="s">
        <v>20</v>
      </c>
      <c r="L27" s="315">
        <v>51.93</v>
      </c>
      <c r="M27" s="225">
        <v>55</v>
      </c>
      <c r="N27" s="23" t="s">
        <v>5</v>
      </c>
      <c r="O27" s="276" t="s">
        <v>23</v>
      </c>
      <c r="P27" s="315">
        <v>49.73</v>
      </c>
      <c r="Q27" s="225">
        <v>53</v>
      </c>
      <c r="R27" s="23" t="s">
        <v>1</v>
      </c>
      <c r="S27" s="276" t="s">
        <v>92</v>
      </c>
      <c r="T27" s="315">
        <v>59.7</v>
      </c>
      <c r="U27" s="225">
        <v>61</v>
      </c>
    </row>
    <row r="28" spans="1:21" x14ac:dyDescent="0.25">
      <c r="A28" s="142">
        <v>23</v>
      </c>
      <c r="B28" s="23" t="s">
        <v>1</v>
      </c>
      <c r="C28" s="276" t="s">
        <v>127</v>
      </c>
      <c r="D28" s="315">
        <v>50.92</v>
      </c>
      <c r="E28" s="225">
        <v>53</v>
      </c>
      <c r="F28" s="23" t="s">
        <v>6</v>
      </c>
      <c r="G28" s="276" t="s">
        <v>158</v>
      </c>
      <c r="H28" s="315">
        <v>48.61</v>
      </c>
      <c r="I28" s="225">
        <v>51</v>
      </c>
      <c r="J28" s="23" t="s">
        <v>1</v>
      </c>
      <c r="K28" s="276" t="s">
        <v>128</v>
      </c>
      <c r="L28" s="315">
        <v>51.93</v>
      </c>
      <c r="M28" s="225">
        <v>54.333333333333336</v>
      </c>
      <c r="N28" s="23" t="s">
        <v>6</v>
      </c>
      <c r="O28" s="276" t="s">
        <v>31</v>
      </c>
      <c r="P28" s="315">
        <v>49.73</v>
      </c>
      <c r="Q28" s="225">
        <v>52.8</v>
      </c>
      <c r="R28" s="23" t="s">
        <v>1</v>
      </c>
      <c r="S28" s="276" t="s">
        <v>144</v>
      </c>
      <c r="T28" s="315">
        <v>59.7</v>
      </c>
      <c r="U28" s="225">
        <v>61</v>
      </c>
    </row>
    <row r="29" spans="1:21" x14ac:dyDescent="0.25">
      <c r="A29" s="142">
        <v>24</v>
      </c>
      <c r="B29" s="23" t="s">
        <v>1</v>
      </c>
      <c r="C29" s="276" t="s">
        <v>128</v>
      </c>
      <c r="D29" s="315">
        <v>50.92</v>
      </c>
      <c r="E29" s="225">
        <v>52.5</v>
      </c>
      <c r="F29" s="23" t="s">
        <v>1</v>
      </c>
      <c r="G29" s="276" t="s">
        <v>78</v>
      </c>
      <c r="H29" s="315">
        <v>48.61</v>
      </c>
      <c r="I29" s="225">
        <v>51</v>
      </c>
      <c r="J29" s="23" t="s">
        <v>11</v>
      </c>
      <c r="K29" s="276" t="s">
        <v>13</v>
      </c>
      <c r="L29" s="315">
        <v>51.93</v>
      </c>
      <c r="M29" s="225">
        <v>54</v>
      </c>
      <c r="N29" s="23" t="s">
        <v>0</v>
      </c>
      <c r="O29" s="276" t="s">
        <v>98</v>
      </c>
      <c r="P29" s="315">
        <v>49.73</v>
      </c>
      <c r="Q29" s="225">
        <v>52</v>
      </c>
      <c r="R29" s="23" t="s">
        <v>6</v>
      </c>
      <c r="S29" s="276" t="s">
        <v>138</v>
      </c>
      <c r="T29" s="315">
        <v>59.7</v>
      </c>
      <c r="U29" s="225">
        <v>61</v>
      </c>
    </row>
    <row r="30" spans="1:21" x14ac:dyDescent="0.25">
      <c r="A30" s="142">
        <v>25</v>
      </c>
      <c r="B30" s="23" t="s">
        <v>1</v>
      </c>
      <c r="C30" s="276" t="s">
        <v>168</v>
      </c>
      <c r="D30" s="315">
        <v>50.92</v>
      </c>
      <c r="E30" s="225">
        <v>52.25</v>
      </c>
      <c r="F30" s="23" t="s">
        <v>1</v>
      </c>
      <c r="G30" s="276" t="s">
        <v>3</v>
      </c>
      <c r="H30" s="315">
        <v>48.61</v>
      </c>
      <c r="I30" s="225">
        <v>51</v>
      </c>
      <c r="J30" s="23" t="s">
        <v>1</v>
      </c>
      <c r="K30" s="276" t="s">
        <v>129</v>
      </c>
      <c r="L30" s="315">
        <v>51.93</v>
      </c>
      <c r="M30" s="225">
        <v>54</v>
      </c>
      <c r="N30" s="23" t="s">
        <v>9</v>
      </c>
      <c r="O30" s="276" t="s">
        <v>18</v>
      </c>
      <c r="P30" s="315">
        <v>49.73</v>
      </c>
      <c r="Q30" s="225">
        <v>50</v>
      </c>
      <c r="R30" s="23" t="s">
        <v>1</v>
      </c>
      <c r="S30" s="276" t="s">
        <v>90</v>
      </c>
      <c r="T30" s="315">
        <v>59.7</v>
      </c>
      <c r="U30" s="225">
        <v>60.5</v>
      </c>
    </row>
    <row r="31" spans="1:21" x14ac:dyDescent="0.25">
      <c r="A31" s="142">
        <v>26</v>
      </c>
      <c r="B31" s="23" t="s">
        <v>1</v>
      </c>
      <c r="C31" s="276" t="s">
        <v>126</v>
      </c>
      <c r="D31" s="315">
        <v>50.92</v>
      </c>
      <c r="E31" s="225">
        <v>51.5</v>
      </c>
      <c r="F31" s="23" t="s">
        <v>5</v>
      </c>
      <c r="G31" s="276" t="s">
        <v>114</v>
      </c>
      <c r="H31" s="315">
        <v>48.61</v>
      </c>
      <c r="I31" s="225">
        <v>49</v>
      </c>
      <c r="J31" s="23" t="s">
        <v>6</v>
      </c>
      <c r="K31" s="276" t="s">
        <v>8</v>
      </c>
      <c r="L31" s="315">
        <v>51.93</v>
      </c>
      <c r="M31" s="225">
        <v>52</v>
      </c>
      <c r="N31" s="23" t="s">
        <v>1</v>
      </c>
      <c r="O31" s="276" t="s">
        <v>95</v>
      </c>
      <c r="P31" s="315">
        <v>49.73</v>
      </c>
      <c r="Q31" s="225">
        <v>50</v>
      </c>
      <c r="R31" s="23" t="s">
        <v>1</v>
      </c>
      <c r="S31" s="276" t="s">
        <v>91</v>
      </c>
      <c r="T31" s="315">
        <v>59.7</v>
      </c>
      <c r="U31" s="225">
        <v>60</v>
      </c>
    </row>
    <row r="32" spans="1:21" x14ac:dyDescent="0.25">
      <c r="A32" s="142">
        <v>27</v>
      </c>
      <c r="B32" s="23" t="s">
        <v>9</v>
      </c>
      <c r="C32" s="276" t="s">
        <v>111</v>
      </c>
      <c r="D32" s="315">
        <v>50.92</v>
      </c>
      <c r="E32" s="225">
        <v>51</v>
      </c>
      <c r="F32" s="23" t="s">
        <v>1</v>
      </c>
      <c r="G32" s="276" t="s">
        <v>164</v>
      </c>
      <c r="H32" s="315">
        <v>48.61</v>
      </c>
      <c r="I32" s="225">
        <v>49</v>
      </c>
      <c r="J32" s="23" t="s">
        <v>5</v>
      </c>
      <c r="K32" s="276" t="s">
        <v>115</v>
      </c>
      <c r="L32" s="315">
        <v>51.93</v>
      </c>
      <c r="M32" s="225">
        <v>52</v>
      </c>
      <c r="N32" s="23" t="s">
        <v>1</v>
      </c>
      <c r="O32" s="276" t="s">
        <v>76</v>
      </c>
      <c r="P32" s="315">
        <v>49.73</v>
      </c>
      <c r="Q32" s="225">
        <v>50</v>
      </c>
      <c r="R32" s="23" t="s">
        <v>11</v>
      </c>
      <c r="S32" s="276" t="s">
        <v>133</v>
      </c>
      <c r="T32" s="315">
        <v>59.7</v>
      </c>
      <c r="U32" s="225">
        <v>54.5</v>
      </c>
    </row>
    <row r="33" spans="1:21" x14ac:dyDescent="0.25">
      <c r="A33" s="142">
        <v>28</v>
      </c>
      <c r="B33" s="23" t="s">
        <v>1</v>
      </c>
      <c r="C33" s="276" t="s">
        <v>77</v>
      </c>
      <c r="D33" s="315">
        <v>50.92</v>
      </c>
      <c r="E33" s="225">
        <v>51</v>
      </c>
      <c r="F33" s="23" t="s">
        <v>11</v>
      </c>
      <c r="G33" s="276" t="s">
        <v>149</v>
      </c>
      <c r="H33" s="315">
        <v>48.61</v>
      </c>
      <c r="I33" s="225">
        <v>47</v>
      </c>
      <c r="J33" s="23" t="s">
        <v>1</v>
      </c>
      <c r="K33" s="276" t="s">
        <v>124</v>
      </c>
      <c r="L33" s="315">
        <v>51.93</v>
      </c>
      <c r="M33" s="225">
        <v>52</v>
      </c>
      <c r="N33" s="23" t="s">
        <v>9</v>
      </c>
      <c r="O33" s="276" t="s">
        <v>10</v>
      </c>
      <c r="P33" s="315">
        <v>49.73</v>
      </c>
      <c r="Q33" s="225">
        <v>49</v>
      </c>
      <c r="R33" s="23" t="s">
        <v>11</v>
      </c>
      <c r="S33" s="276" t="s">
        <v>88</v>
      </c>
      <c r="T33" s="315">
        <v>59.7</v>
      </c>
      <c r="U33" s="225">
        <v>54</v>
      </c>
    </row>
    <row r="34" spans="1:21" x14ac:dyDescent="0.25">
      <c r="A34" s="142">
        <v>29</v>
      </c>
      <c r="B34" s="23" t="s">
        <v>9</v>
      </c>
      <c r="C34" s="276" t="s">
        <v>150</v>
      </c>
      <c r="D34" s="315">
        <v>50.92</v>
      </c>
      <c r="E34" s="225">
        <v>48</v>
      </c>
      <c r="F34" s="23" t="s">
        <v>6</v>
      </c>
      <c r="G34" s="276" t="s">
        <v>22</v>
      </c>
      <c r="H34" s="315">
        <v>48.61</v>
      </c>
      <c r="I34" s="225">
        <v>47</v>
      </c>
      <c r="J34" s="23" t="s">
        <v>1</v>
      </c>
      <c r="K34" s="276" t="s">
        <v>76</v>
      </c>
      <c r="L34" s="315">
        <v>51.93</v>
      </c>
      <c r="M34" s="225">
        <v>52</v>
      </c>
      <c r="N34" s="23" t="s">
        <v>1</v>
      </c>
      <c r="O34" s="276" t="s">
        <v>55</v>
      </c>
      <c r="P34" s="315">
        <v>49.73</v>
      </c>
      <c r="Q34" s="225">
        <v>49</v>
      </c>
      <c r="R34" s="23" t="s">
        <v>1</v>
      </c>
      <c r="S34" s="276" t="s">
        <v>142</v>
      </c>
      <c r="T34" s="315">
        <v>59.7</v>
      </c>
      <c r="U34" s="225">
        <v>53.5</v>
      </c>
    </row>
    <row r="35" spans="1:21" ht="15.75" thickBot="1" x14ac:dyDescent="0.3">
      <c r="A35" s="143">
        <v>30</v>
      </c>
      <c r="B35" s="200" t="s">
        <v>0</v>
      </c>
      <c r="C35" s="277" t="s">
        <v>30</v>
      </c>
      <c r="D35" s="316">
        <v>50.92</v>
      </c>
      <c r="E35" s="226">
        <v>48</v>
      </c>
      <c r="F35" s="200" t="s">
        <v>5</v>
      </c>
      <c r="G35" s="277" t="s">
        <v>160</v>
      </c>
      <c r="H35" s="316">
        <v>48.61</v>
      </c>
      <c r="I35" s="226">
        <v>47</v>
      </c>
      <c r="J35" s="200" t="s">
        <v>1</v>
      </c>
      <c r="K35" s="277" t="s">
        <v>78</v>
      </c>
      <c r="L35" s="316">
        <v>51.93</v>
      </c>
      <c r="M35" s="226">
        <v>51</v>
      </c>
      <c r="N35" s="200" t="s">
        <v>1</v>
      </c>
      <c r="O35" s="277" t="s">
        <v>77</v>
      </c>
      <c r="P35" s="316">
        <v>49.73</v>
      </c>
      <c r="Q35" s="226">
        <v>49</v>
      </c>
      <c r="R35" s="200" t="s">
        <v>11</v>
      </c>
      <c r="S35" s="277" t="s">
        <v>132</v>
      </c>
      <c r="T35" s="316">
        <v>59.7</v>
      </c>
      <c r="U35" s="226">
        <v>53</v>
      </c>
    </row>
    <row r="36" spans="1:21" x14ac:dyDescent="0.25">
      <c r="A36" s="197">
        <v>31</v>
      </c>
      <c r="B36" s="144" t="s">
        <v>1</v>
      </c>
      <c r="C36" s="275" t="s">
        <v>124</v>
      </c>
      <c r="D36" s="314">
        <v>50.92</v>
      </c>
      <c r="E36" s="224">
        <v>47</v>
      </c>
      <c r="F36" s="144" t="s">
        <v>5</v>
      </c>
      <c r="G36" s="275" t="s">
        <v>121</v>
      </c>
      <c r="H36" s="314">
        <v>48.61</v>
      </c>
      <c r="I36" s="224">
        <v>47</v>
      </c>
      <c r="J36" s="144" t="s">
        <v>9</v>
      </c>
      <c r="K36" s="275" t="s">
        <v>106</v>
      </c>
      <c r="L36" s="314">
        <v>51.93</v>
      </c>
      <c r="M36" s="224">
        <v>50</v>
      </c>
      <c r="N36" s="144" t="s">
        <v>1</v>
      </c>
      <c r="O36" s="275" t="s">
        <v>96</v>
      </c>
      <c r="P36" s="314">
        <v>49.73</v>
      </c>
      <c r="Q36" s="224">
        <v>47.3</v>
      </c>
      <c r="R36" s="144" t="s">
        <v>9</v>
      </c>
      <c r="S36" s="275" t="s">
        <v>136</v>
      </c>
      <c r="T36" s="314">
        <v>59.7</v>
      </c>
      <c r="U36" s="224">
        <v>53</v>
      </c>
    </row>
    <row r="37" spans="1:21" x14ac:dyDescent="0.25">
      <c r="A37" s="142">
        <v>32</v>
      </c>
      <c r="B37" s="23" t="s">
        <v>6</v>
      </c>
      <c r="C37" s="276" t="s">
        <v>100</v>
      </c>
      <c r="D37" s="315">
        <v>50.92</v>
      </c>
      <c r="E37" s="225">
        <v>46.5</v>
      </c>
      <c r="F37" s="23" t="s">
        <v>11</v>
      </c>
      <c r="G37" s="276" t="s">
        <v>88</v>
      </c>
      <c r="H37" s="315">
        <v>48.61</v>
      </c>
      <c r="I37" s="225">
        <v>46</v>
      </c>
      <c r="J37" s="23" t="s">
        <v>5</v>
      </c>
      <c r="K37" s="276" t="s">
        <v>122</v>
      </c>
      <c r="L37" s="315">
        <v>51.93</v>
      </c>
      <c r="M37" s="225">
        <v>49.5</v>
      </c>
      <c r="N37" s="23" t="s">
        <v>6</v>
      </c>
      <c r="O37" s="276" t="s">
        <v>53</v>
      </c>
      <c r="P37" s="315">
        <v>49.73</v>
      </c>
      <c r="Q37" s="225">
        <v>47</v>
      </c>
      <c r="R37" s="23" t="s">
        <v>0</v>
      </c>
      <c r="S37" s="276" t="s">
        <v>30</v>
      </c>
      <c r="T37" s="315">
        <v>59.7</v>
      </c>
      <c r="U37" s="225">
        <v>52.8</v>
      </c>
    </row>
    <row r="38" spans="1:21" x14ac:dyDescent="0.25">
      <c r="A38" s="142">
        <v>33</v>
      </c>
      <c r="B38" s="23" t="s">
        <v>5</v>
      </c>
      <c r="C38" s="276" t="s">
        <v>121</v>
      </c>
      <c r="D38" s="315">
        <v>50.92</v>
      </c>
      <c r="E38" s="225">
        <v>45</v>
      </c>
      <c r="F38" s="23" t="s">
        <v>6</v>
      </c>
      <c r="G38" s="276" t="s">
        <v>7</v>
      </c>
      <c r="H38" s="315">
        <v>48.61</v>
      </c>
      <c r="I38" s="225">
        <v>46</v>
      </c>
      <c r="J38" s="23" t="s">
        <v>9</v>
      </c>
      <c r="K38" s="276" t="s">
        <v>108</v>
      </c>
      <c r="L38" s="315">
        <v>51.93</v>
      </c>
      <c r="M38" s="225">
        <v>49</v>
      </c>
      <c r="N38" s="23" t="s">
        <v>1</v>
      </c>
      <c r="O38" s="276" t="s">
        <v>79</v>
      </c>
      <c r="P38" s="315">
        <v>49.73</v>
      </c>
      <c r="Q38" s="225">
        <v>47</v>
      </c>
      <c r="R38" s="23" t="s">
        <v>1</v>
      </c>
      <c r="S38" s="276" t="s">
        <v>95</v>
      </c>
      <c r="T38" s="315">
        <v>59.7</v>
      </c>
      <c r="U38" s="225">
        <v>52</v>
      </c>
    </row>
    <row r="39" spans="1:21" x14ac:dyDescent="0.25">
      <c r="A39" s="142">
        <v>34</v>
      </c>
      <c r="B39" s="23" t="s">
        <v>14</v>
      </c>
      <c r="C39" s="276" t="s">
        <v>20</v>
      </c>
      <c r="D39" s="315">
        <v>50.92</v>
      </c>
      <c r="E39" s="225">
        <v>44</v>
      </c>
      <c r="F39" s="23" t="s">
        <v>1</v>
      </c>
      <c r="G39" s="276" t="s">
        <v>79</v>
      </c>
      <c r="H39" s="315">
        <v>48.61</v>
      </c>
      <c r="I39" s="225">
        <v>45.7</v>
      </c>
      <c r="J39" s="23" t="s">
        <v>5</v>
      </c>
      <c r="K39" s="276" t="s">
        <v>118</v>
      </c>
      <c r="L39" s="315">
        <v>51.93</v>
      </c>
      <c r="M39" s="225">
        <v>48</v>
      </c>
      <c r="N39" s="23" t="s">
        <v>1</v>
      </c>
      <c r="O39" s="276" t="s">
        <v>3</v>
      </c>
      <c r="P39" s="315">
        <v>49.73</v>
      </c>
      <c r="Q39" s="225">
        <v>47</v>
      </c>
      <c r="R39" s="23" t="s">
        <v>1</v>
      </c>
      <c r="S39" s="276" t="s">
        <v>93</v>
      </c>
      <c r="T39" s="315">
        <v>59.7</v>
      </c>
      <c r="U39" s="225">
        <v>50</v>
      </c>
    </row>
    <row r="40" spans="1:21" x14ac:dyDescent="0.25">
      <c r="A40" s="142">
        <v>35</v>
      </c>
      <c r="B40" s="23" t="s">
        <v>5</v>
      </c>
      <c r="C40" s="276" t="s">
        <v>162</v>
      </c>
      <c r="D40" s="315">
        <v>50.92</v>
      </c>
      <c r="E40" s="225">
        <v>43</v>
      </c>
      <c r="F40" s="23" t="s">
        <v>0</v>
      </c>
      <c r="G40" s="276" t="s">
        <v>30</v>
      </c>
      <c r="H40" s="315">
        <v>48.61</v>
      </c>
      <c r="I40" s="225">
        <v>45.5</v>
      </c>
      <c r="J40" s="23" t="s">
        <v>14</v>
      </c>
      <c r="K40" s="276" t="s">
        <v>101</v>
      </c>
      <c r="L40" s="315">
        <v>51.93</v>
      </c>
      <c r="M40" s="225">
        <v>47</v>
      </c>
      <c r="N40" s="23" t="s">
        <v>5</v>
      </c>
      <c r="O40" s="276" t="s">
        <v>83</v>
      </c>
      <c r="P40" s="315">
        <v>49.73</v>
      </c>
      <c r="Q40" s="225">
        <v>46</v>
      </c>
      <c r="R40" s="23" t="s">
        <v>1</v>
      </c>
      <c r="S40" s="276" t="s">
        <v>145</v>
      </c>
      <c r="T40" s="315">
        <v>59.7</v>
      </c>
      <c r="U40" s="225">
        <v>48</v>
      </c>
    </row>
    <row r="41" spans="1:21" x14ac:dyDescent="0.25">
      <c r="A41" s="142">
        <v>36</v>
      </c>
      <c r="B41" s="23" t="s">
        <v>0</v>
      </c>
      <c r="C41" s="276" t="s">
        <v>102</v>
      </c>
      <c r="D41" s="315">
        <v>50.92</v>
      </c>
      <c r="E41" s="225">
        <v>43</v>
      </c>
      <c r="F41" s="23" t="s">
        <v>9</v>
      </c>
      <c r="G41" s="276" t="s">
        <v>150</v>
      </c>
      <c r="H41" s="315">
        <v>48.61</v>
      </c>
      <c r="I41" s="225">
        <v>45</v>
      </c>
      <c r="J41" s="23" t="s">
        <v>1</v>
      </c>
      <c r="K41" s="276" t="s">
        <v>95</v>
      </c>
      <c r="L41" s="315">
        <v>51.93</v>
      </c>
      <c r="M41" s="225">
        <v>47</v>
      </c>
      <c r="N41" s="23" t="s">
        <v>5</v>
      </c>
      <c r="O41" s="276" t="s">
        <v>54</v>
      </c>
      <c r="P41" s="315">
        <v>49.73</v>
      </c>
      <c r="Q41" s="225">
        <v>46</v>
      </c>
      <c r="R41" s="23" t="s">
        <v>1</v>
      </c>
      <c r="S41" s="276" t="s">
        <v>126</v>
      </c>
      <c r="T41" s="315">
        <v>59.7</v>
      </c>
      <c r="U41" s="225">
        <v>47</v>
      </c>
    </row>
    <row r="42" spans="1:21" x14ac:dyDescent="0.25">
      <c r="A42" s="142">
        <v>37</v>
      </c>
      <c r="B42" s="23" t="s">
        <v>1</v>
      </c>
      <c r="C42" s="276" t="s">
        <v>4</v>
      </c>
      <c r="D42" s="315">
        <v>50.92</v>
      </c>
      <c r="E42" s="225">
        <v>42.5</v>
      </c>
      <c r="F42" s="23" t="s">
        <v>0</v>
      </c>
      <c r="G42" s="276" t="s">
        <v>82</v>
      </c>
      <c r="H42" s="315">
        <v>48.61</v>
      </c>
      <c r="I42" s="225">
        <v>44.142857142857146</v>
      </c>
      <c r="J42" s="23" t="s">
        <v>1</v>
      </c>
      <c r="K42" s="276" t="s">
        <v>91</v>
      </c>
      <c r="L42" s="315">
        <v>51.93</v>
      </c>
      <c r="M42" s="225">
        <v>46</v>
      </c>
      <c r="N42" s="23" t="s">
        <v>0</v>
      </c>
      <c r="O42" s="276" t="s">
        <v>30</v>
      </c>
      <c r="P42" s="315">
        <v>49.73</v>
      </c>
      <c r="Q42" s="225">
        <v>46</v>
      </c>
      <c r="R42" s="23" t="s">
        <v>6</v>
      </c>
      <c r="S42" s="276" t="s">
        <v>22</v>
      </c>
      <c r="T42" s="315">
        <v>59.7</v>
      </c>
      <c r="U42" s="225">
        <v>45</v>
      </c>
    </row>
    <row r="43" spans="1:21" x14ac:dyDescent="0.25">
      <c r="A43" s="142">
        <v>38</v>
      </c>
      <c r="B43" s="23" t="s">
        <v>1</v>
      </c>
      <c r="C43" s="276" t="s">
        <v>78</v>
      </c>
      <c r="D43" s="315">
        <v>50.92</v>
      </c>
      <c r="E43" s="225">
        <v>42</v>
      </c>
      <c r="F43" s="23" t="s">
        <v>1</v>
      </c>
      <c r="G43" s="276" t="s">
        <v>125</v>
      </c>
      <c r="H43" s="315">
        <v>48.61</v>
      </c>
      <c r="I43" s="225">
        <v>44</v>
      </c>
      <c r="J43" s="23" t="s">
        <v>9</v>
      </c>
      <c r="K43" s="276" t="s">
        <v>110</v>
      </c>
      <c r="L43" s="315">
        <v>51.93</v>
      </c>
      <c r="M43" s="225">
        <v>45.3</v>
      </c>
      <c r="N43" s="23" t="s">
        <v>11</v>
      </c>
      <c r="O43" s="276" t="s">
        <v>87</v>
      </c>
      <c r="P43" s="315">
        <v>49.73</v>
      </c>
      <c r="Q43" s="225">
        <v>45</v>
      </c>
      <c r="R43" s="23" t="s">
        <v>14</v>
      </c>
      <c r="S43" s="276" t="s">
        <v>84</v>
      </c>
      <c r="T43" s="315">
        <v>59.7</v>
      </c>
      <c r="U43" s="225">
        <v>45</v>
      </c>
    </row>
    <row r="44" spans="1:21" x14ac:dyDescent="0.25">
      <c r="A44" s="142">
        <v>39</v>
      </c>
      <c r="B44" s="23" t="s">
        <v>0</v>
      </c>
      <c r="C44" s="276" t="s">
        <v>82</v>
      </c>
      <c r="D44" s="315">
        <v>50.92</v>
      </c>
      <c r="E44" s="225">
        <v>37.299999999999997</v>
      </c>
      <c r="F44" s="23" t="s">
        <v>11</v>
      </c>
      <c r="G44" s="276" t="s">
        <v>103</v>
      </c>
      <c r="H44" s="315">
        <v>48.61</v>
      </c>
      <c r="I44" s="225">
        <v>43</v>
      </c>
      <c r="J44" s="23" t="s">
        <v>0</v>
      </c>
      <c r="K44" s="276" t="s">
        <v>82</v>
      </c>
      <c r="L44" s="315">
        <v>51.93</v>
      </c>
      <c r="M44" s="225">
        <v>45.2</v>
      </c>
      <c r="N44" s="23" t="s">
        <v>1</v>
      </c>
      <c r="O44" s="276" t="s">
        <v>92</v>
      </c>
      <c r="P44" s="315">
        <v>49.73</v>
      </c>
      <c r="Q44" s="225">
        <v>43</v>
      </c>
      <c r="R44" s="23" t="s">
        <v>1</v>
      </c>
      <c r="S44" s="276" t="s">
        <v>4</v>
      </c>
      <c r="T44" s="315">
        <v>59.7</v>
      </c>
      <c r="U44" s="225">
        <v>45</v>
      </c>
    </row>
    <row r="45" spans="1:21" ht="15.75" thickBot="1" x14ac:dyDescent="0.3">
      <c r="A45" s="143">
        <v>40</v>
      </c>
      <c r="B45" s="200" t="s">
        <v>1</v>
      </c>
      <c r="C45" s="277" t="s">
        <v>76</v>
      </c>
      <c r="D45" s="316">
        <v>50.92</v>
      </c>
      <c r="E45" s="226">
        <v>37</v>
      </c>
      <c r="F45" s="200" t="s">
        <v>6</v>
      </c>
      <c r="G45" s="277" t="s">
        <v>100</v>
      </c>
      <c r="H45" s="316">
        <v>48.61</v>
      </c>
      <c r="I45" s="226">
        <v>41</v>
      </c>
      <c r="J45" s="200" t="s">
        <v>5</v>
      </c>
      <c r="K45" s="277" t="s">
        <v>120</v>
      </c>
      <c r="L45" s="316">
        <v>51.93</v>
      </c>
      <c r="M45" s="226">
        <v>44</v>
      </c>
      <c r="N45" s="200" t="s">
        <v>1</v>
      </c>
      <c r="O45" s="277" t="s">
        <v>78</v>
      </c>
      <c r="P45" s="316">
        <v>49.73</v>
      </c>
      <c r="Q45" s="226">
        <v>43</v>
      </c>
      <c r="R45" s="200" t="s">
        <v>1</v>
      </c>
      <c r="S45" s="277" t="s">
        <v>78</v>
      </c>
      <c r="T45" s="316">
        <v>59.7</v>
      </c>
      <c r="U45" s="226">
        <v>44</v>
      </c>
    </row>
    <row r="46" spans="1:21" x14ac:dyDescent="0.25">
      <c r="A46" s="197">
        <v>41</v>
      </c>
      <c r="B46" s="144" t="s">
        <v>6</v>
      </c>
      <c r="C46" s="275" t="s">
        <v>31</v>
      </c>
      <c r="D46" s="314">
        <v>50.92</v>
      </c>
      <c r="E46" s="224">
        <v>36.200000000000003</v>
      </c>
      <c r="F46" s="144" t="s">
        <v>5</v>
      </c>
      <c r="G46" s="275" t="s">
        <v>118</v>
      </c>
      <c r="H46" s="314">
        <v>48.61</v>
      </c>
      <c r="I46" s="224">
        <v>41</v>
      </c>
      <c r="J46" s="144" t="s">
        <v>11</v>
      </c>
      <c r="K46" s="275" t="s">
        <v>88</v>
      </c>
      <c r="L46" s="314">
        <v>51.93</v>
      </c>
      <c r="M46" s="224">
        <v>43.7</v>
      </c>
      <c r="N46" s="34" t="s">
        <v>1</v>
      </c>
      <c r="O46" s="275" t="s">
        <v>91</v>
      </c>
      <c r="P46" s="314">
        <v>49.73</v>
      </c>
      <c r="Q46" s="224">
        <v>42.3</v>
      </c>
      <c r="R46" s="34" t="s">
        <v>1</v>
      </c>
      <c r="S46" s="275" t="s">
        <v>94</v>
      </c>
      <c r="T46" s="314">
        <v>59.7</v>
      </c>
      <c r="U46" s="224">
        <v>43</v>
      </c>
    </row>
    <row r="47" spans="1:21" x14ac:dyDescent="0.25">
      <c r="A47" s="142">
        <v>42</v>
      </c>
      <c r="B47" s="23" t="s">
        <v>1</v>
      </c>
      <c r="C47" s="276" t="s">
        <v>90</v>
      </c>
      <c r="D47" s="315">
        <v>50.92</v>
      </c>
      <c r="E47" s="225">
        <v>33</v>
      </c>
      <c r="F47" s="23" t="s">
        <v>14</v>
      </c>
      <c r="G47" s="276" t="s">
        <v>85</v>
      </c>
      <c r="H47" s="315">
        <v>48.61</v>
      </c>
      <c r="I47" s="225">
        <v>40</v>
      </c>
      <c r="J47" s="23" t="s">
        <v>1</v>
      </c>
      <c r="K47" s="276" t="s">
        <v>79</v>
      </c>
      <c r="L47" s="315">
        <v>51.93</v>
      </c>
      <c r="M47" s="225">
        <v>43.25</v>
      </c>
      <c r="N47" s="32" t="s">
        <v>1</v>
      </c>
      <c r="O47" s="276" t="s">
        <v>97</v>
      </c>
      <c r="P47" s="315">
        <v>49.73</v>
      </c>
      <c r="Q47" s="225">
        <v>40</v>
      </c>
      <c r="R47" s="32" t="s">
        <v>1</v>
      </c>
      <c r="S47" s="276" t="s">
        <v>2</v>
      </c>
      <c r="T47" s="315">
        <v>59.7</v>
      </c>
      <c r="U47" s="225">
        <v>41</v>
      </c>
    </row>
    <row r="48" spans="1:21" x14ac:dyDescent="0.25">
      <c r="A48" s="142">
        <v>43</v>
      </c>
      <c r="B48" s="23" t="s">
        <v>5</v>
      </c>
      <c r="C48" s="276" t="s">
        <v>161</v>
      </c>
      <c r="D48" s="315">
        <v>50.92</v>
      </c>
      <c r="E48" s="225">
        <v>30.3</v>
      </c>
      <c r="F48" s="23" t="s">
        <v>1</v>
      </c>
      <c r="G48" s="276" t="s">
        <v>165</v>
      </c>
      <c r="H48" s="315">
        <v>48.61</v>
      </c>
      <c r="I48" s="225">
        <v>39</v>
      </c>
      <c r="J48" s="23" t="s">
        <v>14</v>
      </c>
      <c r="K48" s="276" t="s">
        <v>85</v>
      </c>
      <c r="L48" s="315">
        <v>51.93</v>
      </c>
      <c r="M48" s="225">
        <v>43</v>
      </c>
      <c r="N48" s="32" t="s">
        <v>1</v>
      </c>
      <c r="O48" s="276" t="s">
        <v>2</v>
      </c>
      <c r="P48" s="315">
        <v>49.73</v>
      </c>
      <c r="Q48" s="225">
        <v>37</v>
      </c>
      <c r="R48" s="32" t="s">
        <v>0</v>
      </c>
      <c r="S48" s="276" t="s">
        <v>86</v>
      </c>
      <c r="T48" s="315">
        <v>59.7</v>
      </c>
      <c r="U48" s="225">
        <v>41</v>
      </c>
    </row>
    <row r="49" spans="1:21" x14ac:dyDescent="0.25">
      <c r="A49" s="142">
        <v>44</v>
      </c>
      <c r="B49" s="23" t="s">
        <v>1</v>
      </c>
      <c r="C49" s="276" t="s">
        <v>92</v>
      </c>
      <c r="D49" s="315">
        <v>50.92</v>
      </c>
      <c r="E49" s="225">
        <v>28.5</v>
      </c>
      <c r="F49" s="23" t="s">
        <v>1</v>
      </c>
      <c r="G49" s="276" t="s">
        <v>163</v>
      </c>
      <c r="H49" s="315">
        <v>48.61</v>
      </c>
      <c r="I49" s="225">
        <v>34</v>
      </c>
      <c r="J49" s="23" t="s">
        <v>5</v>
      </c>
      <c r="K49" s="276" t="s">
        <v>116</v>
      </c>
      <c r="L49" s="315">
        <v>51.93</v>
      </c>
      <c r="M49" s="225">
        <v>42</v>
      </c>
      <c r="N49" s="32" t="s">
        <v>11</v>
      </c>
      <c r="O49" s="276" t="s">
        <v>13</v>
      </c>
      <c r="P49" s="315">
        <v>49.73</v>
      </c>
      <c r="Q49" s="225">
        <v>36.700000000000003</v>
      </c>
      <c r="R49" s="32" t="s">
        <v>9</v>
      </c>
      <c r="S49" s="276" t="s">
        <v>135</v>
      </c>
      <c r="T49" s="315">
        <v>59.7</v>
      </c>
      <c r="U49" s="225">
        <v>41</v>
      </c>
    </row>
    <row r="50" spans="1:21" x14ac:dyDescent="0.25">
      <c r="A50" s="142">
        <v>45</v>
      </c>
      <c r="B50" s="23" t="s">
        <v>1</v>
      </c>
      <c r="C50" s="276" t="s">
        <v>165</v>
      </c>
      <c r="D50" s="315">
        <v>50.92</v>
      </c>
      <c r="E50" s="225">
        <v>25</v>
      </c>
      <c r="F50" s="23" t="s">
        <v>1</v>
      </c>
      <c r="G50" s="276" t="s">
        <v>95</v>
      </c>
      <c r="H50" s="315">
        <v>48.61</v>
      </c>
      <c r="I50" s="225">
        <v>31</v>
      </c>
      <c r="J50" s="23" t="s">
        <v>11</v>
      </c>
      <c r="K50" s="276" t="s">
        <v>105</v>
      </c>
      <c r="L50" s="315">
        <v>51.93</v>
      </c>
      <c r="M50" s="225">
        <v>40</v>
      </c>
      <c r="N50" s="32" t="s">
        <v>0</v>
      </c>
      <c r="O50" s="276" t="s">
        <v>82</v>
      </c>
      <c r="P50" s="315">
        <v>49.73</v>
      </c>
      <c r="Q50" s="225">
        <v>36.166666666666664</v>
      </c>
      <c r="R50" s="32" t="s">
        <v>1</v>
      </c>
      <c r="S50" s="276" t="s">
        <v>79</v>
      </c>
      <c r="T50" s="315">
        <v>59.7</v>
      </c>
      <c r="U50" s="225">
        <v>40.5</v>
      </c>
    </row>
    <row r="51" spans="1:21" x14ac:dyDescent="0.25">
      <c r="A51" s="142">
        <v>46</v>
      </c>
      <c r="B51" s="23" t="s">
        <v>1</v>
      </c>
      <c r="C51" s="276" t="s">
        <v>164</v>
      </c>
      <c r="D51" s="315">
        <v>50.92</v>
      </c>
      <c r="E51" s="225">
        <v>25</v>
      </c>
      <c r="F51" s="23" t="s">
        <v>6</v>
      </c>
      <c r="G51" s="276" t="s">
        <v>137</v>
      </c>
      <c r="H51" s="315">
        <v>48.61</v>
      </c>
      <c r="I51" s="225">
        <v>30.3</v>
      </c>
      <c r="J51" s="23" t="s">
        <v>0</v>
      </c>
      <c r="K51" s="276" t="s">
        <v>102</v>
      </c>
      <c r="L51" s="315">
        <v>51.93</v>
      </c>
      <c r="M51" s="225">
        <v>39</v>
      </c>
      <c r="N51" s="32" t="s">
        <v>14</v>
      </c>
      <c r="O51" s="276" t="s">
        <v>20</v>
      </c>
      <c r="P51" s="315">
        <v>49.73</v>
      </c>
      <c r="Q51" s="225">
        <v>34</v>
      </c>
      <c r="R51" s="32" t="s">
        <v>6</v>
      </c>
      <c r="S51" s="276" t="s">
        <v>31</v>
      </c>
      <c r="T51" s="315">
        <v>59.7</v>
      </c>
      <c r="U51" s="225">
        <v>39</v>
      </c>
    </row>
    <row r="52" spans="1:21" x14ac:dyDescent="0.25">
      <c r="A52" s="142">
        <v>47</v>
      </c>
      <c r="B52" s="23" t="s">
        <v>6</v>
      </c>
      <c r="C52" s="276" t="s">
        <v>174</v>
      </c>
      <c r="D52" s="315">
        <v>50.92</v>
      </c>
      <c r="E52" s="225">
        <v>21</v>
      </c>
      <c r="F52" s="23" t="s">
        <v>1</v>
      </c>
      <c r="G52" s="276" t="s">
        <v>128</v>
      </c>
      <c r="H52" s="315">
        <v>48.61</v>
      </c>
      <c r="I52" s="225">
        <v>24</v>
      </c>
      <c r="J52" s="23" t="s">
        <v>6</v>
      </c>
      <c r="K52" s="276" t="s">
        <v>113</v>
      </c>
      <c r="L52" s="315">
        <v>51.93</v>
      </c>
      <c r="M52" s="225">
        <v>38</v>
      </c>
      <c r="N52" s="32" t="s">
        <v>5</v>
      </c>
      <c r="O52" s="276" t="s">
        <v>24</v>
      </c>
      <c r="P52" s="315">
        <v>49.73</v>
      </c>
      <c r="Q52" s="225">
        <v>34</v>
      </c>
      <c r="R52" s="32" t="s">
        <v>14</v>
      </c>
      <c r="S52" s="276" t="s">
        <v>60</v>
      </c>
      <c r="T52" s="315">
        <v>59.7</v>
      </c>
      <c r="U52" s="225">
        <v>37</v>
      </c>
    </row>
    <row r="53" spans="1:21" x14ac:dyDescent="0.25">
      <c r="A53" s="142">
        <v>48</v>
      </c>
      <c r="B53" s="23" t="s">
        <v>14</v>
      </c>
      <c r="C53" s="276" t="s">
        <v>130</v>
      </c>
      <c r="D53" s="315">
        <v>50.92</v>
      </c>
      <c r="E53" s="225"/>
      <c r="F53" s="23" t="s">
        <v>6</v>
      </c>
      <c r="G53" s="276" t="s">
        <v>159</v>
      </c>
      <c r="H53" s="315">
        <v>48.61</v>
      </c>
      <c r="I53" s="225">
        <v>21</v>
      </c>
      <c r="J53" s="23" t="s">
        <v>9</v>
      </c>
      <c r="K53" s="276" t="s">
        <v>112</v>
      </c>
      <c r="L53" s="315">
        <v>51.93</v>
      </c>
      <c r="M53" s="225">
        <v>37</v>
      </c>
      <c r="N53" s="32" t="s">
        <v>0</v>
      </c>
      <c r="O53" s="276" t="s">
        <v>25</v>
      </c>
      <c r="P53" s="315">
        <v>49.73</v>
      </c>
      <c r="Q53" s="225">
        <v>32</v>
      </c>
      <c r="R53" s="32" t="s">
        <v>1</v>
      </c>
      <c r="S53" s="276" t="s">
        <v>96</v>
      </c>
      <c r="T53" s="315">
        <v>59.7</v>
      </c>
      <c r="U53" s="225">
        <v>34.299999999999997</v>
      </c>
    </row>
    <row r="54" spans="1:21" x14ac:dyDescent="0.25">
      <c r="A54" s="142">
        <v>49</v>
      </c>
      <c r="B54" s="23" t="s">
        <v>14</v>
      </c>
      <c r="C54" s="276" t="s">
        <v>154</v>
      </c>
      <c r="D54" s="315">
        <v>50.92</v>
      </c>
      <c r="E54" s="225"/>
      <c r="F54" s="23" t="s">
        <v>0</v>
      </c>
      <c r="G54" s="276" t="s">
        <v>155</v>
      </c>
      <c r="H54" s="315">
        <v>48.61</v>
      </c>
      <c r="I54" s="225">
        <v>13</v>
      </c>
      <c r="J54" s="23" t="s">
        <v>0</v>
      </c>
      <c r="K54" s="276" t="s">
        <v>25</v>
      </c>
      <c r="L54" s="315">
        <v>51.93</v>
      </c>
      <c r="M54" s="225">
        <v>37</v>
      </c>
      <c r="N54" s="32" t="s">
        <v>0</v>
      </c>
      <c r="O54" s="276" t="s">
        <v>86</v>
      </c>
      <c r="P54" s="315">
        <v>49.73</v>
      </c>
      <c r="Q54" s="225">
        <v>28</v>
      </c>
      <c r="R54" s="32" t="s">
        <v>9</v>
      </c>
      <c r="S54" s="276" t="s">
        <v>18</v>
      </c>
      <c r="T54" s="315">
        <v>59.7</v>
      </c>
      <c r="U54" s="225">
        <v>34</v>
      </c>
    </row>
    <row r="55" spans="1:21" ht="15.75" thickBot="1" x14ac:dyDescent="0.3">
      <c r="A55" s="199">
        <v>50</v>
      </c>
      <c r="B55" s="201" t="s">
        <v>14</v>
      </c>
      <c r="C55" s="279" t="s">
        <v>85</v>
      </c>
      <c r="D55" s="318">
        <v>50.92</v>
      </c>
      <c r="E55" s="228"/>
      <c r="F55" s="201" t="s">
        <v>14</v>
      </c>
      <c r="G55" s="279" t="s">
        <v>84</v>
      </c>
      <c r="H55" s="318">
        <v>48.61</v>
      </c>
      <c r="I55" s="228"/>
      <c r="J55" s="201" t="s">
        <v>11</v>
      </c>
      <c r="K55" s="279" t="s">
        <v>103</v>
      </c>
      <c r="L55" s="318">
        <v>51.93</v>
      </c>
      <c r="M55" s="228">
        <v>26.5</v>
      </c>
      <c r="N55" s="33" t="s">
        <v>1</v>
      </c>
      <c r="O55" s="279" t="s">
        <v>94</v>
      </c>
      <c r="P55" s="318">
        <v>49.73</v>
      </c>
      <c r="Q55" s="228">
        <v>12</v>
      </c>
      <c r="R55" s="33" t="s">
        <v>1</v>
      </c>
      <c r="S55" s="279" t="s">
        <v>146</v>
      </c>
      <c r="T55" s="318">
        <v>59.7</v>
      </c>
      <c r="U55" s="228">
        <v>31</v>
      </c>
    </row>
    <row r="56" spans="1:21" s="178" customFormat="1" x14ac:dyDescent="0.25">
      <c r="A56" s="34">
        <v>51</v>
      </c>
      <c r="B56" s="144" t="s">
        <v>14</v>
      </c>
      <c r="C56" s="144" t="s">
        <v>101</v>
      </c>
      <c r="D56" s="314">
        <v>50.92</v>
      </c>
      <c r="E56" s="422"/>
      <c r="F56" s="144" t="s">
        <v>14</v>
      </c>
      <c r="G56" s="144" t="s">
        <v>20</v>
      </c>
      <c r="H56" s="314">
        <v>48.61</v>
      </c>
      <c r="I56" s="422"/>
      <c r="J56" s="144" t="s">
        <v>5</v>
      </c>
      <c r="K56" s="144" t="s">
        <v>121</v>
      </c>
      <c r="L56" s="314">
        <v>51.93</v>
      </c>
      <c r="M56" s="422">
        <v>23</v>
      </c>
      <c r="N56" s="34" t="s">
        <v>14</v>
      </c>
      <c r="O56" s="144" t="s">
        <v>130</v>
      </c>
      <c r="P56" s="314">
        <v>49.73</v>
      </c>
      <c r="Q56" s="422"/>
      <c r="R56" s="34" t="s">
        <v>5</v>
      </c>
      <c r="S56" s="144" t="s">
        <v>23</v>
      </c>
      <c r="T56" s="314">
        <v>59.7</v>
      </c>
      <c r="U56" s="422">
        <v>28.4</v>
      </c>
    </row>
    <row r="57" spans="1:21" s="178" customFormat="1" x14ac:dyDescent="0.25">
      <c r="A57" s="33">
        <v>52</v>
      </c>
      <c r="B57" s="201" t="s">
        <v>14</v>
      </c>
      <c r="C57" s="201" t="s">
        <v>60</v>
      </c>
      <c r="D57" s="318">
        <v>50.92</v>
      </c>
      <c r="E57" s="400"/>
      <c r="F57" s="201" t="s">
        <v>14</v>
      </c>
      <c r="G57" s="201" t="s">
        <v>101</v>
      </c>
      <c r="H57" s="318">
        <v>48.61</v>
      </c>
      <c r="I57" s="400"/>
      <c r="J57" s="201" t="s">
        <v>1</v>
      </c>
      <c r="K57" s="201" t="s">
        <v>126</v>
      </c>
      <c r="L57" s="318">
        <v>51.93</v>
      </c>
      <c r="M57" s="400">
        <v>15</v>
      </c>
      <c r="N57" s="33" t="s">
        <v>11</v>
      </c>
      <c r="O57" s="201" t="s">
        <v>131</v>
      </c>
      <c r="P57" s="318">
        <v>49.73</v>
      </c>
      <c r="Q57" s="400"/>
      <c r="R57" s="33" t="s">
        <v>6</v>
      </c>
      <c r="S57" s="201" t="s">
        <v>7</v>
      </c>
      <c r="T57" s="318">
        <v>59.7</v>
      </c>
      <c r="U57" s="400">
        <v>25.5</v>
      </c>
    </row>
    <row r="58" spans="1:21" s="391" customFormat="1" x14ac:dyDescent="0.25">
      <c r="A58" s="32">
        <v>53</v>
      </c>
      <c r="B58" s="23" t="s">
        <v>11</v>
      </c>
      <c r="C58" s="23" t="s">
        <v>13</v>
      </c>
      <c r="D58" s="315">
        <v>50.92</v>
      </c>
      <c r="E58" s="360"/>
      <c r="F58" s="23" t="s">
        <v>14</v>
      </c>
      <c r="G58" s="23" t="s">
        <v>60</v>
      </c>
      <c r="H58" s="315">
        <v>48.61</v>
      </c>
      <c r="I58" s="360"/>
      <c r="J58" s="23" t="s">
        <v>14</v>
      </c>
      <c r="K58" s="23" t="s">
        <v>84</v>
      </c>
      <c r="L58" s="315">
        <v>51.93</v>
      </c>
      <c r="M58" s="360"/>
      <c r="N58" s="32" t="s">
        <v>11</v>
      </c>
      <c r="O58" s="23" t="s">
        <v>133</v>
      </c>
      <c r="P58" s="315">
        <v>49.73</v>
      </c>
      <c r="Q58" s="360"/>
      <c r="R58" s="32" t="s">
        <v>1</v>
      </c>
      <c r="S58" s="23" t="s">
        <v>141</v>
      </c>
      <c r="T58" s="315">
        <v>59.7</v>
      </c>
      <c r="U58" s="360">
        <v>14</v>
      </c>
    </row>
    <row r="59" spans="1:21" s="391" customFormat="1" x14ac:dyDescent="0.25">
      <c r="A59" s="32">
        <v>54</v>
      </c>
      <c r="B59" s="23" t="s">
        <v>11</v>
      </c>
      <c r="C59" s="23" t="s">
        <v>12</v>
      </c>
      <c r="D59" s="315">
        <v>50.92</v>
      </c>
      <c r="E59" s="360"/>
      <c r="F59" s="23" t="s">
        <v>11</v>
      </c>
      <c r="G59" s="23" t="s">
        <v>13</v>
      </c>
      <c r="H59" s="315">
        <v>48.61</v>
      </c>
      <c r="I59" s="360"/>
      <c r="J59" s="23" t="s">
        <v>14</v>
      </c>
      <c r="K59" s="23" t="s">
        <v>130</v>
      </c>
      <c r="L59" s="315">
        <v>51.93</v>
      </c>
      <c r="M59" s="360"/>
      <c r="N59" s="32" t="s">
        <v>11</v>
      </c>
      <c r="O59" s="23" t="s">
        <v>132</v>
      </c>
      <c r="P59" s="315">
        <v>49.73</v>
      </c>
      <c r="Q59" s="360"/>
      <c r="R59" s="32"/>
      <c r="S59" s="23"/>
      <c r="T59" s="315"/>
      <c r="U59" s="360"/>
    </row>
    <row r="60" spans="1:21" s="391" customFormat="1" x14ac:dyDescent="0.25">
      <c r="A60" s="32">
        <v>55</v>
      </c>
      <c r="B60" s="23" t="s">
        <v>11</v>
      </c>
      <c r="C60" s="23" t="s">
        <v>87</v>
      </c>
      <c r="D60" s="315">
        <v>50.92</v>
      </c>
      <c r="E60" s="360"/>
      <c r="F60" s="23" t="s">
        <v>11</v>
      </c>
      <c r="G60" s="23" t="s">
        <v>131</v>
      </c>
      <c r="H60" s="315">
        <v>48.61</v>
      </c>
      <c r="I60" s="360"/>
      <c r="J60" s="23" t="s">
        <v>14</v>
      </c>
      <c r="K60" s="23" t="s">
        <v>21</v>
      </c>
      <c r="L60" s="315">
        <v>51.93</v>
      </c>
      <c r="M60" s="360"/>
      <c r="N60" s="32" t="s">
        <v>9</v>
      </c>
      <c r="O60" s="23" t="s">
        <v>134</v>
      </c>
      <c r="P60" s="315">
        <v>49.73</v>
      </c>
      <c r="Q60" s="360"/>
      <c r="R60" s="32"/>
      <c r="S60" s="23"/>
      <c r="T60" s="315"/>
      <c r="U60" s="360"/>
    </row>
    <row r="61" spans="1:21" s="391" customFormat="1" x14ac:dyDescent="0.25">
      <c r="A61" s="32">
        <v>56</v>
      </c>
      <c r="B61" s="23" t="s">
        <v>11</v>
      </c>
      <c r="C61" s="23" t="s">
        <v>131</v>
      </c>
      <c r="D61" s="315">
        <v>50.92</v>
      </c>
      <c r="E61" s="360"/>
      <c r="F61" s="23" t="s">
        <v>11</v>
      </c>
      <c r="G61" s="23" t="s">
        <v>132</v>
      </c>
      <c r="H61" s="315">
        <v>48.61</v>
      </c>
      <c r="I61" s="360"/>
      <c r="J61" s="23" t="s">
        <v>14</v>
      </c>
      <c r="K61" s="23" t="s">
        <v>19</v>
      </c>
      <c r="L61" s="315">
        <v>51.93</v>
      </c>
      <c r="M61" s="360"/>
      <c r="N61" s="32" t="s">
        <v>9</v>
      </c>
      <c r="O61" s="23" t="s">
        <v>135</v>
      </c>
      <c r="P61" s="315">
        <v>49.73</v>
      </c>
      <c r="Q61" s="360"/>
      <c r="R61" s="32"/>
      <c r="S61" s="23"/>
      <c r="T61" s="315"/>
      <c r="U61" s="360"/>
    </row>
    <row r="62" spans="1:21" s="391" customFormat="1" x14ac:dyDescent="0.25">
      <c r="A62" s="32">
        <v>57</v>
      </c>
      <c r="B62" s="23" t="s">
        <v>11</v>
      </c>
      <c r="C62" s="23" t="s">
        <v>103</v>
      </c>
      <c r="D62" s="315">
        <v>50.92</v>
      </c>
      <c r="E62" s="360"/>
      <c r="F62" s="23" t="s">
        <v>11</v>
      </c>
      <c r="G62" s="23" t="s">
        <v>105</v>
      </c>
      <c r="H62" s="315">
        <v>48.61</v>
      </c>
      <c r="I62" s="360"/>
      <c r="J62" s="23" t="s">
        <v>14</v>
      </c>
      <c r="K62" s="23" t="s">
        <v>60</v>
      </c>
      <c r="L62" s="315">
        <v>51.93</v>
      </c>
      <c r="M62" s="360"/>
      <c r="N62" s="32" t="s">
        <v>9</v>
      </c>
      <c r="O62" s="23" t="s">
        <v>136</v>
      </c>
      <c r="P62" s="315">
        <v>49.73</v>
      </c>
      <c r="Q62" s="360"/>
      <c r="R62" s="32"/>
      <c r="S62" s="23"/>
      <c r="T62" s="315"/>
      <c r="U62" s="360"/>
    </row>
    <row r="63" spans="1:21" s="391" customFormat="1" x14ac:dyDescent="0.25">
      <c r="A63" s="32">
        <v>58</v>
      </c>
      <c r="B63" s="23" t="s">
        <v>11</v>
      </c>
      <c r="C63" s="23" t="s">
        <v>132</v>
      </c>
      <c r="D63" s="315">
        <v>50.92</v>
      </c>
      <c r="E63" s="360"/>
      <c r="F63" s="23" t="s">
        <v>11</v>
      </c>
      <c r="G63" s="23" t="s">
        <v>104</v>
      </c>
      <c r="H63" s="315">
        <v>48.61</v>
      </c>
      <c r="I63" s="360"/>
      <c r="J63" s="23" t="s">
        <v>11</v>
      </c>
      <c r="K63" s="23" t="s">
        <v>12</v>
      </c>
      <c r="L63" s="315">
        <v>51.93</v>
      </c>
      <c r="M63" s="360"/>
      <c r="N63" s="32" t="s">
        <v>6</v>
      </c>
      <c r="O63" s="23" t="s">
        <v>137</v>
      </c>
      <c r="P63" s="315">
        <v>49.73</v>
      </c>
      <c r="Q63" s="360"/>
      <c r="R63" s="32"/>
      <c r="S63" s="23"/>
      <c r="T63" s="315"/>
      <c r="U63" s="360"/>
    </row>
    <row r="64" spans="1:21" s="391" customFormat="1" x14ac:dyDescent="0.25">
      <c r="A64" s="32">
        <v>59</v>
      </c>
      <c r="B64" s="23" t="s">
        <v>11</v>
      </c>
      <c r="C64" s="23" t="s">
        <v>156</v>
      </c>
      <c r="D64" s="315">
        <v>50.92</v>
      </c>
      <c r="E64" s="360"/>
      <c r="F64" s="23" t="s">
        <v>9</v>
      </c>
      <c r="G64" s="23" t="s">
        <v>134</v>
      </c>
      <c r="H64" s="315">
        <v>48.61</v>
      </c>
      <c r="I64" s="360"/>
      <c r="J64" s="23" t="s">
        <v>11</v>
      </c>
      <c r="K64" s="23" t="s">
        <v>131</v>
      </c>
      <c r="L64" s="315">
        <v>51.93</v>
      </c>
      <c r="M64" s="360"/>
      <c r="N64" s="32" t="s">
        <v>6</v>
      </c>
      <c r="O64" s="23" t="s">
        <v>138</v>
      </c>
      <c r="P64" s="315">
        <v>49.73</v>
      </c>
      <c r="Q64" s="360"/>
      <c r="R64" s="32"/>
      <c r="S64" s="23"/>
      <c r="T64" s="315"/>
      <c r="U64" s="360"/>
    </row>
    <row r="65" spans="1:21" s="391" customFormat="1" ht="15.75" thickBot="1" x14ac:dyDescent="0.3">
      <c r="A65" s="35">
        <v>60</v>
      </c>
      <c r="B65" s="200" t="s">
        <v>11</v>
      </c>
      <c r="C65" s="200" t="s">
        <v>104</v>
      </c>
      <c r="D65" s="316">
        <v>50.92</v>
      </c>
      <c r="E65" s="361"/>
      <c r="F65" s="200" t="s">
        <v>9</v>
      </c>
      <c r="G65" s="200" t="s">
        <v>18</v>
      </c>
      <c r="H65" s="316">
        <v>48.61</v>
      </c>
      <c r="I65" s="361"/>
      <c r="J65" s="200" t="s">
        <v>11</v>
      </c>
      <c r="K65" s="200" t="s">
        <v>87</v>
      </c>
      <c r="L65" s="316">
        <v>51.93</v>
      </c>
      <c r="M65" s="361"/>
      <c r="N65" s="35" t="s">
        <v>5</v>
      </c>
      <c r="O65" s="200" t="s">
        <v>139</v>
      </c>
      <c r="P65" s="316">
        <v>49.73</v>
      </c>
      <c r="Q65" s="361"/>
      <c r="R65" s="35"/>
      <c r="S65" s="200"/>
      <c r="T65" s="316"/>
      <c r="U65" s="361"/>
    </row>
    <row r="66" spans="1:21" s="391" customFormat="1" x14ac:dyDescent="0.25">
      <c r="A66" s="34">
        <v>61</v>
      </c>
      <c r="B66" s="144" t="s">
        <v>9</v>
      </c>
      <c r="C66" s="144" t="s">
        <v>134</v>
      </c>
      <c r="D66" s="314">
        <v>50.92</v>
      </c>
      <c r="E66" s="422"/>
      <c r="F66" s="144" t="s">
        <v>9</v>
      </c>
      <c r="G66" s="144" t="s">
        <v>151</v>
      </c>
      <c r="H66" s="314">
        <v>48.61</v>
      </c>
      <c r="I66" s="422"/>
      <c r="J66" s="144" t="s">
        <v>11</v>
      </c>
      <c r="K66" s="144" t="s">
        <v>149</v>
      </c>
      <c r="L66" s="314">
        <v>51.93</v>
      </c>
      <c r="M66" s="422"/>
      <c r="N66" s="34" t="s">
        <v>5</v>
      </c>
      <c r="O66" s="144" t="s">
        <v>140</v>
      </c>
      <c r="P66" s="314">
        <v>49.73</v>
      </c>
      <c r="Q66" s="422"/>
      <c r="R66" s="34"/>
      <c r="S66" s="144"/>
      <c r="T66" s="314"/>
      <c r="U66" s="422"/>
    </row>
    <row r="67" spans="1:21" s="391" customFormat="1" x14ac:dyDescent="0.25">
      <c r="A67" s="32">
        <v>62</v>
      </c>
      <c r="B67" s="23" t="s">
        <v>9</v>
      </c>
      <c r="C67" s="23" t="s">
        <v>89</v>
      </c>
      <c r="D67" s="315">
        <v>50.92</v>
      </c>
      <c r="E67" s="360"/>
      <c r="F67" s="23" t="s">
        <v>9</v>
      </c>
      <c r="G67" s="23" t="s">
        <v>108</v>
      </c>
      <c r="H67" s="315">
        <v>48.61</v>
      </c>
      <c r="I67" s="360"/>
      <c r="J67" s="23" t="s">
        <v>11</v>
      </c>
      <c r="K67" s="23" t="s">
        <v>132</v>
      </c>
      <c r="L67" s="315">
        <v>51.93</v>
      </c>
      <c r="M67" s="360"/>
      <c r="N67" s="32" t="s">
        <v>5</v>
      </c>
      <c r="O67" s="23" t="s">
        <v>116</v>
      </c>
      <c r="P67" s="315">
        <v>49.73</v>
      </c>
      <c r="Q67" s="360"/>
      <c r="R67" s="32"/>
      <c r="S67" s="23"/>
      <c r="T67" s="315"/>
      <c r="U67" s="360"/>
    </row>
    <row r="68" spans="1:21" s="391" customFormat="1" x14ac:dyDescent="0.25">
      <c r="A68" s="32">
        <v>63</v>
      </c>
      <c r="B68" s="23" t="s">
        <v>9</v>
      </c>
      <c r="C68" s="23" t="s">
        <v>151</v>
      </c>
      <c r="D68" s="315">
        <v>50.92</v>
      </c>
      <c r="E68" s="360"/>
      <c r="F68" s="23" t="s">
        <v>9</v>
      </c>
      <c r="G68" s="23" t="s">
        <v>152</v>
      </c>
      <c r="H68" s="315">
        <v>48.61</v>
      </c>
      <c r="I68" s="360"/>
      <c r="J68" s="23" t="s">
        <v>9</v>
      </c>
      <c r="K68" s="23" t="s">
        <v>72</v>
      </c>
      <c r="L68" s="315">
        <v>51.93</v>
      </c>
      <c r="M68" s="360"/>
      <c r="N68" s="32" t="s">
        <v>1</v>
      </c>
      <c r="O68" s="23" t="s">
        <v>146</v>
      </c>
      <c r="P68" s="315">
        <v>49.73</v>
      </c>
      <c r="Q68" s="360"/>
      <c r="R68" s="32"/>
      <c r="S68" s="23"/>
      <c r="T68" s="315"/>
      <c r="U68" s="360"/>
    </row>
    <row r="69" spans="1:21" s="391" customFormat="1" x14ac:dyDescent="0.25">
      <c r="A69" s="32">
        <v>64</v>
      </c>
      <c r="B69" s="23" t="s">
        <v>9</v>
      </c>
      <c r="C69" s="23" t="s">
        <v>106</v>
      </c>
      <c r="D69" s="315">
        <v>50.92</v>
      </c>
      <c r="E69" s="360"/>
      <c r="F69" s="23" t="s">
        <v>9</v>
      </c>
      <c r="G69" s="23" t="s">
        <v>109</v>
      </c>
      <c r="H69" s="315">
        <v>48.61</v>
      </c>
      <c r="I69" s="360"/>
      <c r="J69" s="23" t="s">
        <v>9</v>
      </c>
      <c r="K69" s="23" t="s">
        <v>134</v>
      </c>
      <c r="L69" s="315">
        <v>51.93</v>
      </c>
      <c r="M69" s="360"/>
      <c r="N69" s="32" t="s">
        <v>1</v>
      </c>
      <c r="O69" s="23" t="s">
        <v>144</v>
      </c>
      <c r="P69" s="315">
        <v>49.73</v>
      </c>
      <c r="Q69" s="360"/>
      <c r="R69" s="32"/>
      <c r="S69" s="23"/>
      <c r="T69" s="315"/>
      <c r="U69" s="360"/>
    </row>
    <row r="70" spans="1:21" s="391" customFormat="1" x14ac:dyDescent="0.25">
      <c r="A70" s="32">
        <v>65</v>
      </c>
      <c r="B70" s="23" t="s">
        <v>9</v>
      </c>
      <c r="C70" s="23" t="s">
        <v>108</v>
      </c>
      <c r="D70" s="315">
        <v>50.92</v>
      </c>
      <c r="E70" s="360"/>
      <c r="F70" s="23" t="s">
        <v>9</v>
      </c>
      <c r="G70" s="23" t="s">
        <v>110</v>
      </c>
      <c r="H70" s="315">
        <v>48.61</v>
      </c>
      <c r="I70" s="360"/>
      <c r="J70" s="23" t="s">
        <v>9</v>
      </c>
      <c r="K70" s="23" t="s">
        <v>18</v>
      </c>
      <c r="L70" s="315">
        <v>51.93</v>
      </c>
      <c r="M70" s="360"/>
      <c r="N70" s="32" t="s">
        <v>1</v>
      </c>
      <c r="O70" s="23" t="s">
        <v>141</v>
      </c>
      <c r="P70" s="315">
        <v>49.73</v>
      </c>
      <c r="Q70" s="360"/>
      <c r="R70" s="32"/>
      <c r="S70" s="23"/>
      <c r="T70" s="315"/>
      <c r="U70" s="360"/>
    </row>
    <row r="71" spans="1:21" s="391" customFormat="1" x14ac:dyDescent="0.25">
      <c r="A71" s="32">
        <v>66</v>
      </c>
      <c r="B71" s="23" t="s">
        <v>9</v>
      </c>
      <c r="C71" s="23" t="s">
        <v>107</v>
      </c>
      <c r="D71" s="315">
        <v>50.92</v>
      </c>
      <c r="E71" s="360"/>
      <c r="F71" s="23" t="s">
        <v>9</v>
      </c>
      <c r="G71" s="23" t="s">
        <v>111</v>
      </c>
      <c r="H71" s="315">
        <v>48.61</v>
      </c>
      <c r="I71" s="360"/>
      <c r="J71" s="23" t="s">
        <v>9</v>
      </c>
      <c r="K71" s="23" t="s">
        <v>89</v>
      </c>
      <c r="L71" s="315">
        <v>51.93</v>
      </c>
      <c r="M71" s="360"/>
      <c r="N71" s="32" t="s">
        <v>1</v>
      </c>
      <c r="O71" s="23" t="s">
        <v>145</v>
      </c>
      <c r="P71" s="315">
        <v>49.73</v>
      </c>
      <c r="Q71" s="360"/>
      <c r="R71" s="32"/>
      <c r="S71" s="23"/>
      <c r="T71" s="315"/>
      <c r="U71" s="360"/>
    </row>
    <row r="72" spans="1:21" s="391" customFormat="1" x14ac:dyDescent="0.25">
      <c r="A72" s="32">
        <v>67</v>
      </c>
      <c r="B72" s="23" t="s">
        <v>9</v>
      </c>
      <c r="C72" s="23" t="s">
        <v>152</v>
      </c>
      <c r="D72" s="315">
        <v>50.92</v>
      </c>
      <c r="E72" s="360"/>
      <c r="F72" s="23" t="s">
        <v>9</v>
      </c>
      <c r="G72" s="23" t="s">
        <v>112</v>
      </c>
      <c r="H72" s="315">
        <v>48.61</v>
      </c>
      <c r="I72" s="360"/>
      <c r="J72" s="23" t="s">
        <v>9</v>
      </c>
      <c r="K72" s="23" t="s">
        <v>151</v>
      </c>
      <c r="L72" s="315">
        <v>51.93</v>
      </c>
      <c r="M72" s="360"/>
      <c r="N72" s="32" t="s">
        <v>1</v>
      </c>
      <c r="O72" s="23" t="s">
        <v>126</v>
      </c>
      <c r="P72" s="315">
        <v>49.73</v>
      </c>
      <c r="Q72" s="360"/>
      <c r="R72" s="32"/>
      <c r="S72" s="23"/>
      <c r="T72" s="315"/>
      <c r="U72" s="360"/>
    </row>
    <row r="73" spans="1:21" s="391" customFormat="1" x14ac:dyDescent="0.25">
      <c r="A73" s="32">
        <v>68</v>
      </c>
      <c r="B73" s="23" t="s">
        <v>9</v>
      </c>
      <c r="C73" s="23" t="s">
        <v>109</v>
      </c>
      <c r="D73" s="315">
        <v>50.92</v>
      </c>
      <c r="E73" s="360"/>
      <c r="F73" s="23" t="s">
        <v>6</v>
      </c>
      <c r="G73" s="23" t="s">
        <v>31</v>
      </c>
      <c r="H73" s="315">
        <v>48.61</v>
      </c>
      <c r="I73" s="360"/>
      <c r="J73" s="23" t="s">
        <v>9</v>
      </c>
      <c r="K73" s="23" t="s">
        <v>152</v>
      </c>
      <c r="L73" s="315">
        <v>51.93</v>
      </c>
      <c r="M73" s="360"/>
      <c r="N73" s="32" t="s">
        <v>1</v>
      </c>
      <c r="O73" s="23" t="s">
        <v>142</v>
      </c>
      <c r="P73" s="315">
        <v>49.73</v>
      </c>
      <c r="Q73" s="360"/>
      <c r="R73" s="32"/>
      <c r="S73" s="23"/>
      <c r="T73" s="315"/>
      <c r="U73" s="360"/>
    </row>
    <row r="74" spans="1:21" s="391" customFormat="1" x14ac:dyDescent="0.25">
      <c r="A74" s="32">
        <v>69</v>
      </c>
      <c r="B74" s="23" t="s">
        <v>9</v>
      </c>
      <c r="C74" s="23" t="s">
        <v>112</v>
      </c>
      <c r="D74" s="315">
        <v>50.92</v>
      </c>
      <c r="E74" s="360"/>
      <c r="F74" s="23" t="s">
        <v>6</v>
      </c>
      <c r="G74" s="23" t="s">
        <v>8</v>
      </c>
      <c r="H74" s="315">
        <v>48.61</v>
      </c>
      <c r="I74" s="360"/>
      <c r="J74" s="23" t="s">
        <v>9</v>
      </c>
      <c r="K74" s="23" t="s">
        <v>150</v>
      </c>
      <c r="L74" s="315">
        <v>51.93</v>
      </c>
      <c r="M74" s="360"/>
      <c r="N74" s="32" t="s">
        <v>1</v>
      </c>
      <c r="O74" s="23" t="s">
        <v>143</v>
      </c>
      <c r="P74" s="315">
        <v>49.73</v>
      </c>
      <c r="Q74" s="360"/>
      <c r="R74" s="32"/>
      <c r="S74" s="23"/>
      <c r="T74" s="315"/>
      <c r="U74" s="360"/>
    </row>
    <row r="75" spans="1:21" s="391" customFormat="1" ht="15.75" thickBot="1" x14ac:dyDescent="0.3">
      <c r="A75" s="35">
        <v>70</v>
      </c>
      <c r="B75" s="200" t="s">
        <v>6</v>
      </c>
      <c r="C75" s="200" t="s">
        <v>67</v>
      </c>
      <c r="D75" s="316">
        <v>50.92</v>
      </c>
      <c r="E75" s="361"/>
      <c r="F75" s="200" t="s">
        <v>6</v>
      </c>
      <c r="G75" s="200" t="s">
        <v>167</v>
      </c>
      <c r="H75" s="316">
        <v>48.61</v>
      </c>
      <c r="I75" s="361"/>
      <c r="J75" s="200" t="s">
        <v>6</v>
      </c>
      <c r="K75" s="200" t="s">
        <v>137</v>
      </c>
      <c r="L75" s="316">
        <v>51.93</v>
      </c>
      <c r="M75" s="361"/>
      <c r="N75" s="35" t="s">
        <v>1</v>
      </c>
      <c r="O75" s="200" t="s">
        <v>127</v>
      </c>
      <c r="P75" s="316">
        <v>49.73</v>
      </c>
      <c r="Q75" s="361"/>
      <c r="R75" s="35"/>
      <c r="S75" s="200"/>
      <c r="T75" s="316"/>
      <c r="U75" s="361"/>
    </row>
    <row r="76" spans="1:21" s="391" customFormat="1" x14ac:dyDescent="0.25">
      <c r="A76" s="34">
        <v>71</v>
      </c>
      <c r="B76" s="144" t="s">
        <v>6</v>
      </c>
      <c r="C76" s="144" t="s">
        <v>8</v>
      </c>
      <c r="D76" s="314">
        <v>50.92</v>
      </c>
      <c r="E76" s="422"/>
      <c r="F76" s="144" t="s">
        <v>6</v>
      </c>
      <c r="G76" s="144" t="s">
        <v>113</v>
      </c>
      <c r="H76" s="314">
        <v>48.61</v>
      </c>
      <c r="I76" s="422"/>
      <c r="J76" s="144" t="s">
        <v>6</v>
      </c>
      <c r="K76" s="144" t="s">
        <v>67</v>
      </c>
      <c r="L76" s="314">
        <v>51.93</v>
      </c>
      <c r="M76" s="422"/>
      <c r="N76" s="34" t="s">
        <v>0</v>
      </c>
      <c r="O76" s="144" t="s">
        <v>147</v>
      </c>
      <c r="P76" s="314">
        <v>49.73</v>
      </c>
      <c r="Q76" s="422"/>
      <c r="R76" s="34"/>
      <c r="S76" s="144"/>
      <c r="T76" s="314"/>
      <c r="U76" s="422"/>
    </row>
    <row r="77" spans="1:21" s="391" customFormat="1" x14ac:dyDescent="0.25">
      <c r="A77" s="32">
        <v>72</v>
      </c>
      <c r="B77" s="23" t="s">
        <v>6</v>
      </c>
      <c r="C77" s="23" t="s">
        <v>167</v>
      </c>
      <c r="D77" s="315">
        <v>50.92</v>
      </c>
      <c r="E77" s="360"/>
      <c r="F77" s="23" t="s">
        <v>6</v>
      </c>
      <c r="G77" s="23" t="s">
        <v>138</v>
      </c>
      <c r="H77" s="315">
        <v>48.61</v>
      </c>
      <c r="I77" s="360"/>
      <c r="J77" s="23" t="s">
        <v>6</v>
      </c>
      <c r="K77" s="23" t="s">
        <v>100</v>
      </c>
      <c r="L77" s="315">
        <v>51.93</v>
      </c>
      <c r="M77" s="360"/>
      <c r="N77" s="32" t="s">
        <v>0</v>
      </c>
      <c r="O77" s="23" t="s">
        <v>148</v>
      </c>
      <c r="P77" s="315">
        <v>49.73</v>
      </c>
      <c r="Q77" s="360"/>
      <c r="R77" s="32"/>
      <c r="S77" s="23"/>
      <c r="T77" s="315"/>
      <c r="U77" s="360"/>
    </row>
    <row r="78" spans="1:21" s="391" customFormat="1" x14ac:dyDescent="0.25">
      <c r="A78" s="32">
        <v>73</v>
      </c>
      <c r="B78" s="23" t="s">
        <v>6</v>
      </c>
      <c r="C78" s="23" t="s">
        <v>113</v>
      </c>
      <c r="D78" s="315">
        <v>50.92</v>
      </c>
      <c r="E78" s="360"/>
      <c r="F78" s="23" t="s">
        <v>6</v>
      </c>
      <c r="G78" s="23" t="s">
        <v>166</v>
      </c>
      <c r="H78" s="315">
        <v>48.61</v>
      </c>
      <c r="I78" s="360"/>
      <c r="J78" s="23" t="s">
        <v>6</v>
      </c>
      <c r="K78" s="23" t="s">
        <v>138</v>
      </c>
      <c r="L78" s="315">
        <v>51.93</v>
      </c>
      <c r="M78" s="360"/>
      <c r="N78" s="32"/>
      <c r="O78" s="23"/>
      <c r="P78" s="315"/>
      <c r="Q78" s="360"/>
      <c r="R78" s="32"/>
      <c r="S78" s="23"/>
      <c r="T78" s="315"/>
      <c r="U78" s="360"/>
    </row>
    <row r="79" spans="1:21" s="391" customFormat="1" x14ac:dyDescent="0.25">
      <c r="A79" s="32">
        <v>74</v>
      </c>
      <c r="B79" s="23" t="s">
        <v>6</v>
      </c>
      <c r="C79" s="23" t="s">
        <v>138</v>
      </c>
      <c r="D79" s="315">
        <v>50.92</v>
      </c>
      <c r="E79" s="360"/>
      <c r="F79" s="23" t="s">
        <v>5</v>
      </c>
      <c r="G79" s="23" t="s">
        <v>115</v>
      </c>
      <c r="H79" s="315">
        <v>48.61</v>
      </c>
      <c r="I79" s="360"/>
      <c r="J79" s="23" t="s">
        <v>6</v>
      </c>
      <c r="K79" s="23" t="s">
        <v>68</v>
      </c>
      <c r="L79" s="315">
        <v>51.93</v>
      </c>
      <c r="M79" s="360"/>
      <c r="N79" s="32"/>
      <c r="O79" s="23"/>
      <c r="P79" s="315"/>
      <c r="Q79" s="360"/>
      <c r="R79" s="32"/>
      <c r="S79" s="23"/>
      <c r="T79" s="315"/>
      <c r="U79" s="360"/>
    </row>
    <row r="80" spans="1:21" s="391" customFormat="1" x14ac:dyDescent="0.25">
      <c r="A80" s="32">
        <v>75</v>
      </c>
      <c r="B80" s="23" t="s">
        <v>6</v>
      </c>
      <c r="C80" s="23" t="s">
        <v>157</v>
      </c>
      <c r="D80" s="315">
        <v>50.92</v>
      </c>
      <c r="E80" s="360"/>
      <c r="F80" s="23" t="s">
        <v>5</v>
      </c>
      <c r="G80" s="23" t="s">
        <v>83</v>
      </c>
      <c r="H80" s="315">
        <v>48.61</v>
      </c>
      <c r="I80" s="360"/>
      <c r="J80" s="23" t="s">
        <v>5</v>
      </c>
      <c r="K80" s="23" t="s">
        <v>140</v>
      </c>
      <c r="L80" s="315">
        <v>51.93</v>
      </c>
      <c r="M80" s="360"/>
      <c r="N80" s="32"/>
      <c r="O80" s="23"/>
      <c r="P80" s="315"/>
      <c r="Q80" s="360"/>
      <c r="R80" s="32"/>
      <c r="S80" s="23"/>
      <c r="T80" s="315"/>
      <c r="U80" s="360"/>
    </row>
    <row r="81" spans="1:21" s="391" customFormat="1" x14ac:dyDescent="0.25">
      <c r="A81" s="32">
        <v>76</v>
      </c>
      <c r="B81" s="23" t="s">
        <v>6</v>
      </c>
      <c r="C81" s="23" t="s">
        <v>158</v>
      </c>
      <c r="D81" s="315">
        <v>50.92</v>
      </c>
      <c r="E81" s="360"/>
      <c r="F81" s="23" t="s">
        <v>5</v>
      </c>
      <c r="G81" s="23" t="s">
        <v>116</v>
      </c>
      <c r="H81" s="315">
        <v>48.61</v>
      </c>
      <c r="I81" s="360"/>
      <c r="J81" s="23" t="s">
        <v>1</v>
      </c>
      <c r="K81" s="23" t="s">
        <v>90</v>
      </c>
      <c r="L81" s="315">
        <v>51.93</v>
      </c>
      <c r="M81" s="360"/>
      <c r="N81" s="32"/>
      <c r="O81" s="23"/>
      <c r="P81" s="315"/>
      <c r="Q81" s="360"/>
      <c r="R81" s="32"/>
      <c r="S81" s="23"/>
      <c r="T81" s="315"/>
      <c r="U81" s="360"/>
    </row>
    <row r="82" spans="1:21" s="391" customFormat="1" x14ac:dyDescent="0.25">
      <c r="A82" s="32">
        <v>77</v>
      </c>
      <c r="B82" s="23" t="s">
        <v>5</v>
      </c>
      <c r="C82" s="23" t="s">
        <v>83</v>
      </c>
      <c r="D82" s="315">
        <v>50.92</v>
      </c>
      <c r="E82" s="360"/>
      <c r="F82" s="23" t="s">
        <v>5</v>
      </c>
      <c r="G82" s="23" t="s">
        <v>117</v>
      </c>
      <c r="H82" s="315">
        <v>48.61</v>
      </c>
      <c r="I82" s="360"/>
      <c r="J82" s="23" t="s">
        <v>1</v>
      </c>
      <c r="K82" s="23" t="s">
        <v>97</v>
      </c>
      <c r="L82" s="315">
        <v>51.93</v>
      </c>
      <c r="M82" s="360"/>
      <c r="N82" s="32"/>
      <c r="O82" s="23"/>
      <c r="P82" s="315"/>
      <c r="Q82" s="360"/>
      <c r="R82" s="32"/>
      <c r="S82" s="23"/>
      <c r="T82" s="315"/>
      <c r="U82" s="360"/>
    </row>
    <row r="83" spans="1:21" s="391" customFormat="1" x14ac:dyDescent="0.25">
      <c r="A83" s="32">
        <v>78</v>
      </c>
      <c r="B83" s="23" t="s">
        <v>5</v>
      </c>
      <c r="C83" s="23" t="s">
        <v>116</v>
      </c>
      <c r="D83" s="315">
        <v>50.92</v>
      </c>
      <c r="E83" s="360"/>
      <c r="F83" s="23" t="s">
        <v>5</v>
      </c>
      <c r="G83" s="23" t="s">
        <v>119</v>
      </c>
      <c r="H83" s="315">
        <v>48.61</v>
      </c>
      <c r="I83" s="360"/>
      <c r="J83" s="23" t="s">
        <v>1</v>
      </c>
      <c r="K83" s="23" t="s">
        <v>141</v>
      </c>
      <c r="L83" s="315">
        <v>51.93</v>
      </c>
      <c r="M83" s="360"/>
      <c r="N83" s="32"/>
      <c r="O83" s="23"/>
      <c r="P83" s="315"/>
      <c r="Q83" s="360"/>
      <c r="R83" s="32"/>
      <c r="S83" s="23"/>
      <c r="T83" s="315"/>
      <c r="U83" s="360"/>
    </row>
    <row r="84" spans="1:21" s="391" customFormat="1" x14ac:dyDescent="0.25">
      <c r="A84" s="32">
        <v>79</v>
      </c>
      <c r="B84" s="23" t="s">
        <v>5</v>
      </c>
      <c r="C84" s="23" t="s">
        <v>160</v>
      </c>
      <c r="D84" s="315">
        <v>50.92</v>
      </c>
      <c r="E84" s="360"/>
      <c r="F84" s="23" t="s">
        <v>5</v>
      </c>
      <c r="G84" s="23" t="s">
        <v>120</v>
      </c>
      <c r="H84" s="315">
        <v>48.61</v>
      </c>
      <c r="I84" s="360"/>
      <c r="J84" s="23" t="s">
        <v>1</v>
      </c>
      <c r="K84" s="23" t="s">
        <v>94</v>
      </c>
      <c r="L84" s="315">
        <v>51.93</v>
      </c>
      <c r="M84" s="360"/>
      <c r="N84" s="32"/>
      <c r="O84" s="23"/>
      <c r="P84" s="315"/>
      <c r="Q84" s="360"/>
      <c r="R84" s="32"/>
      <c r="S84" s="23"/>
      <c r="T84" s="315"/>
      <c r="U84" s="360"/>
    </row>
    <row r="85" spans="1:21" s="391" customFormat="1" ht="15.75" thickBot="1" x14ac:dyDescent="0.3">
      <c r="A85" s="35">
        <v>80</v>
      </c>
      <c r="B85" s="200" t="s">
        <v>5</v>
      </c>
      <c r="C85" s="200" t="s">
        <v>117</v>
      </c>
      <c r="D85" s="316">
        <v>50.92</v>
      </c>
      <c r="E85" s="361"/>
      <c r="F85" s="200" t="s">
        <v>5</v>
      </c>
      <c r="G85" s="200" t="s">
        <v>122</v>
      </c>
      <c r="H85" s="316">
        <v>48.61</v>
      </c>
      <c r="I85" s="361"/>
      <c r="J85" s="200" t="s">
        <v>1</v>
      </c>
      <c r="K85" s="200" t="s">
        <v>142</v>
      </c>
      <c r="L85" s="316">
        <v>51.93</v>
      </c>
      <c r="M85" s="361"/>
      <c r="N85" s="35"/>
      <c r="O85" s="200"/>
      <c r="P85" s="316"/>
      <c r="Q85" s="361"/>
      <c r="R85" s="35"/>
      <c r="S85" s="200"/>
      <c r="T85" s="316"/>
      <c r="U85" s="361"/>
    </row>
    <row r="86" spans="1:21" s="391" customFormat="1" x14ac:dyDescent="0.25">
      <c r="A86" s="36">
        <v>81</v>
      </c>
      <c r="B86" s="37" t="s">
        <v>5</v>
      </c>
      <c r="C86" s="37" t="s">
        <v>118</v>
      </c>
      <c r="D86" s="317">
        <v>50.92</v>
      </c>
      <c r="E86" s="437"/>
      <c r="F86" s="37" t="s">
        <v>1</v>
      </c>
      <c r="G86" s="37" t="s">
        <v>90</v>
      </c>
      <c r="H86" s="317">
        <v>48.61</v>
      </c>
      <c r="I86" s="437"/>
      <c r="J86" s="37" t="s">
        <v>1</v>
      </c>
      <c r="K86" s="37" t="s">
        <v>3</v>
      </c>
      <c r="L86" s="317">
        <v>51.93</v>
      </c>
      <c r="M86" s="437"/>
      <c r="N86" s="36"/>
      <c r="O86" s="37"/>
      <c r="P86" s="317"/>
      <c r="Q86" s="571"/>
      <c r="R86" s="34"/>
      <c r="S86" s="144"/>
      <c r="T86" s="314"/>
      <c r="U86" s="422"/>
    </row>
    <row r="87" spans="1:21" s="391" customFormat="1" x14ac:dyDescent="0.25">
      <c r="A87" s="32">
        <v>82</v>
      </c>
      <c r="B87" s="23" t="s">
        <v>5</v>
      </c>
      <c r="C87" s="23" t="s">
        <v>119</v>
      </c>
      <c r="D87" s="315">
        <v>50.92</v>
      </c>
      <c r="E87" s="360"/>
      <c r="F87" s="23" t="s">
        <v>1</v>
      </c>
      <c r="G87" s="23" t="s">
        <v>123</v>
      </c>
      <c r="H87" s="315">
        <v>48.61</v>
      </c>
      <c r="I87" s="360"/>
      <c r="J87" s="23" t="s">
        <v>1</v>
      </c>
      <c r="K87" s="23" t="s">
        <v>143</v>
      </c>
      <c r="L87" s="315">
        <v>51.93</v>
      </c>
      <c r="M87" s="360"/>
      <c r="N87" s="32"/>
      <c r="O87" s="23"/>
      <c r="P87" s="315"/>
      <c r="Q87" s="572"/>
      <c r="R87" s="32"/>
      <c r="S87" s="23"/>
      <c r="T87" s="315"/>
      <c r="U87" s="360"/>
    </row>
    <row r="88" spans="1:21" s="391" customFormat="1" ht="15.75" thickBot="1" x14ac:dyDescent="0.3">
      <c r="A88" s="32">
        <v>83</v>
      </c>
      <c r="B88" s="23" t="s">
        <v>5</v>
      </c>
      <c r="C88" s="23" t="s">
        <v>120</v>
      </c>
      <c r="D88" s="315">
        <v>50.92</v>
      </c>
      <c r="E88" s="360"/>
      <c r="F88" s="23" t="s">
        <v>1</v>
      </c>
      <c r="G88" s="23" t="s">
        <v>91</v>
      </c>
      <c r="H88" s="315">
        <v>48.61</v>
      </c>
      <c r="I88" s="360"/>
      <c r="J88" s="23" t="s">
        <v>1</v>
      </c>
      <c r="K88" s="23" t="s">
        <v>92</v>
      </c>
      <c r="L88" s="315">
        <v>51.93</v>
      </c>
      <c r="M88" s="360"/>
      <c r="N88" s="33"/>
      <c r="O88" s="201"/>
      <c r="P88" s="318"/>
      <c r="Q88" s="573"/>
      <c r="R88" s="32"/>
      <c r="S88" s="23"/>
      <c r="T88" s="315"/>
      <c r="U88" s="360"/>
    </row>
    <row r="89" spans="1:21" s="391" customFormat="1" x14ac:dyDescent="0.25">
      <c r="A89" s="36">
        <v>84</v>
      </c>
      <c r="B89" s="37" t="s">
        <v>1</v>
      </c>
      <c r="C89" s="37" t="s">
        <v>123</v>
      </c>
      <c r="D89" s="317">
        <v>50.92</v>
      </c>
      <c r="E89" s="437"/>
      <c r="F89" s="37" t="s">
        <v>1</v>
      </c>
      <c r="G89" s="37" t="s">
        <v>4</v>
      </c>
      <c r="H89" s="317">
        <v>48.61</v>
      </c>
      <c r="I89" s="437"/>
      <c r="J89" s="519" t="s">
        <v>1</v>
      </c>
      <c r="K89" s="23" t="s">
        <v>144</v>
      </c>
      <c r="L89" s="315">
        <v>51.93</v>
      </c>
      <c r="M89" s="572"/>
      <c r="N89" s="34"/>
      <c r="O89" s="144"/>
      <c r="P89" s="314"/>
      <c r="Q89" s="422"/>
      <c r="R89" s="32"/>
      <c r="S89" s="23"/>
      <c r="T89" s="315"/>
      <c r="U89" s="360"/>
    </row>
    <row r="90" spans="1:21" s="391" customFormat="1" x14ac:dyDescent="0.25">
      <c r="A90" s="32">
        <v>85</v>
      </c>
      <c r="B90" s="23" t="s">
        <v>1</v>
      </c>
      <c r="C90" s="23" t="s">
        <v>91</v>
      </c>
      <c r="D90" s="315">
        <v>50.92</v>
      </c>
      <c r="E90" s="360"/>
      <c r="F90" s="23" t="s">
        <v>1</v>
      </c>
      <c r="G90" s="23" t="s">
        <v>129</v>
      </c>
      <c r="H90" s="315">
        <v>48.61</v>
      </c>
      <c r="I90" s="360"/>
      <c r="J90" s="519" t="s">
        <v>1</v>
      </c>
      <c r="K90" s="23" t="s">
        <v>145</v>
      </c>
      <c r="L90" s="315">
        <v>51.93</v>
      </c>
      <c r="M90" s="572"/>
      <c r="N90" s="32"/>
      <c r="O90" s="23"/>
      <c r="P90" s="315"/>
      <c r="Q90" s="360"/>
      <c r="R90" s="32"/>
      <c r="S90" s="23"/>
      <c r="T90" s="315"/>
      <c r="U90" s="360"/>
    </row>
    <row r="91" spans="1:21" s="391" customFormat="1" x14ac:dyDescent="0.25">
      <c r="A91" s="32">
        <v>86</v>
      </c>
      <c r="B91" s="23" t="s">
        <v>1</v>
      </c>
      <c r="C91" s="23" t="s">
        <v>125</v>
      </c>
      <c r="D91" s="315">
        <v>50.92</v>
      </c>
      <c r="E91" s="360"/>
      <c r="F91" s="23" t="s">
        <v>1</v>
      </c>
      <c r="G91" s="23" t="s">
        <v>144</v>
      </c>
      <c r="H91" s="315">
        <v>48.61</v>
      </c>
      <c r="I91" s="360"/>
      <c r="J91" s="519" t="s">
        <v>0</v>
      </c>
      <c r="K91" s="23" t="s">
        <v>147</v>
      </c>
      <c r="L91" s="315">
        <v>51.93</v>
      </c>
      <c r="M91" s="572"/>
      <c r="N91" s="32"/>
      <c r="O91" s="23"/>
      <c r="P91" s="315"/>
      <c r="Q91" s="360"/>
      <c r="R91" s="32"/>
      <c r="S91" s="23"/>
      <c r="T91" s="315"/>
      <c r="U91" s="360"/>
    </row>
    <row r="92" spans="1:21" s="391" customFormat="1" x14ac:dyDescent="0.25">
      <c r="A92" s="32">
        <v>87</v>
      </c>
      <c r="B92" s="23" t="s">
        <v>1</v>
      </c>
      <c r="C92" s="23" t="s">
        <v>129</v>
      </c>
      <c r="D92" s="315">
        <v>50.92</v>
      </c>
      <c r="E92" s="360"/>
      <c r="F92" s="23" t="s">
        <v>1</v>
      </c>
      <c r="G92" s="23" t="s">
        <v>169</v>
      </c>
      <c r="H92" s="315">
        <v>48.61</v>
      </c>
      <c r="I92" s="360"/>
      <c r="J92" s="519" t="s">
        <v>0</v>
      </c>
      <c r="K92" s="23" t="s">
        <v>148</v>
      </c>
      <c r="L92" s="315">
        <v>51.93</v>
      </c>
      <c r="M92" s="572"/>
      <c r="N92" s="32"/>
      <c r="O92" s="23"/>
      <c r="P92" s="315"/>
      <c r="Q92" s="360"/>
      <c r="R92" s="32"/>
      <c r="S92" s="23"/>
      <c r="T92" s="315"/>
      <c r="U92" s="360"/>
    </row>
    <row r="93" spans="1:21" s="391" customFormat="1" x14ac:dyDescent="0.25">
      <c r="A93" s="33">
        <v>88</v>
      </c>
      <c r="B93" s="201" t="s">
        <v>1</v>
      </c>
      <c r="C93" s="201" t="s">
        <v>144</v>
      </c>
      <c r="D93" s="318">
        <v>50.92</v>
      </c>
      <c r="E93" s="400"/>
      <c r="F93" s="201" t="s">
        <v>1</v>
      </c>
      <c r="G93" s="201" t="s">
        <v>97</v>
      </c>
      <c r="H93" s="318">
        <v>48.61</v>
      </c>
      <c r="I93" s="400"/>
      <c r="J93" s="518" t="s">
        <v>0</v>
      </c>
      <c r="K93" s="201" t="s">
        <v>17</v>
      </c>
      <c r="L93" s="318">
        <v>51.93</v>
      </c>
      <c r="M93" s="573"/>
      <c r="N93" s="33"/>
      <c r="O93" s="201"/>
      <c r="P93" s="318"/>
      <c r="Q93" s="400"/>
      <c r="R93" s="33"/>
      <c r="S93" s="201"/>
      <c r="T93" s="318"/>
      <c r="U93" s="400"/>
    </row>
    <row r="94" spans="1:21" s="391" customFormat="1" x14ac:dyDescent="0.25">
      <c r="A94" s="570">
        <v>89</v>
      </c>
      <c r="B94" s="23" t="s">
        <v>1</v>
      </c>
      <c r="C94" s="23" t="s">
        <v>163</v>
      </c>
      <c r="D94" s="315">
        <v>50.92</v>
      </c>
      <c r="E94" s="360"/>
      <c r="F94" s="23" t="s">
        <v>1</v>
      </c>
      <c r="G94" s="23" t="s">
        <v>141</v>
      </c>
      <c r="H94" s="315">
        <v>48.61</v>
      </c>
      <c r="I94" s="360"/>
      <c r="J94" s="519"/>
      <c r="K94" s="23"/>
      <c r="L94" s="315"/>
      <c r="M94" s="572"/>
      <c r="N94" s="32"/>
      <c r="O94" s="23"/>
      <c r="P94" s="315"/>
      <c r="Q94" s="360"/>
      <c r="R94" s="32"/>
      <c r="S94" s="23"/>
      <c r="T94" s="315"/>
      <c r="U94" s="360"/>
    </row>
    <row r="95" spans="1:21" s="391" customFormat="1" ht="15.75" thickBot="1" x14ac:dyDescent="0.3">
      <c r="A95" s="576">
        <v>90</v>
      </c>
      <c r="B95" s="201" t="s">
        <v>1</v>
      </c>
      <c r="C95" s="201" t="s">
        <v>169</v>
      </c>
      <c r="D95" s="318">
        <v>50.92</v>
      </c>
      <c r="E95" s="400"/>
      <c r="F95" s="201" t="s">
        <v>1</v>
      </c>
      <c r="G95" s="201" t="s">
        <v>94</v>
      </c>
      <c r="H95" s="318">
        <v>48.61</v>
      </c>
      <c r="I95" s="400"/>
      <c r="J95" s="518"/>
      <c r="K95" s="201"/>
      <c r="L95" s="318"/>
      <c r="M95" s="573"/>
      <c r="N95" s="33"/>
      <c r="O95" s="201"/>
      <c r="P95" s="318"/>
      <c r="Q95" s="400"/>
      <c r="R95" s="35"/>
      <c r="S95" s="200"/>
      <c r="T95" s="316"/>
      <c r="U95" s="361"/>
    </row>
    <row r="96" spans="1:21" s="391" customFormat="1" x14ac:dyDescent="0.25">
      <c r="A96" s="569">
        <v>91</v>
      </c>
      <c r="B96" s="144" t="s">
        <v>1</v>
      </c>
      <c r="C96" s="144" t="s">
        <v>141</v>
      </c>
      <c r="D96" s="314">
        <v>50.92</v>
      </c>
      <c r="E96" s="422"/>
      <c r="F96" s="144" t="s">
        <v>1</v>
      </c>
      <c r="G96" s="144" t="s">
        <v>168</v>
      </c>
      <c r="H96" s="314">
        <v>48.61</v>
      </c>
      <c r="I96" s="422"/>
      <c r="J96" s="517"/>
      <c r="K96" s="144"/>
      <c r="L96" s="314"/>
      <c r="M96" s="574"/>
      <c r="N96" s="34"/>
      <c r="O96" s="144"/>
      <c r="P96" s="314"/>
      <c r="Q96" s="422"/>
      <c r="R96" s="34"/>
      <c r="S96" s="144"/>
      <c r="T96" s="314"/>
      <c r="U96" s="422"/>
    </row>
    <row r="97" spans="1:21" s="391" customFormat="1" x14ac:dyDescent="0.25">
      <c r="A97" s="570">
        <v>92</v>
      </c>
      <c r="B97" s="23" t="s">
        <v>1</v>
      </c>
      <c r="C97" s="23" t="s">
        <v>94</v>
      </c>
      <c r="D97" s="315">
        <v>50.92</v>
      </c>
      <c r="E97" s="360"/>
      <c r="F97" s="23" t="s">
        <v>1</v>
      </c>
      <c r="G97" s="23" t="s">
        <v>126</v>
      </c>
      <c r="H97" s="315">
        <v>48.61</v>
      </c>
      <c r="I97" s="360"/>
      <c r="J97" s="519"/>
      <c r="K97" s="23"/>
      <c r="L97" s="315"/>
      <c r="M97" s="572"/>
      <c r="N97" s="32"/>
      <c r="O97" s="23"/>
      <c r="P97" s="315"/>
      <c r="Q97" s="360"/>
      <c r="R97" s="32"/>
      <c r="S97" s="23"/>
      <c r="T97" s="315"/>
      <c r="U97" s="360"/>
    </row>
    <row r="98" spans="1:21" s="391" customFormat="1" x14ac:dyDescent="0.25">
      <c r="A98" s="570">
        <v>93</v>
      </c>
      <c r="B98" s="23" t="s">
        <v>1</v>
      </c>
      <c r="C98" s="23" t="s">
        <v>142</v>
      </c>
      <c r="D98" s="315">
        <v>50.92</v>
      </c>
      <c r="E98" s="360"/>
      <c r="F98" s="23" t="s">
        <v>1</v>
      </c>
      <c r="G98" s="23" t="s">
        <v>142</v>
      </c>
      <c r="H98" s="315">
        <v>48.61</v>
      </c>
      <c r="I98" s="360"/>
      <c r="J98" s="519"/>
      <c r="K98" s="23"/>
      <c r="L98" s="315"/>
      <c r="M98" s="572"/>
      <c r="N98" s="32"/>
      <c r="O98" s="23"/>
      <c r="P98" s="315"/>
      <c r="Q98" s="360"/>
      <c r="R98" s="32"/>
      <c r="S98" s="23"/>
      <c r="T98" s="315"/>
      <c r="U98" s="360"/>
    </row>
    <row r="99" spans="1:21" s="391" customFormat="1" x14ac:dyDescent="0.25">
      <c r="A99" s="570">
        <v>94</v>
      </c>
      <c r="B99" s="23" t="s">
        <v>1</v>
      </c>
      <c r="C99" s="23" t="s">
        <v>79</v>
      </c>
      <c r="D99" s="315">
        <v>50.92</v>
      </c>
      <c r="E99" s="360"/>
      <c r="F99" s="23" t="s">
        <v>0</v>
      </c>
      <c r="G99" s="23" t="s">
        <v>147</v>
      </c>
      <c r="H99" s="315">
        <v>48.61</v>
      </c>
      <c r="I99" s="360"/>
      <c r="J99" s="519"/>
      <c r="K99" s="23"/>
      <c r="L99" s="315"/>
      <c r="M99" s="572"/>
      <c r="N99" s="32"/>
      <c r="O99" s="23"/>
      <c r="P99" s="315"/>
      <c r="Q99" s="360"/>
      <c r="R99" s="32"/>
      <c r="S99" s="23"/>
      <c r="T99" s="315"/>
      <c r="U99" s="360"/>
    </row>
    <row r="100" spans="1:21" s="391" customFormat="1" x14ac:dyDescent="0.25">
      <c r="A100" s="570">
        <v>95</v>
      </c>
      <c r="B100" s="23" t="s">
        <v>1</v>
      </c>
      <c r="C100" s="23" t="s">
        <v>95</v>
      </c>
      <c r="D100" s="315">
        <v>50.92</v>
      </c>
      <c r="E100" s="360"/>
      <c r="F100" s="23" t="s">
        <v>0</v>
      </c>
      <c r="G100" s="23" t="s">
        <v>98</v>
      </c>
      <c r="H100" s="315">
        <v>48.61</v>
      </c>
      <c r="I100" s="360"/>
      <c r="J100" s="519"/>
      <c r="K100" s="23"/>
      <c r="L100" s="315"/>
      <c r="M100" s="572"/>
      <c r="N100" s="32"/>
      <c r="O100" s="23"/>
      <c r="P100" s="315"/>
      <c r="Q100" s="360"/>
      <c r="R100" s="32"/>
      <c r="S100" s="23"/>
      <c r="T100" s="315"/>
      <c r="U100" s="360"/>
    </row>
    <row r="101" spans="1:21" s="391" customFormat="1" x14ac:dyDescent="0.25">
      <c r="A101" s="570">
        <v>96</v>
      </c>
      <c r="B101" s="23" t="s">
        <v>1</v>
      </c>
      <c r="C101" s="23" t="s">
        <v>143</v>
      </c>
      <c r="D101" s="315">
        <v>50.92</v>
      </c>
      <c r="E101" s="360"/>
      <c r="F101" s="23" t="s">
        <v>0</v>
      </c>
      <c r="G101" s="23" t="s">
        <v>25</v>
      </c>
      <c r="H101" s="315">
        <v>48.61</v>
      </c>
      <c r="I101" s="360"/>
      <c r="J101" s="519"/>
      <c r="K101" s="23"/>
      <c r="L101" s="315"/>
      <c r="M101" s="572"/>
      <c r="N101" s="32"/>
      <c r="O101" s="23"/>
      <c r="P101" s="315"/>
      <c r="Q101" s="360"/>
      <c r="R101" s="32"/>
      <c r="S101" s="23"/>
      <c r="T101" s="315"/>
      <c r="U101" s="360"/>
    </row>
    <row r="102" spans="1:21" s="391" customFormat="1" x14ac:dyDescent="0.25">
      <c r="A102" s="570">
        <v>97</v>
      </c>
      <c r="B102" s="23" t="s">
        <v>0</v>
      </c>
      <c r="C102" s="23" t="s">
        <v>147</v>
      </c>
      <c r="D102" s="315">
        <v>50.92</v>
      </c>
      <c r="E102" s="360"/>
      <c r="F102" s="23" t="s">
        <v>0</v>
      </c>
      <c r="G102" s="23" t="s">
        <v>17</v>
      </c>
      <c r="H102" s="315">
        <v>48.61</v>
      </c>
      <c r="I102" s="360"/>
      <c r="J102" s="519"/>
      <c r="K102" s="23"/>
      <c r="L102" s="315"/>
      <c r="M102" s="572"/>
      <c r="N102" s="32"/>
      <c r="O102" s="23"/>
      <c r="P102" s="315"/>
      <c r="Q102" s="360"/>
      <c r="R102" s="32"/>
      <c r="S102" s="23"/>
      <c r="T102" s="315"/>
      <c r="U102" s="360"/>
    </row>
    <row r="103" spans="1:21" s="391" customFormat="1" x14ac:dyDescent="0.25">
      <c r="A103" s="576">
        <v>98</v>
      </c>
      <c r="B103" s="201" t="s">
        <v>0</v>
      </c>
      <c r="C103" s="201" t="s">
        <v>148</v>
      </c>
      <c r="D103" s="318">
        <v>50.92</v>
      </c>
      <c r="E103" s="400"/>
      <c r="F103" s="201" t="s">
        <v>0</v>
      </c>
      <c r="G103" s="201" t="s">
        <v>102</v>
      </c>
      <c r="H103" s="318">
        <v>48.61</v>
      </c>
      <c r="I103" s="400"/>
      <c r="J103" s="518"/>
      <c r="K103" s="201"/>
      <c r="L103" s="318"/>
      <c r="M103" s="573"/>
      <c r="N103" s="33"/>
      <c r="O103" s="201"/>
      <c r="P103" s="318"/>
      <c r="Q103" s="400"/>
      <c r="R103" s="33"/>
      <c r="S103" s="201"/>
      <c r="T103" s="318"/>
      <c r="U103" s="400"/>
    </row>
    <row r="104" spans="1:21" s="391" customFormat="1" x14ac:dyDescent="0.25">
      <c r="A104" s="576">
        <v>99</v>
      </c>
      <c r="B104" s="201" t="s">
        <v>0</v>
      </c>
      <c r="C104" s="201" t="s">
        <v>155</v>
      </c>
      <c r="D104" s="318">
        <v>50.92</v>
      </c>
      <c r="E104" s="400"/>
      <c r="F104" s="201"/>
      <c r="G104" s="201"/>
      <c r="H104" s="318"/>
      <c r="I104" s="400"/>
      <c r="J104" s="518"/>
      <c r="K104" s="201"/>
      <c r="L104" s="318"/>
      <c r="M104" s="573"/>
      <c r="N104" s="33"/>
      <c r="O104" s="201"/>
      <c r="P104" s="318"/>
      <c r="Q104" s="400"/>
      <c r="R104" s="33"/>
      <c r="S104" s="201"/>
      <c r="T104" s="318"/>
      <c r="U104" s="400"/>
    </row>
    <row r="105" spans="1:21" s="391" customFormat="1" x14ac:dyDescent="0.25">
      <c r="A105" s="576">
        <v>100</v>
      </c>
      <c r="B105" s="201" t="s">
        <v>0</v>
      </c>
      <c r="C105" s="201" t="s">
        <v>25</v>
      </c>
      <c r="D105" s="318">
        <v>50.92</v>
      </c>
      <c r="E105" s="400"/>
      <c r="F105" s="201"/>
      <c r="G105" s="201"/>
      <c r="H105" s="318"/>
      <c r="I105" s="400"/>
      <c r="J105" s="518"/>
      <c r="K105" s="201"/>
      <c r="L105" s="318"/>
      <c r="M105" s="573"/>
      <c r="N105" s="33"/>
      <c r="O105" s="201"/>
      <c r="P105" s="318"/>
      <c r="Q105" s="400"/>
      <c r="R105" s="33"/>
      <c r="S105" s="201"/>
      <c r="T105" s="318"/>
      <c r="U105" s="400"/>
    </row>
    <row r="106" spans="1:21" s="391" customFormat="1" ht="15.75" thickBot="1" x14ac:dyDescent="0.3">
      <c r="A106" s="915">
        <v>101</v>
      </c>
      <c r="B106" s="200" t="s">
        <v>0</v>
      </c>
      <c r="C106" s="200" t="s">
        <v>17</v>
      </c>
      <c r="D106" s="316">
        <v>50.92</v>
      </c>
      <c r="E106" s="361"/>
      <c r="F106" s="200"/>
      <c r="G106" s="200"/>
      <c r="H106" s="316"/>
      <c r="I106" s="361"/>
      <c r="J106" s="520"/>
      <c r="K106" s="200"/>
      <c r="L106" s="316"/>
      <c r="M106" s="575"/>
      <c r="N106" s="35"/>
      <c r="O106" s="200"/>
      <c r="P106" s="316"/>
      <c r="Q106" s="361"/>
      <c r="R106" s="35"/>
      <c r="S106" s="200"/>
      <c r="T106" s="316"/>
      <c r="U106" s="361"/>
    </row>
    <row r="107" spans="1:21" x14ac:dyDescent="0.25">
      <c r="A107" s="24"/>
      <c r="B107" s="24"/>
      <c r="C107" s="521" t="s">
        <v>45</v>
      </c>
      <c r="D107" s="24"/>
      <c r="E107" s="522">
        <f>AVERAGE(E6:E57)</f>
        <v>51.032765957446806</v>
      </c>
      <c r="F107" s="24"/>
      <c r="G107" s="521"/>
      <c r="H107" s="24"/>
      <c r="I107" s="524">
        <f>AVERAGE(I6:I57)</f>
        <v>49.429446064139945</v>
      </c>
      <c r="J107" s="24"/>
      <c r="K107" s="280"/>
      <c r="L107" s="24"/>
      <c r="M107" s="522">
        <f>AVERAGE(M6:M57)</f>
        <v>52.761217948717942</v>
      </c>
      <c r="N107" s="523"/>
      <c r="O107" s="521"/>
      <c r="P107" s="523"/>
      <c r="Q107" s="522">
        <f>AVERAGE(Q6:Q55)</f>
        <v>51.551333333333332</v>
      </c>
      <c r="R107" s="523"/>
      <c r="S107" s="521"/>
      <c r="T107" s="523"/>
      <c r="U107" s="522">
        <f>AVERAGE(U6:U55)</f>
        <v>59.257000000000005</v>
      </c>
    </row>
    <row r="108" spans="1:2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</row>
    <row r="109" spans="1:2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</row>
  </sheetData>
  <sortState ref="B110:C163">
    <sortCondition ref="B110"/>
  </sortState>
  <mergeCells count="6">
    <mergeCell ref="A4:A5"/>
    <mergeCell ref="R4:U4"/>
    <mergeCell ref="J4:M4"/>
    <mergeCell ref="N4:Q4"/>
    <mergeCell ref="F4:I4"/>
    <mergeCell ref="B4:E4"/>
  </mergeCells>
  <conditionalFormatting sqref="U6:U106">
    <cfRule type="containsBlanks" dxfId="105" priority="11">
      <formula>LEN(TRIM(U6))=0</formula>
    </cfRule>
    <cfRule type="cellIs" dxfId="104" priority="1887" operator="lessThan">
      <formula>50</formula>
    </cfRule>
    <cfRule type="cellIs" dxfId="103" priority="1888" operator="between">
      <formula>$U$107</formula>
      <formula>50</formula>
    </cfRule>
    <cfRule type="cellIs" dxfId="102" priority="1889" operator="between">
      <formula>74.99</formula>
      <formula>$U$107</formula>
    </cfRule>
    <cfRule type="cellIs" dxfId="101" priority="1890" operator="greaterThanOrEqual">
      <formula>75</formula>
    </cfRule>
  </conditionalFormatting>
  <conditionalFormatting sqref="M6:M106">
    <cfRule type="containsBlanks" dxfId="100" priority="12">
      <formula>LEN(TRIM(M6))=0</formula>
    </cfRule>
    <cfRule type="cellIs" dxfId="99" priority="18" operator="lessThan">
      <formula>50</formula>
    </cfRule>
    <cfRule type="cellIs" dxfId="98" priority="19" operator="between">
      <formula>$M$107</formula>
      <formula>50</formula>
    </cfRule>
    <cfRule type="cellIs" dxfId="97" priority="20" operator="between">
      <formula>74.99</formula>
      <formula>$M$107</formula>
    </cfRule>
    <cfRule type="cellIs" dxfId="96" priority="21" operator="greaterThanOrEqual">
      <formula>75</formula>
    </cfRule>
  </conditionalFormatting>
  <conditionalFormatting sqref="Q6:Q106">
    <cfRule type="containsBlanks" dxfId="95" priority="13">
      <formula>LEN(TRIM(Q6))=0</formula>
    </cfRule>
    <cfRule type="cellIs" dxfId="94" priority="14" operator="lessThan">
      <formula>50</formula>
    </cfRule>
    <cfRule type="cellIs" dxfId="93" priority="15" operator="between">
      <formula>$Q$107</formula>
      <formula>50</formula>
    </cfRule>
    <cfRule type="cellIs" dxfId="92" priority="16" operator="between">
      <formula>74.99</formula>
      <formula>$Q$107</formula>
    </cfRule>
    <cfRule type="cellIs" dxfId="91" priority="17" operator="greaterThanOrEqual">
      <formula>75</formula>
    </cfRule>
  </conditionalFormatting>
  <conditionalFormatting sqref="I6:I106">
    <cfRule type="containsBlanks" dxfId="90" priority="6">
      <formula>LEN(TRIM(I6))=0</formula>
    </cfRule>
    <cfRule type="cellIs" dxfId="89" priority="7" operator="lessThan">
      <formula>50</formula>
    </cfRule>
    <cfRule type="cellIs" dxfId="88" priority="8" operator="between">
      <formula>50.004</formula>
      <formula>50</formula>
    </cfRule>
    <cfRule type="cellIs" dxfId="87" priority="9" operator="between">
      <formula>74.99</formula>
      <formula>50.004</formula>
    </cfRule>
    <cfRule type="cellIs" dxfId="86" priority="10" operator="greaterThanOrEqual">
      <formula>75</formula>
    </cfRule>
  </conditionalFormatting>
  <conditionalFormatting sqref="E6:E106">
    <cfRule type="containsBlanks" dxfId="85" priority="1">
      <formula>LEN(TRIM(E6))=0</formula>
    </cfRule>
    <cfRule type="cellIs" dxfId="84" priority="2" operator="lessThan">
      <formula>50</formula>
    </cfRule>
    <cfRule type="cellIs" dxfId="83" priority="3" operator="between">
      <formula>$E$107</formula>
      <formula>50</formula>
    </cfRule>
    <cfRule type="cellIs" dxfId="82" priority="4" operator="between">
      <formula>74.99</formula>
      <formula>$E$107</formula>
    </cfRule>
    <cfRule type="cellIs" dxfId="81" priority="5" operator="greaterThanOrEqual">
      <formula>75</formula>
    </cfRule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85546875" customWidth="1"/>
    <col min="2" max="2" width="19.28515625" bestFit="1" customWidth="1"/>
    <col min="3" max="3" width="31.7109375" customWidth="1"/>
    <col min="4" max="4" width="6.5703125" style="391" customWidth="1"/>
    <col min="5" max="6" width="7.7109375" style="391" customWidth="1"/>
    <col min="7" max="7" width="6.5703125" style="391" customWidth="1"/>
    <col min="8" max="9" width="7.7109375" style="391" customWidth="1"/>
    <col min="10" max="10" width="6.5703125" style="178" customWidth="1"/>
    <col min="11" max="12" width="7.7109375" style="178" customWidth="1"/>
    <col min="13" max="13" width="6.5703125" style="178" customWidth="1"/>
    <col min="14" max="15" width="7.7109375" style="178" customWidth="1"/>
    <col min="16" max="16" width="6.5703125" style="178" customWidth="1"/>
    <col min="17" max="18" width="7.7109375" style="178" customWidth="1"/>
    <col min="19" max="20" width="6.7109375" style="391" customWidth="1"/>
    <col min="21" max="23" width="6.7109375" style="178" customWidth="1"/>
    <col min="24" max="24" width="8.7109375" customWidth="1"/>
    <col min="25" max="25" width="6.7109375" customWidth="1"/>
  </cols>
  <sheetData>
    <row r="1" spans="1:27" x14ac:dyDescent="0.25">
      <c r="Z1" s="134"/>
      <c r="AA1" s="39" t="s">
        <v>46</v>
      </c>
    </row>
    <row r="2" spans="1:27" ht="15.75" x14ac:dyDescent="0.25">
      <c r="B2" s="705" t="s">
        <v>36</v>
      </c>
      <c r="C2" s="705"/>
      <c r="D2" s="608"/>
      <c r="E2" s="608"/>
      <c r="F2" s="608"/>
      <c r="G2" s="501"/>
      <c r="H2" s="501"/>
      <c r="I2" s="501"/>
      <c r="J2" s="350"/>
      <c r="K2" s="350"/>
      <c r="L2" s="350"/>
      <c r="M2" s="350"/>
      <c r="N2" s="350"/>
      <c r="O2" s="350"/>
      <c r="P2" s="243"/>
      <c r="Q2" s="243"/>
      <c r="R2" s="243"/>
      <c r="S2" s="608"/>
      <c r="T2" s="501"/>
      <c r="U2" s="350"/>
      <c r="V2" s="350"/>
      <c r="W2" s="64"/>
      <c r="Z2" s="133"/>
      <c r="AA2" s="39" t="s">
        <v>47</v>
      </c>
    </row>
    <row r="3" spans="1:27" ht="15.75" thickBot="1" x14ac:dyDescent="0.3">
      <c r="Z3" s="351"/>
      <c r="AA3" s="39" t="s">
        <v>48</v>
      </c>
    </row>
    <row r="4" spans="1:27" ht="15.75" customHeight="1" thickBot="1" x14ac:dyDescent="0.3">
      <c r="A4" s="706" t="s">
        <v>16</v>
      </c>
      <c r="B4" s="711" t="s">
        <v>15</v>
      </c>
      <c r="C4" s="710" t="s">
        <v>35</v>
      </c>
      <c r="D4" s="714">
        <v>2025</v>
      </c>
      <c r="E4" s="713"/>
      <c r="F4" s="713"/>
      <c r="G4" s="714">
        <v>2024</v>
      </c>
      <c r="H4" s="713"/>
      <c r="I4" s="715"/>
      <c r="J4" s="713">
        <v>2023</v>
      </c>
      <c r="K4" s="713"/>
      <c r="L4" s="713"/>
      <c r="M4" s="714">
        <v>2022</v>
      </c>
      <c r="N4" s="713"/>
      <c r="O4" s="715"/>
      <c r="P4" s="713">
        <v>2021</v>
      </c>
      <c r="Q4" s="713"/>
      <c r="R4" s="713"/>
      <c r="S4" s="716" t="s">
        <v>37</v>
      </c>
      <c r="T4" s="717"/>
      <c r="U4" s="717"/>
      <c r="V4" s="717"/>
      <c r="W4" s="718"/>
      <c r="X4" s="708" t="s">
        <v>38</v>
      </c>
      <c r="Y4" s="25"/>
      <c r="Z4" s="40"/>
      <c r="AA4" s="39" t="s">
        <v>49</v>
      </c>
    </row>
    <row r="5" spans="1:27" ht="35.25" customHeight="1" thickBot="1" x14ac:dyDescent="0.3">
      <c r="A5" s="707"/>
      <c r="B5" s="712"/>
      <c r="C5" s="859"/>
      <c r="D5" s="870" t="s">
        <v>39</v>
      </c>
      <c r="E5" s="610" t="s">
        <v>40</v>
      </c>
      <c r="F5" s="609" t="s">
        <v>41</v>
      </c>
      <c r="G5" s="203" t="s">
        <v>39</v>
      </c>
      <c r="H5" s="610" t="s">
        <v>40</v>
      </c>
      <c r="I5" s="204" t="s">
        <v>41</v>
      </c>
      <c r="J5" s="25" t="s">
        <v>39</v>
      </c>
      <c r="K5" s="610" t="s">
        <v>40</v>
      </c>
      <c r="L5" s="25" t="s">
        <v>41</v>
      </c>
      <c r="M5" s="203" t="s">
        <v>39</v>
      </c>
      <c r="N5" s="610" t="s">
        <v>40</v>
      </c>
      <c r="O5" s="204" t="s">
        <v>41</v>
      </c>
      <c r="P5" s="25" t="s">
        <v>39</v>
      </c>
      <c r="Q5" s="610" t="s">
        <v>40</v>
      </c>
      <c r="R5" s="25" t="s">
        <v>41</v>
      </c>
      <c r="S5" s="534">
        <v>2025</v>
      </c>
      <c r="T5" s="781">
        <v>2024</v>
      </c>
      <c r="U5" s="533">
        <v>2023</v>
      </c>
      <c r="V5" s="530">
        <v>2022</v>
      </c>
      <c r="W5" s="531">
        <v>2021</v>
      </c>
      <c r="X5" s="709"/>
      <c r="Y5" s="25"/>
    </row>
    <row r="6" spans="1:27" ht="15" customHeight="1" x14ac:dyDescent="0.25">
      <c r="A6" s="34">
        <v>1</v>
      </c>
      <c r="B6" s="513" t="s">
        <v>9</v>
      </c>
      <c r="C6" s="916" t="s">
        <v>72</v>
      </c>
      <c r="D6" s="552">
        <v>1</v>
      </c>
      <c r="E6" s="553">
        <v>65</v>
      </c>
      <c r="F6" s="556">
        <v>50.92</v>
      </c>
      <c r="G6" s="552">
        <v>1</v>
      </c>
      <c r="H6" s="553">
        <v>100</v>
      </c>
      <c r="I6" s="556">
        <v>48.61</v>
      </c>
      <c r="J6" s="559"/>
      <c r="K6" s="553"/>
      <c r="L6" s="562">
        <v>51.93</v>
      </c>
      <c r="M6" s="552">
        <v>2</v>
      </c>
      <c r="N6" s="553">
        <v>55.5</v>
      </c>
      <c r="O6" s="556">
        <v>49.73</v>
      </c>
      <c r="P6" s="559">
        <v>1</v>
      </c>
      <c r="Q6" s="553">
        <v>92</v>
      </c>
      <c r="R6" s="562">
        <v>59.7</v>
      </c>
      <c r="S6" s="934">
        <v>7</v>
      </c>
      <c r="T6" s="854">
        <v>1</v>
      </c>
      <c r="U6" s="734">
        <v>53</v>
      </c>
      <c r="V6" s="735">
        <v>20</v>
      </c>
      <c r="W6" s="736">
        <v>2</v>
      </c>
      <c r="X6" s="60">
        <f>SUM(S6:W6)</f>
        <v>83</v>
      </c>
      <c r="Y6" s="25"/>
    </row>
    <row r="7" spans="1:27" ht="15" customHeight="1" x14ac:dyDescent="0.25">
      <c r="A7" s="32">
        <v>2</v>
      </c>
      <c r="B7" s="373" t="s">
        <v>1</v>
      </c>
      <c r="C7" s="215" t="s">
        <v>127</v>
      </c>
      <c r="D7" s="270">
        <v>2</v>
      </c>
      <c r="E7" s="274">
        <v>53</v>
      </c>
      <c r="F7" s="398">
        <v>50.92</v>
      </c>
      <c r="G7" s="270">
        <v>4</v>
      </c>
      <c r="H7" s="274">
        <v>57.8</v>
      </c>
      <c r="I7" s="398">
        <v>48.61</v>
      </c>
      <c r="J7" s="394">
        <v>2</v>
      </c>
      <c r="K7" s="274">
        <v>72</v>
      </c>
      <c r="L7" s="397">
        <v>51.93</v>
      </c>
      <c r="M7" s="270"/>
      <c r="N7" s="274"/>
      <c r="O7" s="398">
        <v>49.73</v>
      </c>
      <c r="P7" s="394">
        <v>1</v>
      </c>
      <c r="Q7" s="274">
        <v>69</v>
      </c>
      <c r="R7" s="397">
        <v>59.7</v>
      </c>
      <c r="S7" s="535">
        <v>23</v>
      </c>
      <c r="T7" s="760">
        <v>10</v>
      </c>
      <c r="U7" s="737">
        <v>5</v>
      </c>
      <c r="V7" s="738">
        <v>51</v>
      </c>
      <c r="W7" s="739">
        <v>11</v>
      </c>
      <c r="X7" s="61">
        <f>SUM(S7:W7)</f>
        <v>100</v>
      </c>
      <c r="Y7" s="25"/>
    </row>
    <row r="8" spans="1:27" s="76" customFormat="1" ht="15" customHeight="1" x14ac:dyDescent="0.25">
      <c r="A8" s="32">
        <v>3</v>
      </c>
      <c r="B8" s="48" t="s">
        <v>6</v>
      </c>
      <c r="C8" s="42" t="s">
        <v>22</v>
      </c>
      <c r="D8" s="263">
        <v>2</v>
      </c>
      <c r="E8" s="239">
        <v>54.5</v>
      </c>
      <c r="F8" s="365">
        <v>50.92</v>
      </c>
      <c r="G8" s="263">
        <v>1</v>
      </c>
      <c r="H8" s="239">
        <v>47</v>
      </c>
      <c r="I8" s="365">
        <v>48.61</v>
      </c>
      <c r="J8" s="329">
        <v>3</v>
      </c>
      <c r="K8" s="239">
        <v>69</v>
      </c>
      <c r="L8" s="323">
        <v>51.93</v>
      </c>
      <c r="M8" s="263">
        <v>1</v>
      </c>
      <c r="N8" s="239">
        <v>62</v>
      </c>
      <c r="O8" s="365">
        <v>49.73</v>
      </c>
      <c r="P8" s="329">
        <v>3</v>
      </c>
      <c r="Q8" s="239">
        <v>45</v>
      </c>
      <c r="R8" s="323">
        <v>59.7</v>
      </c>
      <c r="S8" s="537">
        <v>20</v>
      </c>
      <c r="T8" s="766">
        <v>29</v>
      </c>
      <c r="U8" s="737">
        <v>6</v>
      </c>
      <c r="V8" s="738">
        <v>10</v>
      </c>
      <c r="W8" s="739">
        <v>37</v>
      </c>
      <c r="X8" s="61">
        <f>SUM(S8:W8)</f>
        <v>102</v>
      </c>
      <c r="Y8" s="25"/>
    </row>
    <row r="9" spans="1:27" ht="15" customHeight="1" x14ac:dyDescent="0.25">
      <c r="A9" s="32">
        <v>4</v>
      </c>
      <c r="B9" s="48" t="s">
        <v>5</v>
      </c>
      <c r="C9" s="783" t="s">
        <v>139</v>
      </c>
      <c r="D9" s="427">
        <v>1</v>
      </c>
      <c r="E9" s="402">
        <v>66</v>
      </c>
      <c r="F9" s="429">
        <v>50.92</v>
      </c>
      <c r="G9" s="427">
        <v>2</v>
      </c>
      <c r="H9" s="402">
        <v>49</v>
      </c>
      <c r="I9" s="429">
        <v>48.61</v>
      </c>
      <c r="J9" s="424">
        <v>2</v>
      </c>
      <c r="K9" s="402">
        <v>59</v>
      </c>
      <c r="L9" s="426">
        <v>51.93</v>
      </c>
      <c r="M9" s="427"/>
      <c r="N9" s="402"/>
      <c r="O9" s="429">
        <v>49.73</v>
      </c>
      <c r="P9" s="424">
        <v>5</v>
      </c>
      <c r="Q9" s="402">
        <v>78</v>
      </c>
      <c r="R9" s="426">
        <v>59.7</v>
      </c>
      <c r="S9" s="536">
        <v>5</v>
      </c>
      <c r="T9" s="772">
        <v>26</v>
      </c>
      <c r="U9" s="737">
        <v>15</v>
      </c>
      <c r="V9" s="738">
        <v>51</v>
      </c>
      <c r="W9" s="739">
        <v>8</v>
      </c>
      <c r="X9" s="61">
        <f>SUM(S9:W9)</f>
        <v>105</v>
      </c>
      <c r="Y9" s="26"/>
    </row>
    <row r="10" spans="1:27" ht="15" customHeight="1" x14ac:dyDescent="0.25">
      <c r="A10" s="32">
        <v>5</v>
      </c>
      <c r="B10" s="48" t="s">
        <v>6</v>
      </c>
      <c r="C10" s="392" t="s">
        <v>7</v>
      </c>
      <c r="D10" s="232">
        <v>2</v>
      </c>
      <c r="E10" s="233">
        <v>57.5</v>
      </c>
      <c r="F10" s="364">
        <v>50.92</v>
      </c>
      <c r="G10" s="232">
        <v>2</v>
      </c>
      <c r="H10" s="233">
        <v>46</v>
      </c>
      <c r="I10" s="364">
        <v>48.61</v>
      </c>
      <c r="J10" s="325">
        <v>1</v>
      </c>
      <c r="K10" s="233">
        <v>64</v>
      </c>
      <c r="L10" s="320">
        <v>51.93</v>
      </c>
      <c r="M10" s="232">
        <v>3</v>
      </c>
      <c r="N10" s="233">
        <v>60.6</v>
      </c>
      <c r="O10" s="364">
        <v>49.73</v>
      </c>
      <c r="P10" s="325">
        <v>2</v>
      </c>
      <c r="Q10" s="233">
        <v>25.5</v>
      </c>
      <c r="R10" s="320">
        <v>59.7</v>
      </c>
      <c r="S10" s="540">
        <v>14</v>
      </c>
      <c r="T10" s="762">
        <v>33</v>
      </c>
      <c r="U10" s="737">
        <v>9</v>
      </c>
      <c r="V10" s="738">
        <v>12</v>
      </c>
      <c r="W10" s="739">
        <v>52</v>
      </c>
      <c r="X10" s="61">
        <f>SUM(S10:W10)</f>
        <v>120</v>
      </c>
      <c r="Y10" s="26"/>
    </row>
    <row r="11" spans="1:27" ht="15" customHeight="1" x14ac:dyDescent="0.25">
      <c r="A11" s="32">
        <v>6</v>
      </c>
      <c r="B11" s="48" t="s">
        <v>9</v>
      </c>
      <c r="C11" s="88" t="s">
        <v>89</v>
      </c>
      <c r="D11" s="251"/>
      <c r="E11" s="240"/>
      <c r="F11" s="366">
        <v>50.92</v>
      </c>
      <c r="G11" s="251">
        <v>2</v>
      </c>
      <c r="H11" s="240">
        <v>56</v>
      </c>
      <c r="I11" s="366">
        <v>48.61</v>
      </c>
      <c r="J11" s="327"/>
      <c r="K11" s="240"/>
      <c r="L11" s="322">
        <v>51.93</v>
      </c>
      <c r="M11" s="251">
        <v>1</v>
      </c>
      <c r="N11" s="240">
        <v>72</v>
      </c>
      <c r="O11" s="366">
        <v>49.73</v>
      </c>
      <c r="P11" s="327">
        <v>1</v>
      </c>
      <c r="Q11" s="240">
        <v>87</v>
      </c>
      <c r="R11" s="322">
        <v>59.7</v>
      </c>
      <c r="S11" s="539">
        <v>48</v>
      </c>
      <c r="T11" s="763">
        <v>11</v>
      </c>
      <c r="U11" s="737">
        <v>53</v>
      </c>
      <c r="V11" s="738">
        <v>4</v>
      </c>
      <c r="W11" s="739">
        <v>5</v>
      </c>
      <c r="X11" s="529">
        <f>SUM(S11:W11)</f>
        <v>121</v>
      </c>
      <c r="Y11" s="26"/>
    </row>
    <row r="12" spans="1:27" s="76" customFormat="1" ht="15" customHeight="1" x14ac:dyDescent="0.25">
      <c r="A12" s="32">
        <v>7</v>
      </c>
      <c r="B12" s="48" t="s">
        <v>6</v>
      </c>
      <c r="C12" s="860" t="s">
        <v>166</v>
      </c>
      <c r="D12" s="232">
        <v>3</v>
      </c>
      <c r="E12" s="233">
        <v>78.099999999999994</v>
      </c>
      <c r="F12" s="364">
        <v>50.92</v>
      </c>
      <c r="G12" s="232"/>
      <c r="H12" s="233"/>
      <c r="I12" s="364">
        <v>48.61</v>
      </c>
      <c r="J12" s="325"/>
      <c r="K12" s="233"/>
      <c r="L12" s="320">
        <v>51.93</v>
      </c>
      <c r="M12" s="232">
        <v>2</v>
      </c>
      <c r="N12" s="233">
        <v>58</v>
      </c>
      <c r="O12" s="364">
        <v>49.73</v>
      </c>
      <c r="P12" s="325">
        <v>1</v>
      </c>
      <c r="Q12" s="233">
        <v>92</v>
      </c>
      <c r="R12" s="320">
        <v>59.7</v>
      </c>
      <c r="S12" s="540">
        <v>2</v>
      </c>
      <c r="T12" s="762">
        <v>50</v>
      </c>
      <c r="U12" s="737">
        <v>53</v>
      </c>
      <c r="V12" s="738">
        <v>14</v>
      </c>
      <c r="W12" s="739">
        <v>4</v>
      </c>
      <c r="X12" s="61">
        <f>SUM(S12:W12)</f>
        <v>123</v>
      </c>
      <c r="Y12" s="26"/>
    </row>
    <row r="13" spans="1:27" s="76" customFormat="1" ht="15" customHeight="1" x14ac:dyDescent="0.25">
      <c r="A13" s="32">
        <v>8</v>
      </c>
      <c r="B13" s="47" t="s">
        <v>11</v>
      </c>
      <c r="C13" s="43" t="s">
        <v>88</v>
      </c>
      <c r="D13" s="232">
        <v>2</v>
      </c>
      <c r="E13" s="233">
        <v>68</v>
      </c>
      <c r="F13" s="364">
        <v>50.92</v>
      </c>
      <c r="G13" s="232">
        <v>3</v>
      </c>
      <c r="H13" s="233">
        <v>46</v>
      </c>
      <c r="I13" s="364">
        <v>48.61</v>
      </c>
      <c r="J13" s="325">
        <v>3</v>
      </c>
      <c r="K13" s="233">
        <v>43.7</v>
      </c>
      <c r="L13" s="320">
        <v>51.93</v>
      </c>
      <c r="M13" s="232">
        <v>2</v>
      </c>
      <c r="N13" s="233">
        <v>55.5</v>
      </c>
      <c r="O13" s="364">
        <v>49.73</v>
      </c>
      <c r="P13" s="325">
        <v>2</v>
      </c>
      <c r="Q13" s="233">
        <v>54</v>
      </c>
      <c r="R13" s="320">
        <v>59.7</v>
      </c>
      <c r="S13" s="540">
        <v>4</v>
      </c>
      <c r="T13" s="762">
        <v>32</v>
      </c>
      <c r="U13" s="737">
        <v>41</v>
      </c>
      <c r="V13" s="738">
        <v>19</v>
      </c>
      <c r="W13" s="739">
        <v>28</v>
      </c>
      <c r="X13" s="61">
        <f>SUM(S13:W13)</f>
        <v>124</v>
      </c>
      <c r="Y13" s="26"/>
    </row>
    <row r="14" spans="1:27" s="76" customFormat="1" ht="15" customHeight="1" x14ac:dyDescent="0.25">
      <c r="A14" s="32">
        <v>9</v>
      </c>
      <c r="B14" s="89" t="s">
        <v>14</v>
      </c>
      <c r="C14" s="860" t="s">
        <v>154</v>
      </c>
      <c r="D14" s="236"/>
      <c r="E14" s="237"/>
      <c r="F14" s="362">
        <v>50.92</v>
      </c>
      <c r="G14" s="236">
        <v>1</v>
      </c>
      <c r="H14" s="237">
        <v>54</v>
      </c>
      <c r="I14" s="362">
        <v>48.61</v>
      </c>
      <c r="J14" s="326"/>
      <c r="K14" s="237"/>
      <c r="L14" s="321">
        <v>51.93</v>
      </c>
      <c r="M14" s="236">
        <v>1</v>
      </c>
      <c r="N14" s="237">
        <v>80</v>
      </c>
      <c r="O14" s="362">
        <v>49.73</v>
      </c>
      <c r="P14" s="326">
        <v>1</v>
      </c>
      <c r="Q14" s="237">
        <v>67</v>
      </c>
      <c r="R14" s="321">
        <v>59.7</v>
      </c>
      <c r="S14" s="538">
        <v>48</v>
      </c>
      <c r="T14" s="761">
        <v>16</v>
      </c>
      <c r="U14" s="737">
        <v>53</v>
      </c>
      <c r="V14" s="738">
        <v>2</v>
      </c>
      <c r="W14" s="739">
        <v>15</v>
      </c>
      <c r="X14" s="61">
        <f>SUM(S14:W14)</f>
        <v>134</v>
      </c>
      <c r="Y14" s="26"/>
    </row>
    <row r="15" spans="1:27" ht="15" customHeight="1" thickBot="1" x14ac:dyDescent="0.3">
      <c r="A15" s="35">
        <v>10</v>
      </c>
      <c r="B15" s="577" t="s">
        <v>0</v>
      </c>
      <c r="C15" s="867" t="s">
        <v>30</v>
      </c>
      <c r="D15" s="578">
        <v>1</v>
      </c>
      <c r="E15" s="581">
        <v>48</v>
      </c>
      <c r="F15" s="583">
        <v>50.92</v>
      </c>
      <c r="G15" s="578">
        <v>2</v>
      </c>
      <c r="H15" s="581">
        <v>45.5</v>
      </c>
      <c r="I15" s="583">
        <v>48.61</v>
      </c>
      <c r="J15" s="586">
        <v>1</v>
      </c>
      <c r="K15" s="581">
        <v>80</v>
      </c>
      <c r="L15" s="589">
        <v>51.93</v>
      </c>
      <c r="M15" s="578">
        <v>2</v>
      </c>
      <c r="N15" s="581">
        <v>46</v>
      </c>
      <c r="O15" s="583">
        <v>49.73</v>
      </c>
      <c r="P15" s="586">
        <v>4</v>
      </c>
      <c r="Q15" s="581">
        <v>52.8</v>
      </c>
      <c r="R15" s="589">
        <v>59.7</v>
      </c>
      <c r="S15" s="591">
        <v>30</v>
      </c>
      <c r="T15" s="764">
        <v>35</v>
      </c>
      <c r="U15" s="740">
        <v>2</v>
      </c>
      <c r="V15" s="741">
        <v>37</v>
      </c>
      <c r="W15" s="742">
        <v>32</v>
      </c>
      <c r="X15" s="593">
        <f>SUM(S15:W15)</f>
        <v>136</v>
      </c>
      <c r="Y15" s="26"/>
    </row>
    <row r="16" spans="1:27" ht="15" customHeight="1" x14ac:dyDescent="0.25">
      <c r="A16" s="34">
        <v>11</v>
      </c>
      <c r="B16" s="513" t="s">
        <v>1</v>
      </c>
      <c r="C16" s="54" t="s">
        <v>76</v>
      </c>
      <c r="D16" s="345">
        <v>6</v>
      </c>
      <c r="E16" s="334">
        <v>37</v>
      </c>
      <c r="F16" s="792">
        <v>50.92</v>
      </c>
      <c r="G16" s="345">
        <v>6</v>
      </c>
      <c r="H16" s="334">
        <v>52.3</v>
      </c>
      <c r="I16" s="792">
        <v>48.61</v>
      </c>
      <c r="J16" s="332">
        <v>7</v>
      </c>
      <c r="K16" s="334">
        <v>52</v>
      </c>
      <c r="L16" s="731">
        <v>51.93</v>
      </c>
      <c r="M16" s="345">
        <v>4</v>
      </c>
      <c r="N16" s="334">
        <v>50</v>
      </c>
      <c r="O16" s="792">
        <v>49.73</v>
      </c>
      <c r="P16" s="332">
        <v>1</v>
      </c>
      <c r="Q16" s="334">
        <v>62</v>
      </c>
      <c r="R16" s="731">
        <v>59.7</v>
      </c>
      <c r="S16" s="802">
        <v>40</v>
      </c>
      <c r="T16" s="806">
        <v>19</v>
      </c>
      <c r="U16" s="743">
        <v>29</v>
      </c>
      <c r="V16" s="744">
        <v>27</v>
      </c>
      <c r="W16" s="745">
        <v>21</v>
      </c>
      <c r="X16" s="110">
        <f>SUM(S16:W16)</f>
        <v>136</v>
      </c>
      <c r="Y16" s="26"/>
    </row>
    <row r="17" spans="1:25" ht="15" customHeight="1" x14ac:dyDescent="0.25">
      <c r="A17" s="32">
        <v>12</v>
      </c>
      <c r="B17" s="89" t="s">
        <v>1</v>
      </c>
      <c r="C17" s="88" t="s">
        <v>3</v>
      </c>
      <c r="D17" s="251">
        <v>8</v>
      </c>
      <c r="E17" s="240">
        <v>65.900000000000006</v>
      </c>
      <c r="F17" s="366">
        <v>50.92</v>
      </c>
      <c r="G17" s="251">
        <v>3</v>
      </c>
      <c r="H17" s="240">
        <v>51</v>
      </c>
      <c r="I17" s="366">
        <v>48.61</v>
      </c>
      <c r="J17" s="327"/>
      <c r="K17" s="240"/>
      <c r="L17" s="322">
        <v>51.93</v>
      </c>
      <c r="M17" s="251">
        <v>4</v>
      </c>
      <c r="N17" s="240">
        <v>47</v>
      </c>
      <c r="O17" s="366">
        <v>49.73</v>
      </c>
      <c r="P17" s="327">
        <v>1</v>
      </c>
      <c r="Q17" s="240">
        <v>64</v>
      </c>
      <c r="R17" s="322">
        <v>59.7</v>
      </c>
      <c r="S17" s="539">
        <v>6</v>
      </c>
      <c r="T17" s="763">
        <v>25</v>
      </c>
      <c r="U17" s="737">
        <v>53</v>
      </c>
      <c r="V17" s="738">
        <v>34</v>
      </c>
      <c r="W17" s="739">
        <v>20</v>
      </c>
      <c r="X17" s="111">
        <f>SUM(S17:W17)</f>
        <v>138</v>
      </c>
      <c r="Y17" s="26"/>
    </row>
    <row r="18" spans="1:25" s="76" customFormat="1" ht="15" customHeight="1" x14ac:dyDescent="0.25">
      <c r="A18" s="32">
        <v>13</v>
      </c>
      <c r="B18" s="48" t="s">
        <v>5</v>
      </c>
      <c r="C18" s="783" t="s">
        <v>140</v>
      </c>
      <c r="D18" s="270">
        <v>1</v>
      </c>
      <c r="E18" s="274">
        <v>55</v>
      </c>
      <c r="F18" s="398">
        <v>50.92</v>
      </c>
      <c r="G18" s="270">
        <v>1</v>
      </c>
      <c r="H18" s="274">
        <v>66</v>
      </c>
      <c r="I18" s="398">
        <v>48.61</v>
      </c>
      <c r="J18" s="394"/>
      <c r="K18" s="274"/>
      <c r="L18" s="397">
        <v>51.93</v>
      </c>
      <c r="M18" s="270"/>
      <c r="N18" s="274"/>
      <c r="O18" s="398">
        <v>49.73</v>
      </c>
      <c r="P18" s="394">
        <v>1</v>
      </c>
      <c r="Q18" s="274">
        <v>68</v>
      </c>
      <c r="R18" s="397">
        <v>59.7</v>
      </c>
      <c r="S18" s="535">
        <v>18</v>
      </c>
      <c r="T18" s="760">
        <v>4</v>
      </c>
      <c r="U18" s="737">
        <v>53</v>
      </c>
      <c r="V18" s="738">
        <v>51</v>
      </c>
      <c r="W18" s="739">
        <v>13</v>
      </c>
      <c r="X18" s="61">
        <f>SUM(S18:W18)</f>
        <v>139</v>
      </c>
      <c r="Y18" s="26"/>
    </row>
    <row r="19" spans="1:25" ht="15" customHeight="1" x14ac:dyDescent="0.25">
      <c r="A19" s="32">
        <v>14</v>
      </c>
      <c r="B19" s="47" t="s">
        <v>14</v>
      </c>
      <c r="C19" s="41" t="s">
        <v>21</v>
      </c>
      <c r="D19" s="250">
        <v>3</v>
      </c>
      <c r="E19" s="247">
        <v>54.33</v>
      </c>
      <c r="F19" s="825">
        <v>50.92</v>
      </c>
      <c r="G19" s="250">
        <v>1</v>
      </c>
      <c r="H19" s="247">
        <v>65</v>
      </c>
      <c r="I19" s="825">
        <v>48.61</v>
      </c>
      <c r="J19" s="393"/>
      <c r="K19" s="247"/>
      <c r="L19" s="838">
        <v>51.93</v>
      </c>
      <c r="M19" s="250">
        <v>2</v>
      </c>
      <c r="N19" s="247">
        <v>61.7</v>
      </c>
      <c r="O19" s="825">
        <v>49.73</v>
      </c>
      <c r="P19" s="393"/>
      <c r="Q19" s="247"/>
      <c r="R19" s="838">
        <v>59.7</v>
      </c>
      <c r="S19" s="800">
        <v>21</v>
      </c>
      <c r="T19" s="804">
        <v>5</v>
      </c>
      <c r="U19" s="737">
        <v>53</v>
      </c>
      <c r="V19" s="738">
        <v>11</v>
      </c>
      <c r="W19" s="739">
        <v>54</v>
      </c>
      <c r="X19" s="529">
        <f>SUM(S19:W19)</f>
        <v>144</v>
      </c>
      <c r="Y19" s="26"/>
    </row>
    <row r="20" spans="1:25" s="76" customFormat="1" ht="15" customHeight="1" x14ac:dyDescent="0.25">
      <c r="A20" s="32">
        <v>15</v>
      </c>
      <c r="B20" s="89" t="s">
        <v>6</v>
      </c>
      <c r="C20" s="392" t="s">
        <v>8</v>
      </c>
      <c r="D20" s="251"/>
      <c r="E20" s="240"/>
      <c r="F20" s="366">
        <v>50.92</v>
      </c>
      <c r="G20" s="251"/>
      <c r="H20" s="240"/>
      <c r="I20" s="366">
        <v>48.61</v>
      </c>
      <c r="J20" s="327">
        <v>1</v>
      </c>
      <c r="K20" s="240">
        <v>52</v>
      </c>
      <c r="L20" s="322">
        <v>51.93</v>
      </c>
      <c r="M20" s="251">
        <v>1</v>
      </c>
      <c r="N20" s="240">
        <v>54</v>
      </c>
      <c r="O20" s="366">
        <v>49.73</v>
      </c>
      <c r="P20" s="327">
        <v>3</v>
      </c>
      <c r="Q20" s="240">
        <v>92</v>
      </c>
      <c r="R20" s="322">
        <v>59.7</v>
      </c>
      <c r="S20" s="539">
        <v>48</v>
      </c>
      <c r="T20" s="763">
        <v>50</v>
      </c>
      <c r="U20" s="737">
        <v>26</v>
      </c>
      <c r="V20" s="738">
        <v>21</v>
      </c>
      <c r="W20" s="739">
        <v>3</v>
      </c>
      <c r="X20" s="529">
        <f>SUM(S20:W20)</f>
        <v>148</v>
      </c>
      <c r="Y20" s="26"/>
    </row>
    <row r="21" spans="1:25" s="124" customFormat="1" ht="15" customHeight="1" x14ac:dyDescent="0.25">
      <c r="A21" s="32">
        <v>16</v>
      </c>
      <c r="B21" s="48" t="s">
        <v>1</v>
      </c>
      <c r="C21" s="140" t="s">
        <v>77</v>
      </c>
      <c r="D21" s="242">
        <v>1</v>
      </c>
      <c r="E21" s="238">
        <v>51</v>
      </c>
      <c r="F21" s="554">
        <v>50.92</v>
      </c>
      <c r="G21" s="242">
        <v>4</v>
      </c>
      <c r="H21" s="238">
        <v>52</v>
      </c>
      <c r="I21" s="554">
        <v>48.61</v>
      </c>
      <c r="J21" s="557">
        <v>3</v>
      </c>
      <c r="K21" s="238">
        <v>56</v>
      </c>
      <c r="L21" s="560">
        <v>51.93</v>
      </c>
      <c r="M21" s="242">
        <v>4</v>
      </c>
      <c r="N21" s="238">
        <v>49</v>
      </c>
      <c r="O21" s="554">
        <v>49.73</v>
      </c>
      <c r="P21" s="557"/>
      <c r="Q21" s="238"/>
      <c r="R21" s="560">
        <v>59.7</v>
      </c>
      <c r="S21" s="563">
        <v>28</v>
      </c>
      <c r="T21" s="769">
        <v>20</v>
      </c>
      <c r="U21" s="737">
        <v>20</v>
      </c>
      <c r="V21" s="738">
        <v>30</v>
      </c>
      <c r="W21" s="739">
        <v>54</v>
      </c>
      <c r="X21" s="61">
        <f>SUM(S21:W21)</f>
        <v>152</v>
      </c>
      <c r="Y21" s="26"/>
    </row>
    <row r="22" spans="1:25" ht="15" customHeight="1" x14ac:dyDescent="0.25">
      <c r="A22" s="32">
        <v>17</v>
      </c>
      <c r="B22" s="48" t="s">
        <v>1</v>
      </c>
      <c r="C22" s="868" t="s">
        <v>4</v>
      </c>
      <c r="D22" s="263">
        <v>2</v>
      </c>
      <c r="E22" s="239">
        <v>42.5</v>
      </c>
      <c r="F22" s="365">
        <v>50.92</v>
      </c>
      <c r="G22" s="263"/>
      <c r="H22" s="239"/>
      <c r="I22" s="365">
        <v>48.61</v>
      </c>
      <c r="J22" s="329">
        <v>1</v>
      </c>
      <c r="K22" s="239">
        <v>64</v>
      </c>
      <c r="L22" s="323">
        <v>51.93</v>
      </c>
      <c r="M22" s="263">
        <v>4</v>
      </c>
      <c r="N22" s="239">
        <v>56.5</v>
      </c>
      <c r="O22" s="365">
        <v>49.73</v>
      </c>
      <c r="P22" s="329">
        <v>1</v>
      </c>
      <c r="Q22" s="239">
        <v>45</v>
      </c>
      <c r="R22" s="323">
        <v>59.7</v>
      </c>
      <c r="S22" s="537">
        <v>37</v>
      </c>
      <c r="T22" s="766">
        <v>50</v>
      </c>
      <c r="U22" s="737">
        <v>10</v>
      </c>
      <c r="V22" s="738">
        <v>16</v>
      </c>
      <c r="W22" s="739">
        <v>39</v>
      </c>
      <c r="X22" s="61">
        <f>SUM(S22:W22)</f>
        <v>152</v>
      </c>
      <c r="Y22" s="26"/>
    </row>
    <row r="23" spans="1:25" s="76" customFormat="1" ht="15" customHeight="1" x14ac:dyDescent="0.25">
      <c r="A23" s="32">
        <v>18</v>
      </c>
      <c r="B23" s="373" t="s">
        <v>6</v>
      </c>
      <c r="C23" s="215" t="s">
        <v>137</v>
      </c>
      <c r="D23" s="270">
        <v>3</v>
      </c>
      <c r="E23" s="274">
        <v>75.66</v>
      </c>
      <c r="F23" s="398">
        <v>50.92</v>
      </c>
      <c r="G23" s="270">
        <v>3</v>
      </c>
      <c r="H23" s="274">
        <v>30.3</v>
      </c>
      <c r="I23" s="398">
        <v>48.61</v>
      </c>
      <c r="J23" s="394"/>
      <c r="K23" s="274"/>
      <c r="L23" s="397">
        <v>51.93</v>
      </c>
      <c r="M23" s="270"/>
      <c r="N23" s="274"/>
      <c r="O23" s="398">
        <v>49.73</v>
      </c>
      <c r="P23" s="394">
        <v>2</v>
      </c>
      <c r="Q23" s="274">
        <v>96</v>
      </c>
      <c r="R23" s="397">
        <v>59.7</v>
      </c>
      <c r="S23" s="535">
        <v>3</v>
      </c>
      <c r="T23" s="760">
        <v>46</v>
      </c>
      <c r="U23" s="737">
        <v>53</v>
      </c>
      <c r="V23" s="738">
        <v>51</v>
      </c>
      <c r="W23" s="739">
        <v>1</v>
      </c>
      <c r="X23" s="61">
        <f>SUM(S23:W23)</f>
        <v>154</v>
      </c>
      <c r="Y23" s="26"/>
    </row>
    <row r="24" spans="1:25" s="76" customFormat="1" ht="15" customHeight="1" x14ac:dyDescent="0.25">
      <c r="A24" s="32">
        <v>19</v>
      </c>
      <c r="B24" s="47" t="s">
        <v>14</v>
      </c>
      <c r="C24" s="43" t="s">
        <v>84</v>
      </c>
      <c r="D24" s="232">
        <v>1</v>
      </c>
      <c r="E24" s="233">
        <v>58</v>
      </c>
      <c r="F24" s="364">
        <v>50.92</v>
      </c>
      <c r="G24" s="232"/>
      <c r="H24" s="233"/>
      <c r="I24" s="364">
        <v>48.61</v>
      </c>
      <c r="J24" s="325"/>
      <c r="K24" s="233"/>
      <c r="L24" s="320">
        <v>51.93</v>
      </c>
      <c r="M24" s="232">
        <v>2</v>
      </c>
      <c r="N24" s="233">
        <v>81.5</v>
      </c>
      <c r="O24" s="364">
        <v>49.73</v>
      </c>
      <c r="P24" s="325">
        <v>6</v>
      </c>
      <c r="Q24" s="233">
        <v>45</v>
      </c>
      <c r="R24" s="320">
        <v>59.7</v>
      </c>
      <c r="S24" s="540">
        <v>12</v>
      </c>
      <c r="T24" s="762">
        <v>50</v>
      </c>
      <c r="U24" s="737">
        <v>53</v>
      </c>
      <c r="V24" s="738">
        <v>1</v>
      </c>
      <c r="W24" s="739">
        <v>38</v>
      </c>
      <c r="X24" s="61">
        <f>SUM(S24:W24)</f>
        <v>154</v>
      </c>
      <c r="Y24" s="26"/>
    </row>
    <row r="25" spans="1:25" ht="15" customHeight="1" thickBot="1" x14ac:dyDescent="0.3">
      <c r="A25" s="35">
        <v>20</v>
      </c>
      <c r="B25" s="686" t="s">
        <v>14</v>
      </c>
      <c r="C25" s="872" t="s">
        <v>85</v>
      </c>
      <c r="D25" s="814"/>
      <c r="E25" s="819"/>
      <c r="F25" s="824">
        <v>50.92</v>
      </c>
      <c r="G25" s="814">
        <v>1</v>
      </c>
      <c r="H25" s="819">
        <v>40</v>
      </c>
      <c r="I25" s="824">
        <v>48.61</v>
      </c>
      <c r="J25" s="832">
        <v>2</v>
      </c>
      <c r="K25" s="819">
        <v>43</v>
      </c>
      <c r="L25" s="837">
        <v>51.93</v>
      </c>
      <c r="M25" s="814">
        <v>1</v>
      </c>
      <c r="N25" s="819">
        <v>62</v>
      </c>
      <c r="O25" s="824">
        <v>49.73</v>
      </c>
      <c r="P25" s="832">
        <v>2</v>
      </c>
      <c r="Q25" s="819">
        <v>66</v>
      </c>
      <c r="R25" s="837">
        <v>59.7</v>
      </c>
      <c r="S25" s="848">
        <v>48</v>
      </c>
      <c r="T25" s="856">
        <v>42</v>
      </c>
      <c r="U25" s="746">
        <v>43</v>
      </c>
      <c r="V25" s="747">
        <v>9</v>
      </c>
      <c r="W25" s="748">
        <v>16</v>
      </c>
      <c r="X25" s="111">
        <f>SUM(S25:W25)</f>
        <v>158</v>
      </c>
      <c r="Y25" s="26"/>
    </row>
    <row r="26" spans="1:25" ht="15" customHeight="1" x14ac:dyDescent="0.25">
      <c r="A26" s="34">
        <v>21</v>
      </c>
      <c r="B26" s="51" t="s">
        <v>0</v>
      </c>
      <c r="C26" s="940" t="s">
        <v>170</v>
      </c>
      <c r="D26" s="784">
        <v>3</v>
      </c>
      <c r="E26" s="786">
        <v>59.3</v>
      </c>
      <c r="F26" s="788">
        <v>50.92</v>
      </c>
      <c r="G26" s="784"/>
      <c r="H26" s="786"/>
      <c r="I26" s="788">
        <v>48.61</v>
      </c>
      <c r="J26" s="793">
        <v>6</v>
      </c>
      <c r="K26" s="786">
        <v>55.8</v>
      </c>
      <c r="L26" s="796">
        <v>51.93</v>
      </c>
      <c r="M26" s="784">
        <v>1</v>
      </c>
      <c r="N26" s="786">
        <v>52</v>
      </c>
      <c r="O26" s="788">
        <v>49.73</v>
      </c>
      <c r="P26" s="793"/>
      <c r="Q26" s="786"/>
      <c r="R26" s="796">
        <v>59.7</v>
      </c>
      <c r="S26" s="799">
        <v>10</v>
      </c>
      <c r="T26" s="803">
        <v>50</v>
      </c>
      <c r="U26" s="734">
        <v>21</v>
      </c>
      <c r="V26" s="735">
        <v>24</v>
      </c>
      <c r="W26" s="736">
        <v>54</v>
      </c>
      <c r="X26" s="60">
        <f>SUM(S26:W26)</f>
        <v>159</v>
      </c>
      <c r="Y26" s="26"/>
    </row>
    <row r="27" spans="1:25" ht="15" customHeight="1" x14ac:dyDescent="0.25">
      <c r="A27" s="32">
        <v>22</v>
      </c>
      <c r="B27" s="47" t="s">
        <v>1</v>
      </c>
      <c r="C27" s="430" t="s">
        <v>129</v>
      </c>
      <c r="D27" s="236"/>
      <c r="E27" s="237"/>
      <c r="F27" s="362">
        <v>50.92</v>
      </c>
      <c r="G27" s="236"/>
      <c r="H27" s="237"/>
      <c r="I27" s="362">
        <v>48.61</v>
      </c>
      <c r="J27" s="326">
        <v>1</v>
      </c>
      <c r="K27" s="237">
        <v>54</v>
      </c>
      <c r="L27" s="321">
        <v>51.93</v>
      </c>
      <c r="M27" s="236">
        <v>1</v>
      </c>
      <c r="N27" s="237">
        <v>80</v>
      </c>
      <c r="O27" s="362">
        <v>49.73</v>
      </c>
      <c r="P27" s="326">
        <v>1</v>
      </c>
      <c r="Q27" s="237">
        <v>50</v>
      </c>
      <c r="R27" s="321">
        <v>59.7</v>
      </c>
      <c r="S27" s="538">
        <v>48</v>
      </c>
      <c r="T27" s="761">
        <v>50</v>
      </c>
      <c r="U27" s="737">
        <v>25</v>
      </c>
      <c r="V27" s="738">
        <v>3</v>
      </c>
      <c r="W27" s="739">
        <v>34</v>
      </c>
      <c r="X27" s="61">
        <f>SUM(S27:W27)</f>
        <v>160</v>
      </c>
      <c r="Y27" s="26"/>
    </row>
    <row r="28" spans="1:25" s="124" customFormat="1" ht="15" customHeight="1" x14ac:dyDescent="0.25">
      <c r="A28" s="32">
        <v>23</v>
      </c>
      <c r="B28" s="48" t="s">
        <v>1</v>
      </c>
      <c r="C28" s="42" t="s">
        <v>92</v>
      </c>
      <c r="D28" s="263">
        <v>2</v>
      </c>
      <c r="E28" s="239">
        <v>28.5</v>
      </c>
      <c r="F28" s="365">
        <v>50.92</v>
      </c>
      <c r="G28" s="263">
        <v>3</v>
      </c>
      <c r="H28" s="239">
        <v>66.3</v>
      </c>
      <c r="I28" s="365">
        <v>48.61</v>
      </c>
      <c r="J28" s="329"/>
      <c r="K28" s="239"/>
      <c r="L28" s="323">
        <v>51.93</v>
      </c>
      <c r="M28" s="263">
        <v>2</v>
      </c>
      <c r="N28" s="239">
        <v>43</v>
      </c>
      <c r="O28" s="365">
        <v>49.73</v>
      </c>
      <c r="P28" s="329">
        <v>1</v>
      </c>
      <c r="Q28" s="239">
        <v>61</v>
      </c>
      <c r="R28" s="323">
        <v>59.7</v>
      </c>
      <c r="S28" s="537">
        <v>44</v>
      </c>
      <c r="T28" s="766">
        <v>3</v>
      </c>
      <c r="U28" s="737">
        <v>53</v>
      </c>
      <c r="V28" s="738">
        <v>39</v>
      </c>
      <c r="W28" s="739">
        <v>22</v>
      </c>
      <c r="X28" s="61">
        <f>SUM(S28:W28)</f>
        <v>161</v>
      </c>
      <c r="Y28" s="26"/>
    </row>
    <row r="29" spans="1:25" s="76" customFormat="1" ht="15" customHeight="1" x14ac:dyDescent="0.25">
      <c r="A29" s="32">
        <v>24</v>
      </c>
      <c r="B29" s="373" t="s">
        <v>0</v>
      </c>
      <c r="C29" s="215" t="s">
        <v>148</v>
      </c>
      <c r="D29" s="371"/>
      <c r="E29" s="370"/>
      <c r="F29" s="372">
        <v>50.92</v>
      </c>
      <c r="G29" s="371">
        <v>2</v>
      </c>
      <c r="H29" s="370">
        <v>73.5</v>
      </c>
      <c r="I29" s="372">
        <v>48.61</v>
      </c>
      <c r="J29" s="367"/>
      <c r="K29" s="370"/>
      <c r="L29" s="368">
        <v>51.93</v>
      </c>
      <c r="M29" s="371"/>
      <c r="N29" s="370"/>
      <c r="O29" s="372">
        <v>49.73</v>
      </c>
      <c r="P29" s="367">
        <v>2</v>
      </c>
      <c r="Q29" s="370">
        <v>82.5</v>
      </c>
      <c r="R29" s="368">
        <v>59.7</v>
      </c>
      <c r="S29" s="543">
        <v>48</v>
      </c>
      <c r="T29" s="770">
        <v>2</v>
      </c>
      <c r="U29" s="737">
        <v>53</v>
      </c>
      <c r="V29" s="738">
        <v>51</v>
      </c>
      <c r="W29" s="739">
        <v>7</v>
      </c>
      <c r="X29" s="61">
        <f>SUM(S29:W29)</f>
        <v>161</v>
      </c>
      <c r="Y29" s="26"/>
    </row>
    <row r="30" spans="1:25" ht="15" customHeight="1" x14ac:dyDescent="0.25">
      <c r="A30" s="32">
        <v>25</v>
      </c>
      <c r="B30" s="89" t="s">
        <v>9</v>
      </c>
      <c r="C30" s="115" t="s">
        <v>107</v>
      </c>
      <c r="D30" s="236"/>
      <c r="E30" s="237"/>
      <c r="F30" s="362">
        <v>50.92</v>
      </c>
      <c r="G30" s="236">
        <v>1</v>
      </c>
      <c r="H30" s="237">
        <v>55</v>
      </c>
      <c r="I30" s="362">
        <v>48.61</v>
      </c>
      <c r="J30" s="326">
        <v>1</v>
      </c>
      <c r="K30" s="237">
        <v>92</v>
      </c>
      <c r="L30" s="321">
        <v>51.93</v>
      </c>
      <c r="M30" s="236"/>
      <c r="N30" s="237"/>
      <c r="O30" s="362">
        <v>49.73</v>
      </c>
      <c r="P30" s="326"/>
      <c r="Q30" s="237"/>
      <c r="R30" s="321">
        <v>59.7</v>
      </c>
      <c r="S30" s="538">
        <v>48</v>
      </c>
      <c r="T30" s="761">
        <v>13</v>
      </c>
      <c r="U30" s="737">
        <v>1</v>
      </c>
      <c r="V30" s="738">
        <v>51</v>
      </c>
      <c r="W30" s="739">
        <v>54</v>
      </c>
      <c r="X30" s="61">
        <f>SUM(S30:W30)</f>
        <v>167</v>
      </c>
      <c r="Y30" s="26"/>
    </row>
    <row r="31" spans="1:25" s="76" customFormat="1" ht="15" customHeight="1" x14ac:dyDescent="0.25">
      <c r="A31" s="32">
        <v>26</v>
      </c>
      <c r="B31" s="373" t="s">
        <v>11</v>
      </c>
      <c r="C31" s="550" t="s">
        <v>149</v>
      </c>
      <c r="D31" s="270">
        <v>1</v>
      </c>
      <c r="E31" s="274">
        <v>61</v>
      </c>
      <c r="F31" s="398">
        <v>50.92</v>
      </c>
      <c r="G31" s="270">
        <v>1</v>
      </c>
      <c r="H31" s="274">
        <v>47</v>
      </c>
      <c r="I31" s="398">
        <v>48.61</v>
      </c>
      <c r="J31" s="394"/>
      <c r="K31" s="274"/>
      <c r="L31" s="397">
        <v>51.93</v>
      </c>
      <c r="M31" s="270"/>
      <c r="N31" s="274"/>
      <c r="O31" s="398">
        <v>49.73</v>
      </c>
      <c r="P31" s="394">
        <v>4</v>
      </c>
      <c r="Q31" s="274">
        <v>54.5</v>
      </c>
      <c r="R31" s="397">
        <v>59.7</v>
      </c>
      <c r="S31" s="535">
        <v>9</v>
      </c>
      <c r="T31" s="760">
        <v>28</v>
      </c>
      <c r="U31" s="737">
        <v>53</v>
      </c>
      <c r="V31" s="738">
        <v>51</v>
      </c>
      <c r="W31" s="739">
        <v>27</v>
      </c>
      <c r="X31" s="61">
        <f>SUM(S31:W31)</f>
        <v>168</v>
      </c>
      <c r="Y31" s="26"/>
    </row>
    <row r="32" spans="1:25" ht="15" customHeight="1" x14ac:dyDescent="0.25">
      <c r="A32" s="32">
        <v>27</v>
      </c>
      <c r="B32" s="47" t="s">
        <v>6</v>
      </c>
      <c r="C32" s="85" t="s">
        <v>67</v>
      </c>
      <c r="D32" s="246"/>
      <c r="E32" s="248"/>
      <c r="F32" s="363">
        <v>50.92</v>
      </c>
      <c r="G32" s="246">
        <v>1</v>
      </c>
      <c r="H32" s="248">
        <v>59</v>
      </c>
      <c r="I32" s="363">
        <v>48.61</v>
      </c>
      <c r="J32" s="330"/>
      <c r="K32" s="248"/>
      <c r="L32" s="324">
        <v>51.93</v>
      </c>
      <c r="M32" s="246">
        <v>1</v>
      </c>
      <c r="N32" s="248">
        <v>66</v>
      </c>
      <c r="O32" s="363">
        <v>49.73</v>
      </c>
      <c r="P32" s="330"/>
      <c r="Q32" s="248"/>
      <c r="R32" s="324">
        <v>59.7</v>
      </c>
      <c r="S32" s="541">
        <v>48</v>
      </c>
      <c r="T32" s="767">
        <v>7</v>
      </c>
      <c r="U32" s="737">
        <v>53</v>
      </c>
      <c r="V32" s="738">
        <v>6</v>
      </c>
      <c r="W32" s="739">
        <v>54</v>
      </c>
      <c r="X32" s="529">
        <f>SUM(S32:W32)</f>
        <v>168</v>
      </c>
      <c r="Y32" s="26"/>
    </row>
    <row r="33" spans="1:25" s="76" customFormat="1" ht="15" customHeight="1" x14ac:dyDescent="0.25">
      <c r="A33" s="32">
        <v>28</v>
      </c>
      <c r="B33" s="48" t="s">
        <v>14</v>
      </c>
      <c r="C33" s="210" t="s">
        <v>20</v>
      </c>
      <c r="D33" s="551">
        <v>1</v>
      </c>
      <c r="E33" s="252">
        <v>44</v>
      </c>
      <c r="F33" s="555">
        <v>50.92</v>
      </c>
      <c r="G33" s="551"/>
      <c r="H33" s="252"/>
      <c r="I33" s="555">
        <v>48.61</v>
      </c>
      <c r="J33" s="558">
        <v>1</v>
      </c>
      <c r="K33" s="252">
        <v>55</v>
      </c>
      <c r="L33" s="561">
        <v>51.93</v>
      </c>
      <c r="M33" s="551">
        <v>1</v>
      </c>
      <c r="N33" s="252">
        <v>34</v>
      </c>
      <c r="O33" s="555">
        <v>49.73</v>
      </c>
      <c r="P33" s="558">
        <v>4</v>
      </c>
      <c r="Q33" s="252">
        <v>65.75</v>
      </c>
      <c r="R33" s="561">
        <v>59.7</v>
      </c>
      <c r="S33" s="564">
        <v>34</v>
      </c>
      <c r="T33" s="771">
        <v>50</v>
      </c>
      <c r="U33" s="737">
        <v>22</v>
      </c>
      <c r="V33" s="738">
        <v>46</v>
      </c>
      <c r="W33" s="739">
        <v>17</v>
      </c>
      <c r="X33" s="61">
        <f>SUM(S33:W33)</f>
        <v>169</v>
      </c>
      <c r="Y33" s="26"/>
    </row>
    <row r="34" spans="1:25" s="124" customFormat="1" ht="15" customHeight="1" x14ac:dyDescent="0.25">
      <c r="A34" s="32">
        <v>29</v>
      </c>
      <c r="B34" s="373" t="s">
        <v>1</v>
      </c>
      <c r="C34" s="215" t="s">
        <v>143</v>
      </c>
      <c r="D34" s="270"/>
      <c r="E34" s="274"/>
      <c r="F34" s="398">
        <v>50.92</v>
      </c>
      <c r="G34" s="270">
        <v>5</v>
      </c>
      <c r="H34" s="274">
        <v>58</v>
      </c>
      <c r="I34" s="398">
        <v>48.61</v>
      </c>
      <c r="J34" s="394"/>
      <c r="K34" s="274"/>
      <c r="L34" s="397">
        <v>51.93</v>
      </c>
      <c r="M34" s="270"/>
      <c r="N34" s="274"/>
      <c r="O34" s="398">
        <v>49.73</v>
      </c>
      <c r="P34" s="394">
        <v>1</v>
      </c>
      <c r="Q34" s="274">
        <v>74</v>
      </c>
      <c r="R34" s="397">
        <v>59.7</v>
      </c>
      <c r="S34" s="535">
        <v>48</v>
      </c>
      <c r="T34" s="760">
        <v>9</v>
      </c>
      <c r="U34" s="737">
        <v>53</v>
      </c>
      <c r="V34" s="738">
        <v>51</v>
      </c>
      <c r="W34" s="739">
        <v>10</v>
      </c>
      <c r="X34" s="61">
        <f>SUM(S34:W34)</f>
        <v>171</v>
      </c>
      <c r="Y34" s="26"/>
    </row>
    <row r="35" spans="1:25" s="76" customFormat="1" ht="15" customHeight="1" thickBot="1" x14ac:dyDescent="0.3">
      <c r="A35" s="35">
        <v>30</v>
      </c>
      <c r="B35" s="90" t="s">
        <v>1</v>
      </c>
      <c r="C35" s="862" t="s">
        <v>124</v>
      </c>
      <c r="D35" s="813">
        <v>2</v>
      </c>
      <c r="E35" s="419">
        <v>47</v>
      </c>
      <c r="F35" s="823">
        <v>50.92</v>
      </c>
      <c r="G35" s="813">
        <v>1</v>
      </c>
      <c r="H35" s="419">
        <v>58</v>
      </c>
      <c r="I35" s="823">
        <v>48.61</v>
      </c>
      <c r="J35" s="831">
        <v>1</v>
      </c>
      <c r="K35" s="419">
        <v>52</v>
      </c>
      <c r="L35" s="732">
        <v>51.93</v>
      </c>
      <c r="M35" s="813"/>
      <c r="N35" s="419"/>
      <c r="O35" s="823">
        <v>49.73</v>
      </c>
      <c r="P35" s="831"/>
      <c r="Q35" s="419"/>
      <c r="R35" s="732">
        <v>59.7</v>
      </c>
      <c r="S35" s="532">
        <v>31</v>
      </c>
      <c r="T35" s="776">
        <v>8</v>
      </c>
      <c r="U35" s="740">
        <v>28</v>
      </c>
      <c r="V35" s="741">
        <v>51</v>
      </c>
      <c r="W35" s="742">
        <v>54</v>
      </c>
      <c r="X35" s="63">
        <f>SUM(S35:W35)</f>
        <v>172</v>
      </c>
      <c r="Y35" s="26"/>
    </row>
    <row r="36" spans="1:25" ht="15" customHeight="1" x14ac:dyDescent="0.25">
      <c r="A36" s="34">
        <v>31</v>
      </c>
      <c r="B36" s="513" t="s">
        <v>1</v>
      </c>
      <c r="C36" s="808" t="s">
        <v>78</v>
      </c>
      <c r="D36" s="552">
        <v>4</v>
      </c>
      <c r="E36" s="553">
        <v>42</v>
      </c>
      <c r="F36" s="556">
        <v>50.92</v>
      </c>
      <c r="G36" s="552">
        <v>1</v>
      </c>
      <c r="H36" s="553">
        <v>51</v>
      </c>
      <c r="I36" s="556">
        <v>48.61</v>
      </c>
      <c r="J36" s="559">
        <v>1</v>
      </c>
      <c r="K36" s="553">
        <v>51</v>
      </c>
      <c r="L36" s="562">
        <v>51.93</v>
      </c>
      <c r="M36" s="552">
        <v>3</v>
      </c>
      <c r="N36" s="553">
        <v>43</v>
      </c>
      <c r="O36" s="556">
        <v>49.73</v>
      </c>
      <c r="P36" s="559">
        <v>1</v>
      </c>
      <c r="Q36" s="553">
        <v>44</v>
      </c>
      <c r="R36" s="562">
        <v>59.7</v>
      </c>
      <c r="S36" s="565">
        <v>38</v>
      </c>
      <c r="T36" s="765">
        <v>24</v>
      </c>
      <c r="U36" s="743">
        <v>30</v>
      </c>
      <c r="V36" s="744">
        <v>40</v>
      </c>
      <c r="W36" s="745">
        <v>40</v>
      </c>
      <c r="X36" s="110">
        <f>SUM(S36:W36)</f>
        <v>172</v>
      </c>
      <c r="Y36" s="26"/>
    </row>
    <row r="37" spans="1:25" ht="15" customHeight="1" x14ac:dyDescent="0.25">
      <c r="A37" s="32">
        <v>32</v>
      </c>
      <c r="B37" s="48" t="s">
        <v>1</v>
      </c>
      <c r="C37" s="783" t="s">
        <v>128</v>
      </c>
      <c r="D37" s="260">
        <v>4</v>
      </c>
      <c r="E37" s="266">
        <v>52.5</v>
      </c>
      <c r="F37" s="790">
        <v>50.92</v>
      </c>
      <c r="G37" s="260">
        <v>5</v>
      </c>
      <c r="H37" s="266">
        <v>24</v>
      </c>
      <c r="I37" s="790">
        <v>48.61</v>
      </c>
      <c r="J37" s="794">
        <v>3</v>
      </c>
      <c r="K37" s="266">
        <v>54.333333333333336</v>
      </c>
      <c r="L37" s="733">
        <v>51.93</v>
      </c>
      <c r="M37" s="260">
        <v>7</v>
      </c>
      <c r="N37" s="266">
        <v>47.3</v>
      </c>
      <c r="O37" s="790">
        <v>49.73</v>
      </c>
      <c r="P37" s="794">
        <v>8</v>
      </c>
      <c r="Q37" s="266">
        <v>34.299999999999997</v>
      </c>
      <c r="R37" s="733">
        <v>59.7</v>
      </c>
      <c r="S37" s="542">
        <v>24</v>
      </c>
      <c r="T37" s="778">
        <v>47</v>
      </c>
      <c r="U37" s="737">
        <v>23</v>
      </c>
      <c r="V37" s="738">
        <v>31</v>
      </c>
      <c r="W37" s="739">
        <v>48</v>
      </c>
      <c r="X37" s="61">
        <f>SUM(S37:W37)</f>
        <v>173</v>
      </c>
      <c r="Y37" s="26"/>
    </row>
    <row r="38" spans="1:25" s="124" customFormat="1" ht="15" customHeight="1" x14ac:dyDescent="0.25">
      <c r="A38" s="32">
        <v>33</v>
      </c>
      <c r="B38" s="48" t="s">
        <v>6</v>
      </c>
      <c r="C38" s="44" t="s">
        <v>31</v>
      </c>
      <c r="D38" s="921">
        <v>2</v>
      </c>
      <c r="E38" s="924">
        <v>36.200000000000003</v>
      </c>
      <c r="F38" s="926">
        <v>50.92</v>
      </c>
      <c r="G38" s="921"/>
      <c r="H38" s="924"/>
      <c r="I38" s="926">
        <v>48.61</v>
      </c>
      <c r="J38" s="929">
        <v>4</v>
      </c>
      <c r="K38" s="924">
        <v>62.5</v>
      </c>
      <c r="L38" s="729">
        <v>51.93</v>
      </c>
      <c r="M38" s="921">
        <v>4</v>
      </c>
      <c r="N38" s="924">
        <v>52.8</v>
      </c>
      <c r="O38" s="926">
        <v>49.73</v>
      </c>
      <c r="P38" s="929">
        <v>1</v>
      </c>
      <c r="Q38" s="924">
        <v>39</v>
      </c>
      <c r="R38" s="729">
        <v>59.7</v>
      </c>
      <c r="S38" s="565">
        <v>41</v>
      </c>
      <c r="T38" s="765">
        <v>50</v>
      </c>
      <c r="U38" s="737">
        <v>13</v>
      </c>
      <c r="V38" s="738">
        <v>23</v>
      </c>
      <c r="W38" s="739">
        <v>46</v>
      </c>
      <c r="X38" s="61">
        <f>SUM(S38:W38)</f>
        <v>173</v>
      </c>
      <c r="Y38" s="26"/>
    </row>
    <row r="39" spans="1:25" s="76" customFormat="1" ht="15" customHeight="1" x14ac:dyDescent="0.25">
      <c r="A39" s="32">
        <v>34</v>
      </c>
      <c r="B39" s="373" t="s">
        <v>14</v>
      </c>
      <c r="C39" s="215" t="s">
        <v>130</v>
      </c>
      <c r="D39" s="270"/>
      <c r="E39" s="274"/>
      <c r="F39" s="398">
        <v>50.92</v>
      </c>
      <c r="G39" s="270">
        <v>1</v>
      </c>
      <c r="H39" s="274">
        <v>54</v>
      </c>
      <c r="I39" s="398">
        <v>48.61</v>
      </c>
      <c r="J39" s="394"/>
      <c r="K39" s="274"/>
      <c r="L39" s="397">
        <v>51.93</v>
      </c>
      <c r="M39" s="270"/>
      <c r="N39" s="274"/>
      <c r="O39" s="398">
        <v>49.73</v>
      </c>
      <c r="P39" s="394">
        <v>1</v>
      </c>
      <c r="Q39" s="274">
        <v>87</v>
      </c>
      <c r="R39" s="397">
        <v>59.7</v>
      </c>
      <c r="S39" s="535">
        <v>48</v>
      </c>
      <c r="T39" s="760">
        <v>15</v>
      </c>
      <c r="U39" s="737">
        <v>53</v>
      </c>
      <c r="V39" s="738">
        <v>51</v>
      </c>
      <c r="W39" s="739">
        <v>6</v>
      </c>
      <c r="X39" s="61">
        <f>SUM(S39:W39)</f>
        <v>173</v>
      </c>
      <c r="Y39" s="26"/>
    </row>
    <row r="40" spans="1:25" s="124" customFormat="1" ht="15" customHeight="1" x14ac:dyDescent="0.25">
      <c r="A40" s="32">
        <v>35</v>
      </c>
      <c r="B40" s="47" t="s">
        <v>5</v>
      </c>
      <c r="C40" s="430" t="s">
        <v>119</v>
      </c>
      <c r="D40" s="232"/>
      <c r="E40" s="233"/>
      <c r="F40" s="364">
        <v>50.92</v>
      </c>
      <c r="G40" s="232"/>
      <c r="H40" s="233"/>
      <c r="I40" s="364">
        <v>48.61</v>
      </c>
      <c r="J40" s="325">
        <v>1</v>
      </c>
      <c r="K40" s="233">
        <v>72</v>
      </c>
      <c r="L40" s="320">
        <v>51.93</v>
      </c>
      <c r="M40" s="232">
        <v>1</v>
      </c>
      <c r="N40" s="233">
        <v>56</v>
      </c>
      <c r="O40" s="364">
        <v>49.73</v>
      </c>
      <c r="P40" s="325"/>
      <c r="Q40" s="233"/>
      <c r="R40" s="320">
        <v>59.7</v>
      </c>
      <c r="S40" s="540">
        <v>48</v>
      </c>
      <c r="T40" s="762">
        <v>50</v>
      </c>
      <c r="U40" s="737">
        <v>4</v>
      </c>
      <c r="V40" s="738">
        <v>18</v>
      </c>
      <c r="W40" s="739">
        <v>54</v>
      </c>
      <c r="X40" s="61">
        <f>SUM(S40:W40)</f>
        <v>174</v>
      </c>
      <c r="Y40" s="26"/>
    </row>
    <row r="41" spans="1:25" s="76" customFormat="1" ht="15" customHeight="1" x14ac:dyDescent="0.25">
      <c r="A41" s="32">
        <v>36</v>
      </c>
      <c r="B41" s="48" t="s">
        <v>1</v>
      </c>
      <c r="C41" s="86" t="s">
        <v>90</v>
      </c>
      <c r="D41" s="253">
        <v>1</v>
      </c>
      <c r="E41" s="256">
        <v>33</v>
      </c>
      <c r="F41" s="909">
        <v>50.92</v>
      </c>
      <c r="G41" s="253"/>
      <c r="H41" s="256"/>
      <c r="I41" s="909">
        <v>48.61</v>
      </c>
      <c r="J41" s="911"/>
      <c r="K41" s="256"/>
      <c r="L41" s="913">
        <v>51.93</v>
      </c>
      <c r="M41" s="253">
        <v>2</v>
      </c>
      <c r="N41" s="256">
        <v>70</v>
      </c>
      <c r="O41" s="909">
        <v>49.73</v>
      </c>
      <c r="P41" s="911">
        <v>2</v>
      </c>
      <c r="Q41" s="256">
        <v>60.5</v>
      </c>
      <c r="R41" s="913">
        <v>59.7</v>
      </c>
      <c r="S41" s="847">
        <v>42</v>
      </c>
      <c r="T41" s="855">
        <v>50</v>
      </c>
      <c r="U41" s="737">
        <v>53</v>
      </c>
      <c r="V41" s="738">
        <v>5</v>
      </c>
      <c r="W41" s="739">
        <v>25</v>
      </c>
      <c r="X41" s="61">
        <f>SUM(S41:W41)</f>
        <v>175</v>
      </c>
      <c r="Y41" s="26"/>
    </row>
    <row r="42" spans="1:25" ht="15" customHeight="1" x14ac:dyDescent="0.25">
      <c r="A42" s="32">
        <v>37</v>
      </c>
      <c r="B42" s="357" t="s">
        <v>9</v>
      </c>
      <c r="C42" s="430" t="s">
        <v>150</v>
      </c>
      <c r="D42" s="232">
        <v>1</v>
      </c>
      <c r="E42" s="233">
        <v>48</v>
      </c>
      <c r="F42" s="364">
        <v>50.92</v>
      </c>
      <c r="G42" s="232">
        <v>1</v>
      </c>
      <c r="H42" s="233">
        <v>45</v>
      </c>
      <c r="I42" s="364">
        <v>48.61</v>
      </c>
      <c r="J42" s="325"/>
      <c r="K42" s="233"/>
      <c r="L42" s="320">
        <v>51.93</v>
      </c>
      <c r="M42" s="232">
        <v>1</v>
      </c>
      <c r="N42" s="233">
        <v>64</v>
      </c>
      <c r="O42" s="364">
        <v>49.73</v>
      </c>
      <c r="P42" s="325"/>
      <c r="Q42" s="233"/>
      <c r="R42" s="320">
        <v>59.7</v>
      </c>
      <c r="S42" s="540">
        <v>29</v>
      </c>
      <c r="T42" s="762">
        <v>36</v>
      </c>
      <c r="U42" s="737">
        <v>53</v>
      </c>
      <c r="V42" s="738">
        <v>8</v>
      </c>
      <c r="W42" s="739">
        <v>54</v>
      </c>
      <c r="X42" s="62">
        <f>SUM(S42:W42)</f>
        <v>180</v>
      </c>
      <c r="Y42" s="26"/>
    </row>
    <row r="43" spans="1:25" ht="15" customHeight="1" x14ac:dyDescent="0.25">
      <c r="A43" s="32">
        <v>38</v>
      </c>
      <c r="B43" s="48" t="s">
        <v>11</v>
      </c>
      <c r="C43" s="140" t="s">
        <v>12</v>
      </c>
      <c r="D43" s="242"/>
      <c r="E43" s="238"/>
      <c r="F43" s="554">
        <v>50.92</v>
      </c>
      <c r="G43" s="242">
        <v>1</v>
      </c>
      <c r="H43" s="238">
        <v>53</v>
      </c>
      <c r="I43" s="554">
        <v>48.61</v>
      </c>
      <c r="J43" s="557"/>
      <c r="K43" s="238"/>
      <c r="L43" s="560">
        <v>51.93</v>
      </c>
      <c r="M43" s="242">
        <v>1</v>
      </c>
      <c r="N43" s="238">
        <v>65</v>
      </c>
      <c r="O43" s="554">
        <v>49.73</v>
      </c>
      <c r="P43" s="557"/>
      <c r="Q43" s="238"/>
      <c r="R43" s="560">
        <v>59.7</v>
      </c>
      <c r="S43" s="563">
        <v>48</v>
      </c>
      <c r="T43" s="769">
        <v>18</v>
      </c>
      <c r="U43" s="737">
        <v>53</v>
      </c>
      <c r="V43" s="738">
        <v>7</v>
      </c>
      <c r="W43" s="739">
        <v>54</v>
      </c>
      <c r="X43" s="61">
        <f>SUM(S43:W43)</f>
        <v>180</v>
      </c>
      <c r="Y43" s="26"/>
    </row>
    <row r="44" spans="1:25" ht="15" customHeight="1" x14ac:dyDescent="0.25">
      <c r="A44" s="33">
        <v>39</v>
      </c>
      <c r="B44" s="807" t="s">
        <v>11</v>
      </c>
      <c r="C44" s="568" t="s">
        <v>87</v>
      </c>
      <c r="D44" s="596"/>
      <c r="E44" s="395"/>
      <c r="F44" s="875">
        <v>50.92</v>
      </c>
      <c r="G44" s="596">
        <v>2</v>
      </c>
      <c r="H44" s="395">
        <v>51</v>
      </c>
      <c r="I44" s="875">
        <v>48.61</v>
      </c>
      <c r="J44" s="607"/>
      <c r="K44" s="395"/>
      <c r="L44" s="730">
        <v>51.93</v>
      </c>
      <c r="M44" s="596">
        <v>3</v>
      </c>
      <c r="N44" s="395">
        <v>45</v>
      </c>
      <c r="O44" s="875">
        <v>49.73</v>
      </c>
      <c r="P44" s="607">
        <v>2</v>
      </c>
      <c r="Q44" s="395">
        <v>64</v>
      </c>
      <c r="R44" s="730">
        <v>59.7</v>
      </c>
      <c r="S44" s="545">
        <v>48</v>
      </c>
      <c r="T44" s="768">
        <v>22</v>
      </c>
      <c r="U44" s="746">
        <v>53</v>
      </c>
      <c r="V44" s="747">
        <v>38</v>
      </c>
      <c r="W44" s="748">
        <v>19</v>
      </c>
      <c r="X44" s="111">
        <f>SUM(S44:W44)</f>
        <v>180</v>
      </c>
      <c r="Y44" s="26"/>
    </row>
    <row r="45" spans="1:25" s="124" customFormat="1" ht="15" customHeight="1" thickBot="1" x14ac:dyDescent="0.3">
      <c r="A45" s="35">
        <v>40</v>
      </c>
      <c r="B45" s="53" t="s">
        <v>1</v>
      </c>
      <c r="C45" s="871" t="s">
        <v>165</v>
      </c>
      <c r="D45" s="907">
        <v>1</v>
      </c>
      <c r="E45" s="874">
        <v>25</v>
      </c>
      <c r="F45" s="910">
        <v>50.92</v>
      </c>
      <c r="G45" s="907">
        <v>1</v>
      </c>
      <c r="H45" s="874">
        <v>39</v>
      </c>
      <c r="I45" s="910">
        <v>48.61</v>
      </c>
      <c r="J45" s="912">
        <v>1</v>
      </c>
      <c r="K45" s="874">
        <v>64</v>
      </c>
      <c r="L45" s="914">
        <v>51.93</v>
      </c>
      <c r="M45" s="907">
        <v>3</v>
      </c>
      <c r="N45" s="874">
        <v>37</v>
      </c>
      <c r="O45" s="910">
        <v>49.73</v>
      </c>
      <c r="P45" s="912">
        <v>1</v>
      </c>
      <c r="Q45" s="874">
        <v>41</v>
      </c>
      <c r="R45" s="914">
        <v>59.7</v>
      </c>
      <c r="S45" s="879">
        <v>45</v>
      </c>
      <c r="T45" s="880">
        <v>43</v>
      </c>
      <c r="U45" s="740">
        <v>11</v>
      </c>
      <c r="V45" s="741">
        <v>43</v>
      </c>
      <c r="W45" s="742">
        <v>42</v>
      </c>
      <c r="X45" s="63">
        <f>SUM(S45:W45)</f>
        <v>184</v>
      </c>
      <c r="Y45" s="26"/>
    </row>
    <row r="46" spans="1:25" ht="15" customHeight="1" x14ac:dyDescent="0.25">
      <c r="A46" s="34">
        <v>41</v>
      </c>
      <c r="B46" s="567" t="s">
        <v>6</v>
      </c>
      <c r="C46" s="917" t="s">
        <v>167</v>
      </c>
      <c r="D46" s="579"/>
      <c r="E46" s="582"/>
      <c r="F46" s="584">
        <v>50.92</v>
      </c>
      <c r="G46" s="579"/>
      <c r="H46" s="582"/>
      <c r="I46" s="584">
        <v>48.61</v>
      </c>
      <c r="J46" s="587">
        <v>1</v>
      </c>
      <c r="K46" s="582">
        <v>76</v>
      </c>
      <c r="L46" s="590">
        <v>51.93</v>
      </c>
      <c r="M46" s="579">
        <v>2</v>
      </c>
      <c r="N46" s="582">
        <v>47</v>
      </c>
      <c r="O46" s="584">
        <v>49.73</v>
      </c>
      <c r="P46" s="587"/>
      <c r="Q46" s="582"/>
      <c r="R46" s="590">
        <v>59.7</v>
      </c>
      <c r="S46" s="592">
        <v>48</v>
      </c>
      <c r="T46" s="773">
        <v>50</v>
      </c>
      <c r="U46" s="749">
        <v>3</v>
      </c>
      <c r="V46" s="750">
        <v>32</v>
      </c>
      <c r="W46" s="751">
        <v>54</v>
      </c>
      <c r="X46" s="528">
        <f>SUM(S46:W46)</f>
        <v>187</v>
      </c>
      <c r="Y46" s="26"/>
    </row>
    <row r="47" spans="1:25" ht="15" customHeight="1" x14ac:dyDescent="0.25">
      <c r="A47" s="145">
        <v>42</v>
      </c>
      <c r="B47" s="782" t="s">
        <v>9</v>
      </c>
      <c r="C47" s="87" t="s">
        <v>18</v>
      </c>
      <c r="D47" s="246">
        <v>2</v>
      </c>
      <c r="E47" s="248">
        <v>58.4</v>
      </c>
      <c r="F47" s="363">
        <v>50.92</v>
      </c>
      <c r="G47" s="246"/>
      <c r="H47" s="248"/>
      <c r="I47" s="363">
        <v>48.61</v>
      </c>
      <c r="J47" s="330"/>
      <c r="K47" s="248"/>
      <c r="L47" s="324">
        <v>51.93</v>
      </c>
      <c r="M47" s="246">
        <v>3</v>
      </c>
      <c r="N47" s="248">
        <v>50</v>
      </c>
      <c r="O47" s="363">
        <v>49.73</v>
      </c>
      <c r="P47" s="330">
        <v>1</v>
      </c>
      <c r="Q47" s="248">
        <v>34</v>
      </c>
      <c r="R47" s="324">
        <v>59.7</v>
      </c>
      <c r="S47" s="541">
        <v>11</v>
      </c>
      <c r="T47" s="767">
        <v>50</v>
      </c>
      <c r="U47" s="737">
        <v>53</v>
      </c>
      <c r="V47" s="738">
        <v>25</v>
      </c>
      <c r="W47" s="739">
        <v>49</v>
      </c>
      <c r="X47" s="61">
        <f>SUM(S47:W47)</f>
        <v>188</v>
      </c>
      <c r="Y47" s="26"/>
    </row>
    <row r="48" spans="1:25" ht="15" customHeight="1" x14ac:dyDescent="0.25">
      <c r="A48" s="32">
        <v>43</v>
      </c>
      <c r="B48" s="48" t="s">
        <v>5</v>
      </c>
      <c r="C48" s="783" t="s">
        <v>122</v>
      </c>
      <c r="D48" s="263">
        <v>2</v>
      </c>
      <c r="E48" s="239">
        <v>57</v>
      </c>
      <c r="F48" s="365">
        <v>50.92</v>
      </c>
      <c r="G48" s="263"/>
      <c r="H48" s="239"/>
      <c r="I48" s="365">
        <v>48.61</v>
      </c>
      <c r="J48" s="329">
        <v>2</v>
      </c>
      <c r="K48" s="239">
        <v>49.5</v>
      </c>
      <c r="L48" s="323">
        <v>51.93</v>
      </c>
      <c r="M48" s="263">
        <v>2</v>
      </c>
      <c r="N48" s="239">
        <v>46</v>
      </c>
      <c r="O48" s="365">
        <v>49.73</v>
      </c>
      <c r="P48" s="329"/>
      <c r="Q48" s="239"/>
      <c r="R48" s="323">
        <v>59.7</v>
      </c>
      <c r="S48" s="537">
        <v>16</v>
      </c>
      <c r="T48" s="766">
        <v>50</v>
      </c>
      <c r="U48" s="737">
        <v>32</v>
      </c>
      <c r="V48" s="738">
        <v>36</v>
      </c>
      <c r="W48" s="739">
        <v>54</v>
      </c>
      <c r="X48" s="61">
        <f>SUM(S48:W48)</f>
        <v>188</v>
      </c>
      <c r="Y48" s="26"/>
    </row>
    <row r="49" spans="1:25" ht="15" customHeight="1" x14ac:dyDescent="0.25">
      <c r="A49" s="32">
        <v>44</v>
      </c>
      <c r="B49" s="89" t="s">
        <v>5</v>
      </c>
      <c r="C49" s="430" t="s">
        <v>121</v>
      </c>
      <c r="D49" s="580">
        <v>1</v>
      </c>
      <c r="E49" s="335">
        <v>45</v>
      </c>
      <c r="F49" s="585">
        <v>50.92</v>
      </c>
      <c r="G49" s="580">
        <v>1</v>
      </c>
      <c r="H49" s="335">
        <v>47</v>
      </c>
      <c r="I49" s="585">
        <v>48.61</v>
      </c>
      <c r="J49" s="588">
        <v>1</v>
      </c>
      <c r="K49" s="335">
        <v>23</v>
      </c>
      <c r="L49" s="525">
        <v>51.93</v>
      </c>
      <c r="M49" s="580">
        <v>2</v>
      </c>
      <c r="N49" s="335">
        <v>53</v>
      </c>
      <c r="O49" s="585">
        <v>49.73</v>
      </c>
      <c r="P49" s="588">
        <v>5</v>
      </c>
      <c r="Q49" s="335">
        <v>28.4</v>
      </c>
      <c r="R49" s="525">
        <v>59.7</v>
      </c>
      <c r="S49" s="547">
        <v>33</v>
      </c>
      <c r="T49" s="774">
        <v>31</v>
      </c>
      <c r="U49" s="737">
        <v>51</v>
      </c>
      <c r="V49" s="738">
        <v>22</v>
      </c>
      <c r="W49" s="739">
        <v>51</v>
      </c>
      <c r="X49" s="61">
        <f>SUM(S49:W49)</f>
        <v>188</v>
      </c>
      <c r="Y49" s="26"/>
    </row>
    <row r="50" spans="1:25" s="124" customFormat="1" ht="15" customHeight="1" x14ac:dyDescent="0.25">
      <c r="A50" s="32">
        <v>45</v>
      </c>
      <c r="B50" s="48" t="s">
        <v>1</v>
      </c>
      <c r="C50" s="43" t="s">
        <v>95</v>
      </c>
      <c r="D50" s="232"/>
      <c r="E50" s="233"/>
      <c r="F50" s="364">
        <v>50.92</v>
      </c>
      <c r="G50" s="232">
        <v>2</v>
      </c>
      <c r="H50" s="233">
        <v>31</v>
      </c>
      <c r="I50" s="364">
        <v>48.61</v>
      </c>
      <c r="J50" s="325">
        <v>2</v>
      </c>
      <c r="K50" s="233">
        <v>47</v>
      </c>
      <c r="L50" s="320">
        <v>51.93</v>
      </c>
      <c r="M50" s="232">
        <v>1</v>
      </c>
      <c r="N50" s="233">
        <v>50</v>
      </c>
      <c r="O50" s="364">
        <v>49.73</v>
      </c>
      <c r="P50" s="325">
        <v>1</v>
      </c>
      <c r="Q50" s="233">
        <v>52</v>
      </c>
      <c r="R50" s="320">
        <v>59.7</v>
      </c>
      <c r="S50" s="540">
        <v>48</v>
      </c>
      <c r="T50" s="762">
        <v>45</v>
      </c>
      <c r="U50" s="737">
        <v>36</v>
      </c>
      <c r="V50" s="738">
        <v>26</v>
      </c>
      <c r="W50" s="739">
        <v>33</v>
      </c>
      <c r="X50" s="61">
        <f>SUM(S50:W50)</f>
        <v>188</v>
      </c>
      <c r="Y50" s="26"/>
    </row>
    <row r="51" spans="1:25" s="76" customFormat="1" ht="15" customHeight="1" x14ac:dyDescent="0.25">
      <c r="A51" s="32">
        <v>46</v>
      </c>
      <c r="B51" s="89" t="s">
        <v>9</v>
      </c>
      <c r="C51" s="115" t="s">
        <v>106</v>
      </c>
      <c r="D51" s="815"/>
      <c r="E51" s="820"/>
      <c r="F51" s="826">
        <v>50.92</v>
      </c>
      <c r="G51" s="815">
        <v>1</v>
      </c>
      <c r="H51" s="820">
        <v>62</v>
      </c>
      <c r="I51" s="826">
        <v>48.61</v>
      </c>
      <c r="J51" s="833">
        <v>1</v>
      </c>
      <c r="K51" s="820">
        <v>50</v>
      </c>
      <c r="L51" s="839">
        <v>51.93</v>
      </c>
      <c r="M51" s="815"/>
      <c r="N51" s="820"/>
      <c r="O51" s="826">
        <v>49.73</v>
      </c>
      <c r="P51" s="833"/>
      <c r="Q51" s="820"/>
      <c r="R51" s="839">
        <v>59.7</v>
      </c>
      <c r="S51" s="846">
        <v>48</v>
      </c>
      <c r="T51" s="853">
        <v>6</v>
      </c>
      <c r="U51" s="737">
        <v>31</v>
      </c>
      <c r="V51" s="738">
        <v>51</v>
      </c>
      <c r="W51" s="739">
        <v>54</v>
      </c>
      <c r="X51" s="61">
        <f>SUM(S51:W51)</f>
        <v>190</v>
      </c>
      <c r="Y51" s="26"/>
    </row>
    <row r="52" spans="1:25" ht="15" customHeight="1" x14ac:dyDescent="0.25">
      <c r="A52" s="32">
        <v>47</v>
      </c>
      <c r="B52" s="373" t="s">
        <v>1</v>
      </c>
      <c r="C52" s="550" t="s">
        <v>125</v>
      </c>
      <c r="D52" s="270"/>
      <c r="E52" s="274"/>
      <c r="F52" s="398">
        <v>50.92</v>
      </c>
      <c r="G52" s="270">
        <v>2</v>
      </c>
      <c r="H52" s="274">
        <v>44</v>
      </c>
      <c r="I52" s="398">
        <v>48.61</v>
      </c>
      <c r="J52" s="394">
        <v>1</v>
      </c>
      <c r="K52" s="274">
        <v>68</v>
      </c>
      <c r="L52" s="397">
        <v>51.93</v>
      </c>
      <c r="M52" s="270"/>
      <c r="N52" s="274"/>
      <c r="O52" s="398">
        <v>49.73</v>
      </c>
      <c r="P52" s="394">
        <v>1</v>
      </c>
      <c r="Q52" s="274">
        <v>31</v>
      </c>
      <c r="R52" s="397">
        <v>59.7</v>
      </c>
      <c r="S52" s="535">
        <v>48</v>
      </c>
      <c r="T52" s="760">
        <v>38</v>
      </c>
      <c r="U52" s="737">
        <v>7</v>
      </c>
      <c r="V52" s="738">
        <v>51</v>
      </c>
      <c r="W52" s="739">
        <v>50</v>
      </c>
      <c r="X52" s="61">
        <f>SUM(S52:W52)</f>
        <v>194</v>
      </c>
      <c r="Y52" s="26"/>
    </row>
    <row r="53" spans="1:25" ht="15" customHeight="1" x14ac:dyDescent="0.25">
      <c r="A53" s="32">
        <v>48</v>
      </c>
      <c r="B53" s="89" t="s">
        <v>9</v>
      </c>
      <c r="C53" s="115" t="s">
        <v>111</v>
      </c>
      <c r="D53" s="236">
        <v>1</v>
      </c>
      <c r="E53" s="237">
        <v>51</v>
      </c>
      <c r="F53" s="362">
        <v>50.92</v>
      </c>
      <c r="G53" s="236"/>
      <c r="H53" s="237"/>
      <c r="I53" s="362">
        <v>48.61</v>
      </c>
      <c r="J53" s="326">
        <v>1</v>
      </c>
      <c r="K53" s="237">
        <v>60</v>
      </c>
      <c r="L53" s="321">
        <v>51.93</v>
      </c>
      <c r="M53" s="236"/>
      <c r="N53" s="237"/>
      <c r="O53" s="362">
        <v>49.73</v>
      </c>
      <c r="P53" s="326"/>
      <c r="Q53" s="237"/>
      <c r="R53" s="321">
        <v>59.7</v>
      </c>
      <c r="S53" s="538">
        <v>27</v>
      </c>
      <c r="T53" s="761">
        <v>50</v>
      </c>
      <c r="U53" s="737">
        <v>14</v>
      </c>
      <c r="V53" s="738">
        <v>51</v>
      </c>
      <c r="W53" s="739">
        <v>54</v>
      </c>
      <c r="X53" s="61">
        <f>SUM(S53:W53)</f>
        <v>196</v>
      </c>
      <c r="Y53" s="26"/>
    </row>
    <row r="54" spans="1:25" s="76" customFormat="1" ht="15" customHeight="1" x14ac:dyDescent="0.25">
      <c r="A54" s="32">
        <v>49</v>
      </c>
      <c r="B54" s="48" t="s">
        <v>6</v>
      </c>
      <c r="C54" s="43" t="s">
        <v>100</v>
      </c>
      <c r="D54" s="232">
        <v>2</v>
      </c>
      <c r="E54" s="233">
        <v>46.5</v>
      </c>
      <c r="F54" s="364">
        <v>50.92</v>
      </c>
      <c r="G54" s="232">
        <v>1</v>
      </c>
      <c r="H54" s="233">
        <v>41</v>
      </c>
      <c r="I54" s="364">
        <v>48.61</v>
      </c>
      <c r="J54" s="325"/>
      <c r="K54" s="233"/>
      <c r="L54" s="320">
        <v>51.93</v>
      </c>
      <c r="M54" s="232">
        <v>1</v>
      </c>
      <c r="N54" s="233">
        <v>56</v>
      </c>
      <c r="O54" s="364">
        <v>49.73</v>
      </c>
      <c r="P54" s="325"/>
      <c r="Q54" s="233"/>
      <c r="R54" s="320">
        <v>59.7</v>
      </c>
      <c r="S54" s="540">
        <v>32</v>
      </c>
      <c r="T54" s="762">
        <v>40</v>
      </c>
      <c r="U54" s="737">
        <v>53</v>
      </c>
      <c r="V54" s="738">
        <v>17</v>
      </c>
      <c r="W54" s="739">
        <v>54</v>
      </c>
      <c r="X54" s="61">
        <f>SUM(S54:W54)</f>
        <v>196</v>
      </c>
      <c r="Y54" s="26"/>
    </row>
    <row r="55" spans="1:25" s="124" customFormat="1" ht="15" customHeight="1" thickBot="1" x14ac:dyDescent="0.3">
      <c r="A55" s="33">
        <v>50</v>
      </c>
      <c r="B55" s="359" t="s">
        <v>5</v>
      </c>
      <c r="C55" s="399" t="s">
        <v>115</v>
      </c>
      <c r="D55" s="812">
        <v>1</v>
      </c>
      <c r="E55" s="818">
        <v>57</v>
      </c>
      <c r="F55" s="822">
        <v>50.92</v>
      </c>
      <c r="G55" s="812"/>
      <c r="H55" s="818"/>
      <c r="I55" s="822">
        <v>48.61</v>
      </c>
      <c r="J55" s="830">
        <v>1</v>
      </c>
      <c r="K55" s="818">
        <v>52</v>
      </c>
      <c r="L55" s="836">
        <v>51.93</v>
      </c>
      <c r="M55" s="812"/>
      <c r="N55" s="818"/>
      <c r="O55" s="822">
        <v>49.73</v>
      </c>
      <c r="P55" s="830"/>
      <c r="Q55" s="818"/>
      <c r="R55" s="836">
        <v>59.7</v>
      </c>
      <c r="S55" s="845">
        <v>15</v>
      </c>
      <c r="T55" s="852">
        <v>50</v>
      </c>
      <c r="U55" s="746">
        <v>27</v>
      </c>
      <c r="V55" s="747">
        <v>51</v>
      </c>
      <c r="W55" s="748">
        <v>54</v>
      </c>
      <c r="X55" s="111">
        <f>SUM(S55:W55)</f>
        <v>197</v>
      </c>
      <c r="Y55" s="26"/>
    </row>
    <row r="56" spans="1:25" s="178" customFormat="1" ht="15" customHeight="1" x14ac:dyDescent="0.25">
      <c r="A56" s="34">
        <v>51</v>
      </c>
      <c r="B56" s="513" t="s">
        <v>1</v>
      </c>
      <c r="C56" s="920" t="s">
        <v>169</v>
      </c>
      <c r="D56" s="923"/>
      <c r="E56" s="908"/>
      <c r="F56" s="928">
        <v>50.92</v>
      </c>
      <c r="G56" s="923"/>
      <c r="H56" s="908"/>
      <c r="I56" s="928">
        <v>48.61</v>
      </c>
      <c r="J56" s="931">
        <v>1</v>
      </c>
      <c r="K56" s="908">
        <v>57</v>
      </c>
      <c r="L56" s="933">
        <v>51.93</v>
      </c>
      <c r="M56" s="923">
        <v>1</v>
      </c>
      <c r="N56" s="908">
        <v>49</v>
      </c>
      <c r="O56" s="928">
        <v>49.73</v>
      </c>
      <c r="P56" s="931"/>
      <c r="Q56" s="908"/>
      <c r="R56" s="933">
        <v>59.7</v>
      </c>
      <c r="S56" s="936">
        <v>48</v>
      </c>
      <c r="T56" s="939">
        <v>50</v>
      </c>
      <c r="U56" s="752">
        <v>17</v>
      </c>
      <c r="V56" s="735">
        <v>29</v>
      </c>
      <c r="W56" s="753">
        <v>54</v>
      </c>
      <c r="X56" s="60">
        <f>SUM(S56:W56)</f>
        <v>198</v>
      </c>
      <c r="Y56" s="26"/>
    </row>
    <row r="57" spans="1:25" s="178" customFormat="1" ht="15" customHeight="1" x14ac:dyDescent="0.25">
      <c r="A57" s="32">
        <v>52</v>
      </c>
      <c r="B57" s="48" t="s">
        <v>1</v>
      </c>
      <c r="C57" s="43" t="s">
        <v>79</v>
      </c>
      <c r="D57" s="407"/>
      <c r="E57" s="233"/>
      <c r="F57" s="408">
        <v>50.92</v>
      </c>
      <c r="G57" s="407">
        <v>7</v>
      </c>
      <c r="H57" s="233">
        <v>45.7</v>
      </c>
      <c r="I57" s="408">
        <v>48.61</v>
      </c>
      <c r="J57" s="410">
        <v>4</v>
      </c>
      <c r="K57" s="233">
        <v>43.25</v>
      </c>
      <c r="L57" s="527">
        <v>51.93</v>
      </c>
      <c r="M57" s="407">
        <v>2</v>
      </c>
      <c r="N57" s="233">
        <v>47</v>
      </c>
      <c r="O57" s="408">
        <v>49.73</v>
      </c>
      <c r="P57" s="410">
        <v>3</v>
      </c>
      <c r="Q57" s="233">
        <v>40.5</v>
      </c>
      <c r="R57" s="527">
        <v>59.7</v>
      </c>
      <c r="S57" s="540">
        <v>48</v>
      </c>
      <c r="T57" s="762">
        <v>34</v>
      </c>
      <c r="U57" s="754">
        <v>42</v>
      </c>
      <c r="V57" s="738">
        <v>33</v>
      </c>
      <c r="W57" s="755">
        <v>45</v>
      </c>
      <c r="X57" s="61">
        <f>SUM(S57:W57)</f>
        <v>202</v>
      </c>
      <c r="Y57" s="26"/>
    </row>
    <row r="58" spans="1:25" s="178" customFormat="1" ht="15" customHeight="1" x14ac:dyDescent="0.25">
      <c r="A58" s="32">
        <v>53</v>
      </c>
      <c r="B58" s="48" t="s">
        <v>1</v>
      </c>
      <c r="C58" s="41" t="s">
        <v>91</v>
      </c>
      <c r="D58" s="406"/>
      <c r="E58" s="247"/>
      <c r="F58" s="789">
        <v>50.92</v>
      </c>
      <c r="G58" s="406"/>
      <c r="H58" s="247"/>
      <c r="I58" s="789">
        <v>48.61</v>
      </c>
      <c r="J58" s="409">
        <v>1</v>
      </c>
      <c r="K58" s="247">
        <v>46</v>
      </c>
      <c r="L58" s="798">
        <v>51.93</v>
      </c>
      <c r="M58" s="406">
        <v>3</v>
      </c>
      <c r="N58" s="247">
        <v>42.3</v>
      </c>
      <c r="O58" s="789">
        <v>49.73</v>
      </c>
      <c r="P58" s="409">
        <v>2</v>
      </c>
      <c r="Q58" s="247">
        <v>60</v>
      </c>
      <c r="R58" s="798">
        <v>59.7</v>
      </c>
      <c r="S58" s="800">
        <v>48</v>
      </c>
      <c r="T58" s="804">
        <v>50</v>
      </c>
      <c r="U58" s="754">
        <v>37</v>
      </c>
      <c r="V58" s="738">
        <v>41</v>
      </c>
      <c r="W58" s="755">
        <v>26</v>
      </c>
      <c r="X58" s="61">
        <f>SUM(S58:W58)</f>
        <v>202</v>
      </c>
      <c r="Y58" s="26"/>
    </row>
    <row r="59" spans="1:25" s="178" customFormat="1" ht="15" customHeight="1" x14ac:dyDescent="0.25">
      <c r="A59" s="32">
        <v>54</v>
      </c>
      <c r="B59" s="89" t="s">
        <v>5</v>
      </c>
      <c r="C59" s="115" t="s">
        <v>162</v>
      </c>
      <c r="D59" s="423">
        <v>2</v>
      </c>
      <c r="E59" s="237">
        <v>43</v>
      </c>
      <c r="F59" s="425">
        <v>50.92</v>
      </c>
      <c r="G59" s="423">
        <v>3</v>
      </c>
      <c r="H59" s="237">
        <v>56</v>
      </c>
      <c r="I59" s="425">
        <v>48.61</v>
      </c>
      <c r="J59" s="413"/>
      <c r="K59" s="237"/>
      <c r="L59" s="439">
        <v>51.93</v>
      </c>
      <c r="M59" s="423"/>
      <c r="N59" s="237"/>
      <c r="O59" s="425">
        <v>49.73</v>
      </c>
      <c r="P59" s="413"/>
      <c r="Q59" s="237"/>
      <c r="R59" s="439">
        <v>59.7</v>
      </c>
      <c r="S59" s="538">
        <v>35</v>
      </c>
      <c r="T59" s="761">
        <v>12</v>
      </c>
      <c r="U59" s="754">
        <v>53</v>
      </c>
      <c r="V59" s="738">
        <v>51</v>
      </c>
      <c r="W59" s="755">
        <v>54</v>
      </c>
      <c r="X59" s="61">
        <f>SUM(S59:W59)</f>
        <v>205</v>
      </c>
      <c r="Y59" s="26"/>
    </row>
    <row r="60" spans="1:25" s="391" customFormat="1" ht="15" customHeight="1" x14ac:dyDescent="0.25">
      <c r="A60" s="33">
        <v>55</v>
      </c>
      <c r="B60" s="49" t="s">
        <v>5</v>
      </c>
      <c r="C60" s="864" t="s">
        <v>83</v>
      </c>
      <c r="D60" s="785"/>
      <c r="E60" s="787"/>
      <c r="F60" s="791">
        <v>50.92</v>
      </c>
      <c r="G60" s="785"/>
      <c r="H60" s="787"/>
      <c r="I60" s="791">
        <v>48.61</v>
      </c>
      <c r="J60" s="795">
        <v>1</v>
      </c>
      <c r="K60" s="787">
        <v>56</v>
      </c>
      <c r="L60" s="797">
        <v>51.93</v>
      </c>
      <c r="M60" s="785">
        <v>1</v>
      </c>
      <c r="N60" s="787">
        <v>46</v>
      </c>
      <c r="O60" s="791">
        <v>49.73</v>
      </c>
      <c r="P60" s="795"/>
      <c r="Q60" s="787"/>
      <c r="R60" s="797">
        <v>59.7</v>
      </c>
      <c r="S60" s="801">
        <v>48</v>
      </c>
      <c r="T60" s="805">
        <v>50</v>
      </c>
      <c r="U60" s="756">
        <v>18</v>
      </c>
      <c r="V60" s="747">
        <v>35</v>
      </c>
      <c r="W60" s="757">
        <v>54</v>
      </c>
      <c r="X60" s="111">
        <f>SUM(S60:W60)</f>
        <v>205</v>
      </c>
      <c r="Y60" s="26"/>
    </row>
    <row r="61" spans="1:25" s="391" customFormat="1" ht="15" customHeight="1" x14ac:dyDescent="0.25">
      <c r="A61" s="33">
        <v>56</v>
      </c>
      <c r="B61" s="369" t="s">
        <v>5</v>
      </c>
      <c r="C61" s="377" t="s">
        <v>116</v>
      </c>
      <c r="D61" s="401"/>
      <c r="E61" s="402"/>
      <c r="F61" s="403">
        <v>50.92</v>
      </c>
      <c r="G61" s="401"/>
      <c r="H61" s="402"/>
      <c r="I61" s="403">
        <v>48.61</v>
      </c>
      <c r="J61" s="404">
        <v>1</v>
      </c>
      <c r="K61" s="402">
        <v>42</v>
      </c>
      <c r="L61" s="405">
        <v>51.93</v>
      </c>
      <c r="M61" s="401"/>
      <c r="N61" s="402"/>
      <c r="O61" s="403">
        <v>49.73</v>
      </c>
      <c r="P61" s="404">
        <v>1</v>
      </c>
      <c r="Q61" s="402">
        <v>67</v>
      </c>
      <c r="R61" s="405">
        <v>59.7</v>
      </c>
      <c r="S61" s="536">
        <v>48</v>
      </c>
      <c r="T61" s="772">
        <v>50</v>
      </c>
      <c r="U61" s="756">
        <v>44</v>
      </c>
      <c r="V61" s="747">
        <v>51</v>
      </c>
      <c r="W61" s="757">
        <v>14</v>
      </c>
      <c r="X61" s="111">
        <f>SUM(S61:W61)</f>
        <v>207</v>
      </c>
      <c r="Y61" s="26"/>
    </row>
    <row r="62" spans="1:25" s="391" customFormat="1" ht="15" customHeight="1" x14ac:dyDescent="0.25">
      <c r="A62" s="33">
        <v>57</v>
      </c>
      <c r="B62" s="359" t="s">
        <v>11</v>
      </c>
      <c r="C62" s="919" t="s">
        <v>171</v>
      </c>
      <c r="D62" s="431">
        <v>1</v>
      </c>
      <c r="E62" s="432">
        <v>62</v>
      </c>
      <c r="F62" s="433">
        <v>50.92</v>
      </c>
      <c r="G62" s="431"/>
      <c r="H62" s="432"/>
      <c r="I62" s="433">
        <v>48.61</v>
      </c>
      <c r="J62" s="434">
        <v>1</v>
      </c>
      <c r="K62" s="432">
        <v>40</v>
      </c>
      <c r="L62" s="435">
        <v>51.93</v>
      </c>
      <c r="M62" s="431"/>
      <c r="N62" s="432"/>
      <c r="O62" s="433">
        <v>49.73</v>
      </c>
      <c r="P62" s="434"/>
      <c r="Q62" s="432"/>
      <c r="R62" s="435">
        <v>59.7</v>
      </c>
      <c r="S62" s="546">
        <v>8</v>
      </c>
      <c r="T62" s="775">
        <v>50</v>
      </c>
      <c r="U62" s="756">
        <v>45</v>
      </c>
      <c r="V62" s="747">
        <v>51</v>
      </c>
      <c r="W62" s="757">
        <v>54</v>
      </c>
      <c r="X62" s="111">
        <f>SUM(S62:W62)</f>
        <v>208</v>
      </c>
      <c r="Y62" s="26"/>
    </row>
    <row r="63" spans="1:25" s="391" customFormat="1" ht="15" customHeight="1" x14ac:dyDescent="0.25">
      <c r="A63" s="33">
        <v>58</v>
      </c>
      <c r="B63" s="359" t="s">
        <v>11</v>
      </c>
      <c r="C63" s="399" t="s">
        <v>172</v>
      </c>
      <c r="D63" s="431">
        <v>2</v>
      </c>
      <c r="E63" s="432">
        <v>90.5</v>
      </c>
      <c r="F63" s="433">
        <v>50.92</v>
      </c>
      <c r="G63" s="431"/>
      <c r="H63" s="432"/>
      <c r="I63" s="433">
        <v>48.61</v>
      </c>
      <c r="J63" s="434"/>
      <c r="K63" s="432"/>
      <c r="L63" s="435">
        <v>51.93</v>
      </c>
      <c r="M63" s="431"/>
      <c r="N63" s="432"/>
      <c r="O63" s="433">
        <v>49.73</v>
      </c>
      <c r="P63" s="434"/>
      <c r="Q63" s="432"/>
      <c r="R63" s="435">
        <v>59.7</v>
      </c>
      <c r="S63" s="546">
        <v>1</v>
      </c>
      <c r="T63" s="775">
        <v>50</v>
      </c>
      <c r="U63" s="756">
        <v>53</v>
      </c>
      <c r="V63" s="747">
        <v>51</v>
      </c>
      <c r="W63" s="757">
        <v>54</v>
      </c>
      <c r="X63" s="111">
        <f>SUM(S63:W63)</f>
        <v>209</v>
      </c>
      <c r="Y63" s="26"/>
    </row>
    <row r="64" spans="1:25" s="178" customFormat="1" ht="15" customHeight="1" x14ac:dyDescent="0.25">
      <c r="A64" s="33">
        <v>59</v>
      </c>
      <c r="B64" s="807" t="s">
        <v>14</v>
      </c>
      <c r="C64" s="864" t="s">
        <v>60</v>
      </c>
      <c r="D64" s="816"/>
      <c r="E64" s="395"/>
      <c r="F64" s="827">
        <v>50.92</v>
      </c>
      <c r="G64" s="816"/>
      <c r="H64" s="395"/>
      <c r="I64" s="827">
        <v>48.61</v>
      </c>
      <c r="J64" s="834"/>
      <c r="K64" s="395"/>
      <c r="L64" s="840">
        <v>51.93</v>
      </c>
      <c r="M64" s="816">
        <v>3</v>
      </c>
      <c r="N64" s="395">
        <v>59</v>
      </c>
      <c r="O64" s="827">
        <v>49.73</v>
      </c>
      <c r="P64" s="834">
        <v>1</v>
      </c>
      <c r="Q64" s="395">
        <v>37</v>
      </c>
      <c r="R64" s="840">
        <v>59.7</v>
      </c>
      <c r="S64" s="545">
        <v>48</v>
      </c>
      <c r="T64" s="768">
        <v>50</v>
      </c>
      <c r="U64" s="756">
        <v>53</v>
      </c>
      <c r="V64" s="747">
        <v>13</v>
      </c>
      <c r="W64" s="757">
        <v>47</v>
      </c>
      <c r="X64" s="881">
        <f>SUM(S64:W64)</f>
        <v>211</v>
      </c>
      <c r="Y64" s="26"/>
    </row>
    <row r="65" spans="1:25" s="391" customFormat="1" ht="15" customHeight="1" thickBot="1" x14ac:dyDescent="0.3">
      <c r="A65" s="35">
        <v>60</v>
      </c>
      <c r="B65" s="336" t="s">
        <v>11</v>
      </c>
      <c r="C65" s="869" t="s">
        <v>131</v>
      </c>
      <c r="D65" s="385"/>
      <c r="E65" s="376"/>
      <c r="F65" s="386">
        <v>50.92</v>
      </c>
      <c r="G65" s="385"/>
      <c r="H65" s="376"/>
      <c r="I65" s="386">
        <v>48.61</v>
      </c>
      <c r="J65" s="380"/>
      <c r="K65" s="376"/>
      <c r="L65" s="389">
        <v>51.93</v>
      </c>
      <c r="M65" s="385"/>
      <c r="N65" s="376"/>
      <c r="O65" s="386">
        <v>49.73</v>
      </c>
      <c r="P65" s="380">
        <v>1</v>
      </c>
      <c r="Q65" s="376">
        <v>74</v>
      </c>
      <c r="R65" s="389">
        <v>59.7</v>
      </c>
      <c r="S65" s="548">
        <v>48</v>
      </c>
      <c r="T65" s="780">
        <v>50</v>
      </c>
      <c r="U65" s="758">
        <v>53</v>
      </c>
      <c r="V65" s="741">
        <v>51</v>
      </c>
      <c r="W65" s="759">
        <v>9</v>
      </c>
      <c r="X65" s="63">
        <f>SUM(S65:W65)</f>
        <v>211</v>
      </c>
      <c r="Y65" s="26"/>
    </row>
    <row r="66" spans="1:25" s="391" customFormat="1" ht="15" customHeight="1" x14ac:dyDescent="0.25">
      <c r="A66" s="34">
        <v>61</v>
      </c>
      <c r="B66" s="94" t="s">
        <v>9</v>
      </c>
      <c r="C66" s="863" t="s">
        <v>109</v>
      </c>
      <c r="D66" s="441"/>
      <c r="E66" s="396"/>
      <c r="F66" s="442">
        <v>50.92</v>
      </c>
      <c r="G66" s="441"/>
      <c r="H66" s="396"/>
      <c r="I66" s="442">
        <v>48.61</v>
      </c>
      <c r="J66" s="443">
        <v>1</v>
      </c>
      <c r="K66" s="396">
        <v>65</v>
      </c>
      <c r="L66" s="444">
        <v>51.93</v>
      </c>
      <c r="M66" s="441"/>
      <c r="N66" s="396"/>
      <c r="O66" s="442">
        <v>49.73</v>
      </c>
      <c r="P66" s="443"/>
      <c r="Q66" s="396"/>
      <c r="R66" s="444">
        <v>59.7</v>
      </c>
      <c r="S66" s="544">
        <v>48</v>
      </c>
      <c r="T66" s="777">
        <v>50</v>
      </c>
      <c r="U66" s="752">
        <v>8</v>
      </c>
      <c r="V66" s="735">
        <v>51</v>
      </c>
      <c r="W66" s="753">
        <v>54</v>
      </c>
      <c r="X66" s="60">
        <f>SUM(S66:W66)</f>
        <v>211</v>
      </c>
      <c r="Y66" s="26"/>
    </row>
    <row r="67" spans="1:25" s="391" customFormat="1" ht="15" customHeight="1" x14ac:dyDescent="0.25">
      <c r="A67" s="32">
        <v>62</v>
      </c>
      <c r="B67" s="89" t="s">
        <v>1</v>
      </c>
      <c r="C67" s="865" t="s">
        <v>97</v>
      </c>
      <c r="D67" s="811">
        <v>1</v>
      </c>
      <c r="E67" s="241">
        <v>58</v>
      </c>
      <c r="F67" s="821">
        <v>50.92</v>
      </c>
      <c r="G67" s="811"/>
      <c r="H67" s="241"/>
      <c r="I67" s="821">
        <v>48.61</v>
      </c>
      <c r="J67" s="829"/>
      <c r="K67" s="241"/>
      <c r="L67" s="841">
        <v>51.93</v>
      </c>
      <c r="M67" s="811">
        <v>1</v>
      </c>
      <c r="N67" s="241">
        <v>40</v>
      </c>
      <c r="O67" s="821">
        <v>49.73</v>
      </c>
      <c r="P67" s="829"/>
      <c r="Q67" s="241"/>
      <c r="R67" s="841">
        <v>59.7</v>
      </c>
      <c r="S67" s="843">
        <v>13</v>
      </c>
      <c r="T67" s="850">
        <v>50</v>
      </c>
      <c r="U67" s="754">
        <v>53</v>
      </c>
      <c r="V67" s="738">
        <v>42</v>
      </c>
      <c r="W67" s="755">
        <v>54</v>
      </c>
      <c r="X67" s="61">
        <f>SUM(S67:W67)</f>
        <v>212</v>
      </c>
      <c r="Y67" s="26"/>
    </row>
    <row r="68" spans="1:25" s="391" customFormat="1" ht="15" customHeight="1" x14ac:dyDescent="0.25">
      <c r="A68" s="32">
        <v>63</v>
      </c>
      <c r="B68" s="89" t="s">
        <v>9</v>
      </c>
      <c r="C68" s="115" t="s">
        <v>110</v>
      </c>
      <c r="D68" s="423">
        <v>2</v>
      </c>
      <c r="E68" s="237">
        <v>54.5</v>
      </c>
      <c r="F68" s="425">
        <v>50.92</v>
      </c>
      <c r="G68" s="423"/>
      <c r="H68" s="237"/>
      <c r="I68" s="425">
        <v>48.61</v>
      </c>
      <c r="J68" s="413">
        <v>4</v>
      </c>
      <c r="K68" s="237">
        <v>45.3</v>
      </c>
      <c r="L68" s="439">
        <v>51.93</v>
      </c>
      <c r="M68" s="423"/>
      <c r="N68" s="237"/>
      <c r="O68" s="425">
        <v>49.73</v>
      </c>
      <c r="P68" s="413"/>
      <c r="Q68" s="237"/>
      <c r="R68" s="439">
        <v>59.7</v>
      </c>
      <c r="S68" s="538">
        <v>19</v>
      </c>
      <c r="T68" s="761">
        <v>50</v>
      </c>
      <c r="U68" s="754">
        <v>38</v>
      </c>
      <c r="V68" s="738">
        <v>51</v>
      </c>
      <c r="W68" s="755">
        <v>54</v>
      </c>
      <c r="X68" s="61">
        <f>SUM(S68:W68)</f>
        <v>212</v>
      </c>
      <c r="Y68" s="26"/>
    </row>
    <row r="69" spans="1:25" s="391" customFormat="1" ht="15" customHeight="1" x14ac:dyDescent="0.25">
      <c r="A69" s="32">
        <v>64</v>
      </c>
      <c r="B69" s="89" t="s">
        <v>9</v>
      </c>
      <c r="C69" s="861" t="s">
        <v>108</v>
      </c>
      <c r="D69" s="873"/>
      <c r="E69" s="257"/>
      <c r="F69" s="876">
        <v>50.92</v>
      </c>
      <c r="G69" s="873"/>
      <c r="H69" s="257"/>
      <c r="I69" s="876">
        <v>48.61</v>
      </c>
      <c r="J69" s="877">
        <v>1</v>
      </c>
      <c r="K69" s="257">
        <v>49</v>
      </c>
      <c r="L69" s="878">
        <v>51.93</v>
      </c>
      <c r="M69" s="873">
        <v>2</v>
      </c>
      <c r="N69" s="257">
        <v>49</v>
      </c>
      <c r="O69" s="876">
        <v>49.73</v>
      </c>
      <c r="P69" s="877"/>
      <c r="Q69" s="257"/>
      <c r="R69" s="878">
        <v>59.7</v>
      </c>
      <c r="S69" s="844">
        <v>48</v>
      </c>
      <c r="T69" s="851">
        <v>50</v>
      </c>
      <c r="U69" s="754">
        <v>33</v>
      </c>
      <c r="V69" s="738">
        <v>28</v>
      </c>
      <c r="W69" s="755">
        <v>54</v>
      </c>
      <c r="X69" s="61">
        <f>SUM(S69:W69)</f>
        <v>213</v>
      </c>
      <c r="Y69" s="26"/>
    </row>
    <row r="70" spans="1:25" s="391" customFormat="1" ht="15" customHeight="1" x14ac:dyDescent="0.25">
      <c r="A70" s="32">
        <v>65</v>
      </c>
      <c r="B70" s="373" t="s">
        <v>1</v>
      </c>
      <c r="C70" s="866" t="s">
        <v>168</v>
      </c>
      <c r="D70" s="383">
        <v>4</v>
      </c>
      <c r="E70" s="274">
        <v>52.25</v>
      </c>
      <c r="F70" s="384">
        <v>50.92</v>
      </c>
      <c r="G70" s="383"/>
      <c r="H70" s="274"/>
      <c r="I70" s="384">
        <v>48.61</v>
      </c>
      <c r="J70" s="379"/>
      <c r="K70" s="274"/>
      <c r="L70" s="388">
        <v>51.93</v>
      </c>
      <c r="M70" s="383"/>
      <c r="N70" s="274"/>
      <c r="O70" s="384">
        <v>49.73</v>
      </c>
      <c r="P70" s="379">
        <v>2</v>
      </c>
      <c r="Q70" s="274">
        <v>48</v>
      </c>
      <c r="R70" s="388">
        <v>59.7</v>
      </c>
      <c r="S70" s="535">
        <v>25</v>
      </c>
      <c r="T70" s="760">
        <v>50</v>
      </c>
      <c r="U70" s="754">
        <v>53</v>
      </c>
      <c r="V70" s="738">
        <v>51</v>
      </c>
      <c r="W70" s="755">
        <v>35</v>
      </c>
      <c r="X70" s="61">
        <f>SUM(S70:W70)</f>
        <v>214</v>
      </c>
      <c r="Y70" s="26"/>
    </row>
    <row r="71" spans="1:25" s="391" customFormat="1" ht="15" customHeight="1" x14ac:dyDescent="0.25">
      <c r="A71" s="32">
        <v>66</v>
      </c>
      <c r="B71" s="48" t="s">
        <v>0</v>
      </c>
      <c r="C71" s="868" t="s">
        <v>82</v>
      </c>
      <c r="D71" s="416">
        <v>11</v>
      </c>
      <c r="E71" s="266">
        <v>37.299999999999997</v>
      </c>
      <c r="F71" s="417">
        <v>50.92</v>
      </c>
      <c r="G71" s="416">
        <v>7</v>
      </c>
      <c r="H71" s="266">
        <v>44.142857142857146</v>
      </c>
      <c r="I71" s="417">
        <v>48.61</v>
      </c>
      <c r="J71" s="412">
        <v>6</v>
      </c>
      <c r="K71" s="266">
        <v>45.2</v>
      </c>
      <c r="L71" s="428">
        <v>51.93</v>
      </c>
      <c r="M71" s="416">
        <v>6</v>
      </c>
      <c r="N71" s="266">
        <v>36.166666666666664</v>
      </c>
      <c r="O71" s="417">
        <v>49.73</v>
      </c>
      <c r="P71" s="412"/>
      <c r="Q71" s="266"/>
      <c r="R71" s="428">
        <v>59.7</v>
      </c>
      <c r="S71" s="542">
        <v>39</v>
      </c>
      <c r="T71" s="778">
        <v>37</v>
      </c>
      <c r="U71" s="754">
        <v>39</v>
      </c>
      <c r="V71" s="738">
        <v>45</v>
      </c>
      <c r="W71" s="755">
        <v>54</v>
      </c>
      <c r="X71" s="61">
        <f>SUM(S71:W71)</f>
        <v>214</v>
      </c>
      <c r="Y71" s="26"/>
    </row>
    <row r="72" spans="1:25" s="391" customFormat="1" ht="15" customHeight="1" x14ac:dyDescent="0.25">
      <c r="A72" s="32">
        <v>67</v>
      </c>
      <c r="B72" s="373" t="s">
        <v>9</v>
      </c>
      <c r="C72" s="215" t="s">
        <v>134</v>
      </c>
      <c r="D72" s="383"/>
      <c r="E72" s="274"/>
      <c r="F72" s="384">
        <v>50.92</v>
      </c>
      <c r="G72" s="383"/>
      <c r="H72" s="274"/>
      <c r="I72" s="384">
        <v>48.61</v>
      </c>
      <c r="J72" s="379"/>
      <c r="K72" s="274"/>
      <c r="L72" s="388">
        <v>51.93</v>
      </c>
      <c r="M72" s="383"/>
      <c r="N72" s="274"/>
      <c r="O72" s="384">
        <v>49.73</v>
      </c>
      <c r="P72" s="379">
        <v>1</v>
      </c>
      <c r="Q72" s="274">
        <v>68</v>
      </c>
      <c r="R72" s="388">
        <v>59.7</v>
      </c>
      <c r="S72" s="535">
        <v>48</v>
      </c>
      <c r="T72" s="760">
        <v>50</v>
      </c>
      <c r="U72" s="754">
        <v>53</v>
      </c>
      <c r="V72" s="738">
        <v>51</v>
      </c>
      <c r="W72" s="755">
        <v>12</v>
      </c>
      <c r="X72" s="61">
        <f>SUM(S72:W72)</f>
        <v>214</v>
      </c>
      <c r="Y72" s="26"/>
    </row>
    <row r="73" spans="1:25" s="391" customFormat="1" ht="15" customHeight="1" x14ac:dyDescent="0.25">
      <c r="A73" s="32">
        <v>68</v>
      </c>
      <c r="B73" s="373" t="s">
        <v>1</v>
      </c>
      <c r="C73" s="215" t="s">
        <v>126</v>
      </c>
      <c r="D73" s="383">
        <v>2</v>
      </c>
      <c r="E73" s="274">
        <v>51.5</v>
      </c>
      <c r="F73" s="384">
        <v>50.92</v>
      </c>
      <c r="G73" s="383"/>
      <c r="H73" s="274"/>
      <c r="I73" s="384">
        <v>48.61</v>
      </c>
      <c r="J73" s="379">
        <v>1</v>
      </c>
      <c r="K73" s="274">
        <v>15</v>
      </c>
      <c r="L73" s="388">
        <v>51.93</v>
      </c>
      <c r="M73" s="383"/>
      <c r="N73" s="274"/>
      <c r="O73" s="384">
        <v>49.73</v>
      </c>
      <c r="P73" s="379">
        <v>4</v>
      </c>
      <c r="Q73" s="274">
        <v>47</v>
      </c>
      <c r="R73" s="388">
        <v>59.7</v>
      </c>
      <c r="S73" s="535">
        <v>26</v>
      </c>
      <c r="T73" s="760">
        <v>50</v>
      </c>
      <c r="U73" s="754">
        <v>52</v>
      </c>
      <c r="V73" s="738">
        <v>51</v>
      </c>
      <c r="W73" s="755">
        <v>36</v>
      </c>
      <c r="X73" s="61">
        <f>SUM(S73:W73)</f>
        <v>215</v>
      </c>
      <c r="Y73" s="26"/>
    </row>
    <row r="74" spans="1:25" s="391" customFormat="1" ht="15" customHeight="1" x14ac:dyDescent="0.25">
      <c r="A74" s="32">
        <v>69</v>
      </c>
      <c r="B74" s="89" t="s">
        <v>11</v>
      </c>
      <c r="C74" s="115" t="s">
        <v>104</v>
      </c>
      <c r="D74" s="423"/>
      <c r="E74" s="237"/>
      <c r="F74" s="425">
        <v>50.92</v>
      </c>
      <c r="G74" s="423"/>
      <c r="H74" s="237"/>
      <c r="I74" s="425">
        <v>48.61</v>
      </c>
      <c r="J74" s="413">
        <v>2</v>
      </c>
      <c r="K74" s="237">
        <v>63.5</v>
      </c>
      <c r="L74" s="439">
        <v>51.93</v>
      </c>
      <c r="M74" s="423"/>
      <c r="N74" s="237"/>
      <c r="O74" s="425">
        <v>49.73</v>
      </c>
      <c r="P74" s="413"/>
      <c r="Q74" s="237"/>
      <c r="R74" s="439">
        <v>59.7</v>
      </c>
      <c r="S74" s="538">
        <v>48</v>
      </c>
      <c r="T74" s="761">
        <v>50</v>
      </c>
      <c r="U74" s="754">
        <v>12</v>
      </c>
      <c r="V74" s="738">
        <v>51</v>
      </c>
      <c r="W74" s="755">
        <v>54</v>
      </c>
      <c r="X74" s="61">
        <f>SUM(S74:W74)</f>
        <v>215</v>
      </c>
      <c r="Y74" s="26"/>
    </row>
    <row r="75" spans="1:25" s="391" customFormat="1" ht="15" customHeight="1" thickBot="1" x14ac:dyDescent="0.3">
      <c r="A75" s="35">
        <v>70</v>
      </c>
      <c r="B75" s="90" t="s">
        <v>5</v>
      </c>
      <c r="C75" s="862" t="s">
        <v>161</v>
      </c>
      <c r="D75" s="418">
        <v>3</v>
      </c>
      <c r="E75" s="419">
        <v>30.3</v>
      </c>
      <c r="F75" s="420">
        <v>50.92</v>
      </c>
      <c r="G75" s="418">
        <v>1</v>
      </c>
      <c r="H75" s="419">
        <v>54</v>
      </c>
      <c r="I75" s="420">
        <v>48.61</v>
      </c>
      <c r="J75" s="440"/>
      <c r="K75" s="419"/>
      <c r="L75" s="526">
        <v>51.93</v>
      </c>
      <c r="M75" s="418"/>
      <c r="N75" s="419"/>
      <c r="O75" s="420">
        <v>49.73</v>
      </c>
      <c r="P75" s="440"/>
      <c r="Q75" s="419"/>
      <c r="R75" s="526">
        <v>59.7</v>
      </c>
      <c r="S75" s="532">
        <v>43</v>
      </c>
      <c r="T75" s="776">
        <v>17</v>
      </c>
      <c r="U75" s="758">
        <v>53</v>
      </c>
      <c r="V75" s="741">
        <v>51</v>
      </c>
      <c r="W75" s="759">
        <v>54</v>
      </c>
      <c r="X75" s="63">
        <f>SUM(S75:W75)</f>
        <v>218</v>
      </c>
      <c r="Y75" s="26"/>
    </row>
    <row r="76" spans="1:25" s="391" customFormat="1" ht="15" customHeight="1" x14ac:dyDescent="0.25">
      <c r="A76" s="34">
        <v>71</v>
      </c>
      <c r="B76" s="94" t="s">
        <v>5</v>
      </c>
      <c r="C76" s="863" t="s">
        <v>117</v>
      </c>
      <c r="D76" s="441"/>
      <c r="E76" s="396"/>
      <c r="F76" s="442">
        <v>50.92</v>
      </c>
      <c r="G76" s="441"/>
      <c r="H76" s="396"/>
      <c r="I76" s="442">
        <v>48.61</v>
      </c>
      <c r="J76" s="443">
        <v>1</v>
      </c>
      <c r="K76" s="396">
        <v>57</v>
      </c>
      <c r="L76" s="444">
        <v>51.93</v>
      </c>
      <c r="M76" s="441"/>
      <c r="N76" s="396"/>
      <c r="O76" s="442">
        <v>49.73</v>
      </c>
      <c r="P76" s="443"/>
      <c r="Q76" s="396"/>
      <c r="R76" s="444">
        <v>59.7</v>
      </c>
      <c r="S76" s="544">
        <v>48</v>
      </c>
      <c r="T76" s="777">
        <v>50</v>
      </c>
      <c r="U76" s="752">
        <v>16</v>
      </c>
      <c r="V76" s="735">
        <v>51</v>
      </c>
      <c r="W76" s="753">
        <v>54</v>
      </c>
      <c r="X76" s="60">
        <f>SUM(S76:W76)</f>
        <v>219</v>
      </c>
      <c r="Y76" s="26"/>
    </row>
    <row r="77" spans="1:25" s="391" customFormat="1" ht="15" customHeight="1" x14ac:dyDescent="0.25">
      <c r="A77" s="33">
        <v>72</v>
      </c>
      <c r="B77" s="49" t="s">
        <v>11</v>
      </c>
      <c r="C77" s="918" t="s">
        <v>13</v>
      </c>
      <c r="D77" s="922"/>
      <c r="E77" s="925"/>
      <c r="F77" s="927">
        <v>50.92</v>
      </c>
      <c r="G77" s="922"/>
      <c r="H77" s="925"/>
      <c r="I77" s="927">
        <v>48.61</v>
      </c>
      <c r="J77" s="930">
        <v>1</v>
      </c>
      <c r="K77" s="925">
        <v>54</v>
      </c>
      <c r="L77" s="932">
        <v>51.93</v>
      </c>
      <c r="M77" s="922">
        <v>3</v>
      </c>
      <c r="N77" s="925">
        <v>36.700000000000003</v>
      </c>
      <c r="O77" s="927">
        <v>49.73</v>
      </c>
      <c r="P77" s="930"/>
      <c r="Q77" s="925"/>
      <c r="R77" s="932">
        <v>59.7</v>
      </c>
      <c r="S77" s="935">
        <v>48</v>
      </c>
      <c r="T77" s="937">
        <v>50</v>
      </c>
      <c r="U77" s="756">
        <v>24</v>
      </c>
      <c r="V77" s="747">
        <v>44</v>
      </c>
      <c r="W77" s="757">
        <v>54</v>
      </c>
      <c r="X77" s="111">
        <f>SUM(S77:W77)</f>
        <v>220</v>
      </c>
      <c r="Y77" s="26"/>
    </row>
    <row r="78" spans="1:25" s="391" customFormat="1" ht="15" customHeight="1" x14ac:dyDescent="0.25">
      <c r="A78" s="32">
        <v>73</v>
      </c>
      <c r="B78" s="89" t="s">
        <v>6</v>
      </c>
      <c r="C78" s="115" t="s">
        <v>157</v>
      </c>
      <c r="D78" s="423"/>
      <c r="E78" s="237"/>
      <c r="F78" s="425">
        <v>50.92</v>
      </c>
      <c r="G78" s="423">
        <v>1</v>
      </c>
      <c r="H78" s="237">
        <v>55</v>
      </c>
      <c r="I78" s="425">
        <v>48.61</v>
      </c>
      <c r="J78" s="413"/>
      <c r="K78" s="237"/>
      <c r="L78" s="439">
        <v>51.93</v>
      </c>
      <c r="M78" s="423"/>
      <c r="N78" s="237"/>
      <c r="O78" s="425">
        <v>49.73</v>
      </c>
      <c r="P78" s="413"/>
      <c r="Q78" s="237"/>
      <c r="R78" s="439">
        <v>59.7</v>
      </c>
      <c r="S78" s="538">
        <v>48</v>
      </c>
      <c r="T78" s="761">
        <v>14</v>
      </c>
      <c r="U78" s="754">
        <v>53</v>
      </c>
      <c r="V78" s="738">
        <v>51</v>
      </c>
      <c r="W78" s="755">
        <v>54</v>
      </c>
      <c r="X78" s="61">
        <f>SUM(S78:W78)</f>
        <v>220</v>
      </c>
      <c r="Y78" s="26"/>
    </row>
    <row r="79" spans="1:25" s="391" customFormat="1" ht="15" customHeight="1" x14ac:dyDescent="0.25">
      <c r="A79" s="32">
        <v>74</v>
      </c>
      <c r="B79" s="373" t="s">
        <v>0</v>
      </c>
      <c r="C79" s="215" t="s">
        <v>147</v>
      </c>
      <c r="D79" s="383"/>
      <c r="E79" s="274"/>
      <c r="F79" s="384">
        <v>50.92</v>
      </c>
      <c r="G79" s="383"/>
      <c r="H79" s="274"/>
      <c r="I79" s="384">
        <v>48.61</v>
      </c>
      <c r="J79" s="379"/>
      <c r="K79" s="274"/>
      <c r="L79" s="388">
        <v>51.93</v>
      </c>
      <c r="M79" s="383"/>
      <c r="N79" s="274"/>
      <c r="O79" s="384">
        <v>49.73</v>
      </c>
      <c r="P79" s="379">
        <v>2</v>
      </c>
      <c r="Q79" s="274">
        <v>65.5</v>
      </c>
      <c r="R79" s="388">
        <v>59.7</v>
      </c>
      <c r="S79" s="535">
        <v>48</v>
      </c>
      <c r="T79" s="760">
        <v>50</v>
      </c>
      <c r="U79" s="754">
        <v>53</v>
      </c>
      <c r="V79" s="738">
        <v>51</v>
      </c>
      <c r="W79" s="755">
        <v>18</v>
      </c>
      <c r="X79" s="61">
        <f>SUM(S79:W79)</f>
        <v>220</v>
      </c>
      <c r="Y79" s="26"/>
    </row>
    <row r="80" spans="1:25" s="391" customFormat="1" ht="15" customHeight="1" x14ac:dyDescent="0.25">
      <c r="A80" s="32">
        <v>75</v>
      </c>
      <c r="B80" s="89" t="s">
        <v>0</v>
      </c>
      <c r="C80" s="115" t="s">
        <v>17</v>
      </c>
      <c r="D80" s="423"/>
      <c r="E80" s="237"/>
      <c r="F80" s="425">
        <v>50.92</v>
      </c>
      <c r="G80" s="423"/>
      <c r="H80" s="237"/>
      <c r="I80" s="425">
        <v>48.61</v>
      </c>
      <c r="J80" s="413"/>
      <c r="K80" s="237"/>
      <c r="L80" s="439">
        <v>51.93</v>
      </c>
      <c r="M80" s="423">
        <v>2</v>
      </c>
      <c r="N80" s="237">
        <v>58</v>
      </c>
      <c r="O80" s="425">
        <v>49.73</v>
      </c>
      <c r="P80" s="413"/>
      <c r="Q80" s="237"/>
      <c r="R80" s="439">
        <v>59.7</v>
      </c>
      <c r="S80" s="538">
        <v>48</v>
      </c>
      <c r="T80" s="761">
        <v>50</v>
      </c>
      <c r="U80" s="754">
        <v>53</v>
      </c>
      <c r="V80" s="738">
        <v>15</v>
      </c>
      <c r="W80" s="755">
        <v>54</v>
      </c>
      <c r="X80" s="61">
        <f>SUM(S80:W80)</f>
        <v>220</v>
      </c>
      <c r="Y80" s="26"/>
    </row>
    <row r="81" spans="1:25" s="391" customFormat="1" ht="15" customHeight="1" x14ac:dyDescent="0.25">
      <c r="A81" s="32">
        <v>76</v>
      </c>
      <c r="B81" s="89" t="s">
        <v>1</v>
      </c>
      <c r="C81" s="115" t="s">
        <v>123</v>
      </c>
      <c r="D81" s="423"/>
      <c r="E81" s="237"/>
      <c r="F81" s="425">
        <v>50.92</v>
      </c>
      <c r="G81" s="423"/>
      <c r="H81" s="237"/>
      <c r="I81" s="425">
        <v>48.61</v>
      </c>
      <c r="J81" s="413">
        <v>1</v>
      </c>
      <c r="K81" s="237">
        <v>56</v>
      </c>
      <c r="L81" s="439">
        <v>51.93</v>
      </c>
      <c r="M81" s="423"/>
      <c r="N81" s="237"/>
      <c r="O81" s="425">
        <v>49.73</v>
      </c>
      <c r="P81" s="413"/>
      <c r="Q81" s="237"/>
      <c r="R81" s="439">
        <v>59.7</v>
      </c>
      <c r="S81" s="538">
        <v>48</v>
      </c>
      <c r="T81" s="761">
        <v>50</v>
      </c>
      <c r="U81" s="754">
        <v>19</v>
      </c>
      <c r="V81" s="738">
        <v>51</v>
      </c>
      <c r="W81" s="755">
        <v>54</v>
      </c>
      <c r="X81" s="61">
        <f>SUM(S81:W81)</f>
        <v>222</v>
      </c>
      <c r="Y81" s="26"/>
    </row>
    <row r="82" spans="1:25" s="391" customFormat="1" ht="15" customHeight="1" x14ac:dyDescent="0.25">
      <c r="A82" s="32">
        <v>77</v>
      </c>
      <c r="B82" s="89" t="s">
        <v>6</v>
      </c>
      <c r="C82" s="115" t="s">
        <v>159</v>
      </c>
      <c r="D82" s="423">
        <v>3</v>
      </c>
      <c r="E82" s="237">
        <v>56.3</v>
      </c>
      <c r="F82" s="425">
        <v>50.92</v>
      </c>
      <c r="G82" s="423">
        <v>1</v>
      </c>
      <c r="H82" s="237">
        <v>21</v>
      </c>
      <c r="I82" s="425">
        <v>48.61</v>
      </c>
      <c r="J82" s="413"/>
      <c r="K82" s="237"/>
      <c r="L82" s="439">
        <v>51.93</v>
      </c>
      <c r="M82" s="423"/>
      <c r="N82" s="237"/>
      <c r="O82" s="425">
        <v>49.73</v>
      </c>
      <c r="P82" s="413"/>
      <c r="Q82" s="237"/>
      <c r="R82" s="439">
        <v>59.7</v>
      </c>
      <c r="S82" s="538">
        <v>17</v>
      </c>
      <c r="T82" s="761">
        <v>48</v>
      </c>
      <c r="U82" s="754">
        <v>53</v>
      </c>
      <c r="V82" s="738">
        <v>51</v>
      </c>
      <c r="W82" s="755">
        <v>54</v>
      </c>
      <c r="X82" s="61">
        <f>SUM(S82:W82)</f>
        <v>223</v>
      </c>
      <c r="Y82" s="26"/>
    </row>
    <row r="83" spans="1:25" s="391" customFormat="1" ht="15" customHeight="1" x14ac:dyDescent="0.25">
      <c r="A83" s="32">
        <v>78</v>
      </c>
      <c r="B83" s="782" t="s">
        <v>0</v>
      </c>
      <c r="C83" s="430" t="s">
        <v>102</v>
      </c>
      <c r="D83" s="810">
        <v>2</v>
      </c>
      <c r="E83" s="817">
        <v>43</v>
      </c>
      <c r="F83" s="188">
        <v>50.92</v>
      </c>
      <c r="G83" s="810"/>
      <c r="H83" s="817"/>
      <c r="I83" s="188">
        <v>48.61</v>
      </c>
      <c r="J83" s="828">
        <v>1</v>
      </c>
      <c r="K83" s="817">
        <v>39</v>
      </c>
      <c r="L83" s="835">
        <v>51.93</v>
      </c>
      <c r="M83" s="810">
        <v>2</v>
      </c>
      <c r="N83" s="817">
        <v>28</v>
      </c>
      <c r="O83" s="188">
        <v>49.73</v>
      </c>
      <c r="P83" s="828">
        <v>1</v>
      </c>
      <c r="Q83" s="817">
        <v>41</v>
      </c>
      <c r="R83" s="835">
        <v>59.7</v>
      </c>
      <c r="S83" s="842">
        <v>36</v>
      </c>
      <c r="T83" s="849">
        <v>50</v>
      </c>
      <c r="U83" s="754">
        <v>46</v>
      </c>
      <c r="V83" s="738">
        <v>49</v>
      </c>
      <c r="W83" s="755">
        <v>43</v>
      </c>
      <c r="X83" s="61">
        <f>SUM(S83:W83)</f>
        <v>224</v>
      </c>
      <c r="Y83" s="26"/>
    </row>
    <row r="84" spans="1:25" s="391" customFormat="1" ht="15" customHeight="1" x14ac:dyDescent="0.25">
      <c r="A84" s="32">
        <v>79</v>
      </c>
      <c r="B84" s="48" t="s">
        <v>5</v>
      </c>
      <c r="C84" s="783" t="s">
        <v>118</v>
      </c>
      <c r="D84" s="416"/>
      <c r="E84" s="266"/>
      <c r="F84" s="417">
        <v>50.92</v>
      </c>
      <c r="G84" s="416">
        <v>1</v>
      </c>
      <c r="H84" s="266">
        <v>41</v>
      </c>
      <c r="I84" s="417">
        <v>48.61</v>
      </c>
      <c r="J84" s="412">
        <v>2</v>
      </c>
      <c r="K84" s="266">
        <v>48</v>
      </c>
      <c r="L84" s="428">
        <v>51.93</v>
      </c>
      <c r="M84" s="416">
        <v>2</v>
      </c>
      <c r="N84" s="266">
        <v>34</v>
      </c>
      <c r="O84" s="417">
        <v>49.73</v>
      </c>
      <c r="P84" s="412"/>
      <c r="Q84" s="266"/>
      <c r="R84" s="428">
        <v>59.7</v>
      </c>
      <c r="S84" s="542">
        <v>48</v>
      </c>
      <c r="T84" s="778">
        <v>41</v>
      </c>
      <c r="U84" s="754">
        <v>34</v>
      </c>
      <c r="V84" s="738">
        <v>47</v>
      </c>
      <c r="W84" s="755">
        <v>54</v>
      </c>
      <c r="X84" s="61">
        <f>SUM(S84:W84)</f>
        <v>224</v>
      </c>
      <c r="Y84" s="26"/>
    </row>
    <row r="85" spans="1:25" s="391" customFormat="1" ht="15" customHeight="1" thickBot="1" x14ac:dyDescent="0.3">
      <c r="A85" s="33">
        <v>80</v>
      </c>
      <c r="B85" s="369" t="s">
        <v>1</v>
      </c>
      <c r="C85" s="377" t="s">
        <v>144</v>
      </c>
      <c r="D85" s="401"/>
      <c r="E85" s="402"/>
      <c r="F85" s="403">
        <v>50.92</v>
      </c>
      <c r="G85" s="401"/>
      <c r="H85" s="402"/>
      <c r="I85" s="403">
        <v>48.61</v>
      </c>
      <c r="J85" s="404"/>
      <c r="K85" s="402"/>
      <c r="L85" s="405">
        <v>51.93</v>
      </c>
      <c r="M85" s="401"/>
      <c r="N85" s="402"/>
      <c r="O85" s="403">
        <v>49.73</v>
      </c>
      <c r="P85" s="404">
        <v>1</v>
      </c>
      <c r="Q85" s="402">
        <v>61</v>
      </c>
      <c r="R85" s="405">
        <v>59.7</v>
      </c>
      <c r="S85" s="536">
        <v>48</v>
      </c>
      <c r="T85" s="772">
        <v>50</v>
      </c>
      <c r="U85" s="756">
        <v>53</v>
      </c>
      <c r="V85" s="747">
        <v>51</v>
      </c>
      <c r="W85" s="757">
        <v>23</v>
      </c>
      <c r="X85" s="111">
        <f>SUM(S85:W85)</f>
        <v>225</v>
      </c>
      <c r="Y85" s="26"/>
    </row>
    <row r="86" spans="1:25" s="391" customFormat="1" ht="15" customHeight="1" x14ac:dyDescent="0.25">
      <c r="A86" s="34">
        <v>81</v>
      </c>
      <c r="B86" s="374" t="s">
        <v>6</v>
      </c>
      <c r="C86" s="566" t="s">
        <v>138</v>
      </c>
      <c r="D86" s="381"/>
      <c r="E86" s="375"/>
      <c r="F86" s="382">
        <v>50.92</v>
      </c>
      <c r="G86" s="381"/>
      <c r="H86" s="375"/>
      <c r="I86" s="382">
        <v>48.61</v>
      </c>
      <c r="J86" s="378"/>
      <c r="K86" s="375"/>
      <c r="L86" s="387">
        <v>51.93</v>
      </c>
      <c r="M86" s="381"/>
      <c r="N86" s="375"/>
      <c r="O86" s="382">
        <v>49.73</v>
      </c>
      <c r="P86" s="378">
        <v>1</v>
      </c>
      <c r="Q86" s="375">
        <v>61</v>
      </c>
      <c r="R86" s="387">
        <v>59.7</v>
      </c>
      <c r="S86" s="549">
        <v>48</v>
      </c>
      <c r="T86" s="779">
        <v>50</v>
      </c>
      <c r="U86" s="752">
        <v>53</v>
      </c>
      <c r="V86" s="735">
        <v>51</v>
      </c>
      <c r="W86" s="753">
        <v>24</v>
      </c>
      <c r="X86" s="60">
        <f>SUM(S86:W86)</f>
        <v>226</v>
      </c>
      <c r="Y86" s="26"/>
    </row>
    <row r="87" spans="1:25" s="391" customFormat="1" ht="15" customHeight="1" x14ac:dyDescent="0.25">
      <c r="A87" s="32">
        <v>82</v>
      </c>
      <c r="B87" s="89" t="s">
        <v>11</v>
      </c>
      <c r="C87" s="115" t="s">
        <v>156</v>
      </c>
      <c r="D87" s="423"/>
      <c r="E87" s="237"/>
      <c r="F87" s="425">
        <v>50.92</v>
      </c>
      <c r="G87" s="423">
        <v>2</v>
      </c>
      <c r="H87" s="237">
        <v>51.5</v>
      </c>
      <c r="I87" s="425">
        <v>48.61</v>
      </c>
      <c r="J87" s="413"/>
      <c r="K87" s="237"/>
      <c r="L87" s="439">
        <v>51.93</v>
      </c>
      <c r="M87" s="423"/>
      <c r="N87" s="237"/>
      <c r="O87" s="425">
        <v>49.73</v>
      </c>
      <c r="P87" s="413"/>
      <c r="Q87" s="237"/>
      <c r="R87" s="439">
        <v>59.7</v>
      </c>
      <c r="S87" s="538">
        <v>48</v>
      </c>
      <c r="T87" s="761">
        <v>21</v>
      </c>
      <c r="U87" s="754">
        <v>53</v>
      </c>
      <c r="V87" s="738">
        <v>51</v>
      </c>
      <c r="W87" s="755">
        <v>54</v>
      </c>
      <c r="X87" s="61">
        <f>SUM(S87:W87)</f>
        <v>227</v>
      </c>
      <c r="Y87" s="26"/>
    </row>
    <row r="88" spans="1:25" s="391" customFormat="1" ht="15" customHeight="1" x14ac:dyDescent="0.25">
      <c r="A88" s="32">
        <v>83</v>
      </c>
      <c r="B88" s="89" t="s">
        <v>6</v>
      </c>
      <c r="C88" s="115" t="s">
        <v>158</v>
      </c>
      <c r="D88" s="423"/>
      <c r="E88" s="237"/>
      <c r="F88" s="425">
        <v>50.92</v>
      </c>
      <c r="G88" s="423">
        <v>1</v>
      </c>
      <c r="H88" s="237">
        <v>51</v>
      </c>
      <c r="I88" s="425">
        <v>48.61</v>
      </c>
      <c r="J88" s="413"/>
      <c r="K88" s="237"/>
      <c r="L88" s="439">
        <v>51.93</v>
      </c>
      <c r="M88" s="423"/>
      <c r="N88" s="237"/>
      <c r="O88" s="425">
        <v>49.73</v>
      </c>
      <c r="P88" s="413"/>
      <c r="Q88" s="237"/>
      <c r="R88" s="439">
        <v>59.7</v>
      </c>
      <c r="S88" s="538">
        <v>48</v>
      </c>
      <c r="T88" s="761">
        <v>23</v>
      </c>
      <c r="U88" s="754">
        <v>53</v>
      </c>
      <c r="V88" s="738">
        <v>51</v>
      </c>
      <c r="W88" s="755">
        <v>54</v>
      </c>
      <c r="X88" s="61">
        <f>SUM(S88:W88)</f>
        <v>229</v>
      </c>
      <c r="Y88" s="26"/>
    </row>
    <row r="89" spans="1:25" s="391" customFormat="1" ht="15" customHeight="1" x14ac:dyDescent="0.25">
      <c r="A89" s="32">
        <v>84</v>
      </c>
      <c r="B89" s="89" t="s">
        <v>6</v>
      </c>
      <c r="C89" s="115" t="s">
        <v>173</v>
      </c>
      <c r="D89" s="423">
        <v>1</v>
      </c>
      <c r="E89" s="237">
        <v>53</v>
      </c>
      <c r="F89" s="425">
        <v>50.92</v>
      </c>
      <c r="G89" s="423"/>
      <c r="H89" s="237"/>
      <c r="I89" s="425">
        <v>48.61</v>
      </c>
      <c r="J89" s="413"/>
      <c r="K89" s="237"/>
      <c r="L89" s="439">
        <v>51.93</v>
      </c>
      <c r="M89" s="423"/>
      <c r="N89" s="237"/>
      <c r="O89" s="425">
        <v>49.73</v>
      </c>
      <c r="P89" s="413"/>
      <c r="Q89" s="237"/>
      <c r="R89" s="439">
        <v>59.7</v>
      </c>
      <c r="S89" s="538">
        <v>22</v>
      </c>
      <c r="T89" s="761">
        <v>50</v>
      </c>
      <c r="U89" s="754">
        <v>53</v>
      </c>
      <c r="V89" s="738">
        <v>51</v>
      </c>
      <c r="W89" s="755">
        <v>54</v>
      </c>
      <c r="X89" s="61">
        <f>SUM(S89:W89)</f>
        <v>230</v>
      </c>
      <c r="Y89" s="26"/>
    </row>
    <row r="90" spans="1:25" s="391" customFormat="1" ht="15" customHeight="1" x14ac:dyDescent="0.25">
      <c r="A90" s="32">
        <v>85</v>
      </c>
      <c r="B90" s="89" t="s">
        <v>1</v>
      </c>
      <c r="C90" s="115" t="s">
        <v>164</v>
      </c>
      <c r="D90" s="423">
        <v>1</v>
      </c>
      <c r="E90" s="237">
        <v>25</v>
      </c>
      <c r="F90" s="425">
        <v>50.92</v>
      </c>
      <c r="G90" s="423">
        <v>1</v>
      </c>
      <c r="H90" s="237">
        <v>49</v>
      </c>
      <c r="I90" s="425">
        <v>48.61</v>
      </c>
      <c r="J90" s="413"/>
      <c r="K90" s="237"/>
      <c r="L90" s="439">
        <v>51.93</v>
      </c>
      <c r="M90" s="423"/>
      <c r="N90" s="237"/>
      <c r="O90" s="425">
        <v>49.73</v>
      </c>
      <c r="P90" s="413"/>
      <c r="Q90" s="237"/>
      <c r="R90" s="439">
        <v>59.7</v>
      </c>
      <c r="S90" s="538">
        <v>46</v>
      </c>
      <c r="T90" s="761">
        <v>27</v>
      </c>
      <c r="U90" s="754">
        <v>53</v>
      </c>
      <c r="V90" s="738">
        <v>51</v>
      </c>
      <c r="W90" s="755">
        <v>54</v>
      </c>
      <c r="X90" s="61">
        <f>SUM(S90:W90)</f>
        <v>231</v>
      </c>
      <c r="Y90" s="26"/>
    </row>
    <row r="91" spans="1:25" s="391" customFormat="1" ht="15" customHeight="1" x14ac:dyDescent="0.25">
      <c r="A91" s="32">
        <v>86</v>
      </c>
      <c r="B91" s="373" t="s">
        <v>1</v>
      </c>
      <c r="C91" s="215" t="s">
        <v>142</v>
      </c>
      <c r="D91" s="383"/>
      <c r="E91" s="274"/>
      <c r="F91" s="384">
        <v>50.92</v>
      </c>
      <c r="G91" s="383"/>
      <c r="H91" s="274"/>
      <c r="I91" s="384">
        <v>48.61</v>
      </c>
      <c r="J91" s="379"/>
      <c r="K91" s="274"/>
      <c r="L91" s="388">
        <v>51.93</v>
      </c>
      <c r="M91" s="383"/>
      <c r="N91" s="274"/>
      <c r="O91" s="384">
        <v>49.73</v>
      </c>
      <c r="P91" s="379">
        <v>2</v>
      </c>
      <c r="Q91" s="274">
        <v>53.5</v>
      </c>
      <c r="R91" s="388">
        <v>59.7</v>
      </c>
      <c r="S91" s="535">
        <v>48</v>
      </c>
      <c r="T91" s="760">
        <v>50</v>
      </c>
      <c r="U91" s="754">
        <v>53</v>
      </c>
      <c r="V91" s="738">
        <v>51</v>
      </c>
      <c r="W91" s="755">
        <v>29</v>
      </c>
      <c r="X91" s="61">
        <f>SUM(S91:W91)</f>
        <v>231</v>
      </c>
      <c r="Y91" s="26"/>
    </row>
    <row r="92" spans="1:25" s="391" customFormat="1" ht="15" customHeight="1" x14ac:dyDescent="0.25">
      <c r="A92" s="32">
        <v>87</v>
      </c>
      <c r="B92" s="373" t="s">
        <v>11</v>
      </c>
      <c r="C92" s="215" t="s">
        <v>132</v>
      </c>
      <c r="D92" s="383"/>
      <c r="E92" s="274"/>
      <c r="F92" s="384">
        <v>50.92</v>
      </c>
      <c r="G92" s="383"/>
      <c r="H92" s="274"/>
      <c r="I92" s="384">
        <v>48.61</v>
      </c>
      <c r="J92" s="379"/>
      <c r="K92" s="274"/>
      <c r="L92" s="388">
        <v>51.93</v>
      </c>
      <c r="M92" s="383"/>
      <c r="N92" s="274"/>
      <c r="O92" s="384">
        <v>49.73</v>
      </c>
      <c r="P92" s="379">
        <v>1</v>
      </c>
      <c r="Q92" s="274">
        <v>53</v>
      </c>
      <c r="R92" s="388">
        <v>59.7</v>
      </c>
      <c r="S92" s="535">
        <v>48</v>
      </c>
      <c r="T92" s="760">
        <v>50</v>
      </c>
      <c r="U92" s="754">
        <v>53</v>
      </c>
      <c r="V92" s="738">
        <v>51</v>
      </c>
      <c r="W92" s="755">
        <v>30</v>
      </c>
      <c r="X92" s="61">
        <f>SUM(S92:W92)</f>
        <v>232</v>
      </c>
      <c r="Y92" s="26"/>
    </row>
    <row r="93" spans="1:25" s="391" customFormat="1" ht="15" customHeight="1" x14ac:dyDescent="0.25">
      <c r="A93" s="33">
        <v>88</v>
      </c>
      <c r="B93" s="369" t="s">
        <v>9</v>
      </c>
      <c r="C93" s="809" t="s">
        <v>152</v>
      </c>
      <c r="D93" s="401"/>
      <c r="E93" s="402"/>
      <c r="F93" s="403">
        <v>50.92</v>
      </c>
      <c r="G93" s="401"/>
      <c r="H93" s="402"/>
      <c r="I93" s="403">
        <v>48.61</v>
      </c>
      <c r="J93" s="404"/>
      <c r="K93" s="402"/>
      <c r="L93" s="405">
        <v>51.93</v>
      </c>
      <c r="M93" s="401"/>
      <c r="N93" s="402"/>
      <c r="O93" s="403">
        <v>49.73</v>
      </c>
      <c r="P93" s="404">
        <v>2</v>
      </c>
      <c r="Q93" s="402">
        <v>53</v>
      </c>
      <c r="R93" s="405">
        <v>59.7</v>
      </c>
      <c r="S93" s="536">
        <v>48</v>
      </c>
      <c r="T93" s="772">
        <v>50</v>
      </c>
      <c r="U93" s="756">
        <v>53</v>
      </c>
      <c r="V93" s="747">
        <v>51</v>
      </c>
      <c r="W93" s="757">
        <v>31</v>
      </c>
      <c r="X93" s="111">
        <f>SUM(S93:W93)</f>
        <v>233</v>
      </c>
      <c r="Y93" s="26"/>
    </row>
    <row r="94" spans="1:25" s="391" customFormat="1" ht="15" customHeight="1" x14ac:dyDescent="0.25">
      <c r="A94" s="32">
        <v>89</v>
      </c>
      <c r="B94" s="89" t="s">
        <v>5</v>
      </c>
      <c r="C94" s="115" t="s">
        <v>160</v>
      </c>
      <c r="D94" s="423"/>
      <c r="E94" s="237"/>
      <c r="F94" s="425">
        <v>50.92</v>
      </c>
      <c r="G94" s="423">
        <v>1</v>
      </c>
      <c r="H94" s="237">
        <v>47</v>
      </c>
      <c r="I94" s="425">
        <v>48.61</v>
      </c>
      <c r="J94" s="413"/>
      <c r="K94" s="237"/>
      <c r="L94" s="439">
        <v>51.93</v>
      </c>
      <c r="M94" s="423"/>
      <c r="N94" s="237"/>
      <c r="O94" s="425">
        <v>49.73</v>
      </c>
      <c r="P94" s="413"/>
      <c r="Q94" s="237"/>
      <c r="R94" s="439">
        <v>59.7</v>
      </c>
      <c r="S94" s="538">
        <v>48</v>
      </c>
      <c r="T94" s="761">
        <v>30</v>
      </c>
      <c r="U94" s="738">
        <v>53</v>
      </c>
      <c r="V94" s="738">
        <v>51</v>
      </c>
      <c r="W94" s="755">
        <v>54</v>
      </c>
      <c r="X94" s="61">
        <f>SUM(S94:W94)</f>
        <v>236</v>
      </c>
      <c r="Y94" s="26"/>
    </row>
    <row r="95" spans="1:25" s="391" customFormat="1" ht="15" customHeight="1" thickBot="1" x14ac:dyDescent="0.3">
      <c r="A95" s="35">
        <v>90</v>
      </c>
      <c r="B95" s="90" t="s">
        <v>14</v>
      </c>
      <c r="C95" s="862" t="s">
        <v>101</v>
      </c>
      <c r="D95" s="418"/>
      <c r="E95" s="419"/>
      <c r="F95" s="420">
        <v>50.92</v>
      </c>
      <c r="G95" s="418"/>
      <c r="H95" s="419"/>
      <c r="I95" s="420">
        <v>48.61</v>
      </c>
      <c r="J95" s="440">
        <v>3</v>
      </c>
      <c r="K95" s="419">
        <v>47</v>
      </c>
      <c r="L95" s="526">
        <v>51.93</v>
      </c>
      <c r="M95" s="418"/>
      <c r="N95" s="419"/>
      <c r="O95" s="420">
        <v>49.73</v>
      </c>
      <c r="P95" s="440"/>
      <c r="Q95" s="419"/>
      <c r="R95" s="526">
        <v>59.7</v>
      </c>
      <c r="S95" s="532">
        <v>48</v>
      </c>
      <c r="T95" s="776">
        <v>50</v>
      </c>
      <c r="U95" s="741">
        <v>35</v>
      </c>
      <c r="V95" s="741">
        <v>51</v>
      </c>
      <c r="W95" s="759">
        <v>54</v>
      </c>
      <c r="X95" s="63">
        <f>SUM(S95:W95)</f>
        <v>238</v>
      </c>
      <c r="Y95" s="26"/>
    </row>
    <row r="96" spans="1:25" s="391" customFormat="1" ht="15" customHeight="1" x14ac:dyDescent="0.25">
      <c r="A96" s="34">
        <v>91</v>
      </c>
      <c r="B96" s="94" t="s">
        <v>11</v>
      </c>
      <c r="C96" s="863" t="s">
        <v>103</v>
      </c>
      <c r="D96" s="441"/>
      <c r="E96" s="396"/>
      <c r="F96" s="442">
        <v>50.92</v>
      </c>
      <c r="G96" s="441">
        <v>1</v>
      </c>
      <c r="H96" s="396">
        <v>43</v>
      </c>
      <c r="I96" s="442">
        <v>48.61</v>
      </c>
      <c r="J96" s="443">
        <v>2</v>
      </c>
      <c r="K96" s="396">
        <v>26.5</v>
      </c>
      <c r="L96" s="444">
        <v>51.93</v>
      </c>
      <c r="M96" s="441"/>
      <c r="N96" s="396"/>
      <c r="O96" s="442">
        <v>49.73</v>
      </c>
      <c r="P96" s="443"/>
      <c r="Q96" s="396"/>
      <c r="R96" s="444">
        <v>59.7</v>
      </c>
      <c r="S96" s="544">
        <v>48</v>
      </c>
      <c r="T96" s="777">
        <v>39</v>
      </c>
      <c r="U96" s="735">
        <v>50</v>
      </c>
      <c r="V96" s="735">
        <v>51</v>
      </c>
      <c r="W96" s="753">
        <v>54</v>
      </c>
      <c r="X96" s="60">
        <f>SUM(S96:W96)</f>
        <v>242</v>
      </c>
      <c r="Y96" s="26"/>
    </row>
    <row r="97" spans="1:25" s="391" customFormat="1" ht="15" customHeight="1" x14ac:dyDescent="0.25">
      <c r="A97" s="32">
        <v>92</v>
      </c>
      <c r="B97" s="373" t="s">
        <v>1</v>
      </c>
      <c r="C97" s="215" t="s">
        <v>94</v>
      </c>
      <c r="D97" s="383"/>
      <c r="E97" s="274"/>
      <c r="F97" s="384">
        <v>50.92</v>
      </c>
      <c r="G97" s="383"/>
      <c r="H97" s="274"/>
      <c r="I97" s="384">
        <v>48.61</v>
      </c>
      <c r="J97" s="379"/>
      <c r="K97" s="274"/>
      <c r="L97" s="388">
        <v>51.93</v>
      </c>
      <c r="M97" s="383">
        <v>1</v>
      </c>
      <c r="N97" s="274">
        <v>12</v>
      </c>
      <c r="O97" s="384">
        <v>49.73</v>
      </c>
      <c r="P97" s="379">
        <v>1</v>
      </c>
      <c r="Q97" s="274">
        <v>43</v>
      </c>
      <c r="R97" s="388">
        <v>59.7</v>
      </c>
      <c r="S97" s="535">
        <v>48</v>
      </c>
      <c r="T97" s="760">
        <v>50</v>
      </c>
      <c r="U97" s="738">
        <v>53</v>
      </c>
      <c r="V97" s="738">
        <v>50</v>
      </c>
      <c r="W97" s="755">
        <v>41</v>
      </c>
      <c r="X97" s="61">
        <f>SUM(S97:W97)</f>
        <v>242</v>
      </c>
      <c r="Y97" s="26"/>
    </row>
    <row r="98" spans="1:25" s="391" customFormat="1" ht="15" customHeight="1" x14ac:dyDescent="0.25">
      <c r="A98" s="32">
        <v>93</v>
      </c>
      <c r="B98" s="89" t="s">
        <v>5</v>
      </c>
      <c r="C98" s="115" t="s">
        <v>120</v>
      </c>
      <c r="D98" s="423"/>
      <c r="E98" s="237"/>
      <c r="F98" s="425">
        <v>50.92</v>
      </c>
      <c r="G98" s="423"/>
      <c r="H98" s="237"/>
      <c r="I98" s="425">
        <v>48.61</v>
      </c>
      <c r="J98" s="413">
        <v>1</v>
      </c>
      <c r="K98" s="237">
        <v>44</v>
      </c>
      <c r="L98" s="439">
        <v>51.93</v>
      </c>
      <c r="M98" s="423"/>
      <c r="N98" s="237"/>
      <c r="O98" s="425">
        <v>49.73</v>
      </c>
      <c r="P98" s="413"/>
      <c r="Q98" s="237"/>
      <c r="R98" s="439">
        <v>59.7</v>
      </c>
      <c r="S98" s="538">
        <v>48</v>
      </c>
      <c r="T98" s="761">
        <v>50</v>
      </c>
      <c r="U98" s="738">
        <v>40</v>
      </c>
      <c r="V98" s="738">
        <v>51</v>
      </c>
      <c r="W98" s="755">
        <v>54</v>
      </c>
      <c r="X98" s="61">
        <f>SUM(S98:W98)</f>
        <v>243</v>
      </c>
      <c r="Y98" s="26"/>
    </row>
    <row r="99" spans="1:25" s="391" customFormat="1" ht="15" customHeight="1" x14ac:dyDescent="0.25">
      <c r="A99" s="32">
        <v>94</v>
      </c>
      <c r="B99" s="373" t="s">
        <v>9</v>
      </c>
      <c r="C99" s="550" t="s">
        <v>151</v>
      </c>
      <c r="D99" s="383"/>
      <c r="E99" s="274"/>
      <c r="F99" s="384">
        <v>50.92</v>
      </c>
      <c r="G99" s="383"/>
      <c r="H99" s="274"/>
      <c r="I99" s="384">
        <v>48.61</v>
      </c>
      <c r="J99" s="379"/>
      <c r="K99" s="274"/>
      <c r="L99" s="388">
        <v>51.93</v>
      </c>
      <c r="M99" s="383"/>
      <c r="N99" s="274"/>
      <c r="O99" s="384">
        <v>49.73</v>
      </c>
      <c r="P99" s="379">
        <v>1</v>
      </c>
      <c r="Q99" s="274">
        <v>41</v>
      </c>
      <c r="R99" s="388">
        <v>59.7</v>
      </c>
      <c r="S99" s="535">
        <v>48</v>
      </c>
      <c r="T99" s="760">
        <v>50</v>
      </c>
      <c r="U99" s="738">
        <v>53</v>
      </c>
      <c r="V99" s="738">
        <v>51</v>
      </c>
      <c r="W99" s="755">
        <v>44</v>
      </c>
      <c r="X99" s="61">
        <f>SUM(S99:W99)</f>
        <v>246</v>
      </c>
      <c r="Y99" s="26"/>
    </row>
    <row r="100" spans="1:25" s="391" customFormat="1" ht="15" customHeight="1" x14ac:dyDescent="0.25">
      <c r="A100" s="32">
        <v>95</v>
      </c>
      <c r="B100" s="48" t="s">
        <v>0</v>
      </c>
      <c r="C100" s="868" t="s">
        <v>25</v>
      </c>
      <c r="D100" s="414"/>
      <c r="E100" s="239"/>
      <c r="F100" s="415">
        <v>50.92</v>
      </c>
      <c r="G100" s="414"/>
      <c r="H100" s="239"/>
      <c r="I100" s="415">
        <v>48.61</v>
      </c>
      <c r="J100" s="411">
        <v>2</v>
      </c>
      <c r="K100" s="239">
        <v>37</v>
      </c>
      <c r="L100" s="438">
        <v>51.93</v>
      </c>
      <c r="M100" s="414">
        <v>2</v>
      </c>
      <c r="N100" s="239">
        <v>32</v>
      </c>
      <c r="O100" s="415">
        <v>49.73</v>
      </c>
      <c r="P100" s="411"/>
      <c r="Q100" s="239"/>
      <c r="R100" s="438">
        <v>59.7</v>
      </c>
      <c r="S100" s="537">
        <v>48</v>
      </c>
      <c r="T100" s="766">
        <v>50</v>
      </c>
      <c r="U100" s="738">
        <v>49</v>
      </c>
      <c r="V100" s="738">
        <v>48</v>
      </c>
      <c r="W100" s="755">
        <v>54</v>
      </c>
      <c r="X100" s="61">
        <f>SUM(S100:W100)</f>
        <v>249</v>
      </c>
      <c r="Y100" s="26"/>
    </row>
    <row r="101" spans="1:25" s="391" customFormat="1" ht="15" customHeight="1" x14ac:dyDescent="0.25">
      <c r="A101" s="32">
        <v>96</v>
      </c>
      <c r="B101" s="89" t="s">
        <v>6</v>
      </c>
      <c r="C101" s="115" t="s">
        <v>113</v>
      </c>
      <c r="D101" s="423"/>
      <c r="E101" s="237"/>
      <c r="F101" s="425">
        <v>50.92</v>
      </c>
      <c r="G101" s="423"/>
      <c r="H101" s="237"/>
      <c r="I101" s="425">
        <v>48.61</v>
      </c>
      <c r="J101" s="413">
        <v>2</v>
      </c>
      <c r="K101" s="237">
        <v>38</v>
      </c>
      <c r="L101" s="439">
        <v>51.93</v>
      </c>
      <c r="M101" s="423"/>
      <c r="N101" s="237"/>
      <c r="O101" s="425">
        <v>49.73</v>
      </c>
      <c r="P101" s="413"/>
      <c r="Q101" s="237"/>
      <c r="R101" s="439">
        <v>59.7</v>
      </c>
      <c r="S101" s="538">
        <v>48</v>
      </c>
      <c r="T101" s="761">
        <v>50</v>
      </c>
      <c r="U101" s="738">
        <v>47</v>
      </c>
      <c r="V101" s="738">
        <v>51</v>
      </c>
      <c r="W101" s="755">
        <v>54</v>
      </c>
      <c r="X101" s="61">
        <f>SUM(S101:W101)</f>
        <v>250</v>
      </c>
      <c r="Y101" s="26"/>
    </row>
    <row r="102" spans="1:25" s="391" customFormat="1" ht="15" customHeight="1" x14ac:dyDescent="0.25">
      <c r="A102" s="32">
        <v>97</v>
      </c>
      <c r="B102" s="89" t="s">
        <v>1</v>
      </c>
      <c r="C102" s="115" t="s">
        <v>163</v>
      </c>
      <c r="D102" s="423"/>
      <c r="E102" s="237"/>
      <c r="F102" s="425">
        <v>50.92</v>
      </c>
      <c r="G102" s="423">
        <v>2</v>
      </c>
      <c r="H102" s="237">
        <v>34</v>
      </c>
      <c r="I102" s="425">
        <v>48.61</v>
      </c>
      <c r="J102" s="413"/>
      <c r="K102" s="237"/>
      <c r="L102" s="439">
        <v>51.93</v>
      </c>
      <c r="M102" s="423"/>
      <c r="N102" s="237"/>
      <c r="O102" s="425">
        <v>49.73</v>
      </c>
      <c r="P102" s="413"/>
      <c r="Q102" s="237"/>
      <c r="R102" s="439">
        <v>59.7</v>
      </c>
      <c r="S102" s="538">
        <v>48</v>
      </c>
      <c r="T102" s="761">
        <v>44</v>
      </c>
      <c r="U102" s="738">
        <v>53</v>
      </c>
      <c r="V102" s="738">
        <v>51</v>
      </c>
      <c r="W102" s="755">
        <v>54</v>
      </c>
      <c r="X102" s="61">
        <f>SUM(S102:W102)</f>
        <v>250</v>
      </c>
      <c r="Y102" s="26"/>
    </row>
    <row r="103" spans="1:25" s="391" customFormat="1" ht="15" customHeight="1" x14ac:dyDescent="0.25">
      <c r="A103" s="33">
        <v>98</v>
      </c>
      <c r="B103" s="359" t="s">
        <v>9</v>
      </c>
      <c r="C103" s="399" t="s">
        <v>112</v>
      </c>
      <c r="D103" s="431"/>
      <c r="E103" s="432"/>
      <c r="F103" s="433">
        <v>50.92</v>
      </c>
      <c r="G103" s="431"/>
      <c r="H103" s="432"/>
      <c r="I103" s="433">
        <v>48.61</v>
      </c>
      <c r="J103" s="434">
        <v>1</v>
      </c>
      <c r="K103" s="432">
        <v>37</v>
      </c>
      <c r="L103" s="435">
        <v>51.93</v>
      </c>
      <c r="M103" s="431"/>
      <c r="N103" s="432"/>
      <c r="O103" s="433">
        <v>49.73</v>
      </c>
      <c r="P103" s="434"/>
      <c r="Q103" s="432"/>
      <c r="R103" s="435">
        <v>59.7</v>
      </c>
      <c r="S103" s="546">
        <v>48</v>
      </c>
      <c r="T103" s="775">
        <v>50</v>
      </c>
      <c r="U103" s="747">
        <v>48</v>
      </c>
      <c r="V103" s="747">
        <v>51</v>
      </c>
      <c r="W103" s="757">
        <v>54</v>
      </c>
      <c r="X103" s="111">
        <f>SUM(S103:W103)</f>
        <v>251</v>
      </c>
      <c r="Y103" s="26"/>
    </row>
    <row r="104" spans="1:25" s="391" customFormat="1" ht="15" customHeight="1" x14ac:dyDescent="0.25">
      <c r="A104" s="32">
        <v>99</v>
      </c>
      <c r="B104" s="89" t="s">
        <v>6</v>
      </c>
      <c r="C104" s="115" t="s">
        <v>174</v>
      </c>
      <c r="D104" s="423">
        <v>1</v>
      </c>
      <c r="E104" s="237">
        <v>21</v>
      </c>
      <c r="F104" s="425">
        <v>50.92</v>
      </c>
      <c r="G104" s="423"/>
      <c r="H104" s="237"/>
      <c r="I104" s="425">
        <v>48.61</v>
      </c>
      <c r="J104" s="413"/>
      <c r="K104" s="237"/>
      <c r="L104" s="439">
        <v>51.93</v>
      </c>
      <c r="M104" s="423"/>
      <c r="N104" s="237"/>
      <c r="O104" s="425">
        <v>49.73</v>
      </c>
      <c r="P104" s="413"/>
      <c r="Q104" s="237"/>
      <c r="R104" s="439">
        <v>59.7</v>
      </c>
      <c r="S104" s="538">
        <v>47</v>
      </c>
      <c r="T104" s="857">
        <v>50</v>
      </c>
      <c r="U104" s="738">
        <v>53</v>
      </c>
      <c r="V104" s="738">
        <v>51</v>
      </c>
      <c r="W104" s="755">
        <v>54</v>
      </c>
      <c r="X104" s="61">
        <f>SUM(S104:W104)</f>
        <v>255</v>
      </c>
      <c r="Y104" s="26"/>
    </row>
    <row r="105" spans="1:25" s="391" customFormat="1" ht="15" customHeight="1" x14ac:dyDescent="0.25">
      <c r="A105" s="32">
        <v>100</v>
      </c>
      <c r="B105" s="373" t="s">
        <v>1</v>
      </c>
      <c r="C105" s="215" t="s">
        <v>141</v>
      </c>
      <c r="D105" s="383"/>
      <c r="E105" s="274"/>
      <c r="F105" s="384">
        <v>50.92</v>
      </c>
      <c r="G105" s="383"/>
      <c r="H105" s="274"/>
      <c r="I105" s="384">
        <v>48.61</v>
      </c>
      <c r="J105" s="379"/>
      <c r="K105" s="274"/>
      <c r="L105" s="388">
        <v>51.93</v>
      </c>
      <c r="M105" s="383"/>
      <c r="N105" s="274"/>
      <c r="O105" s="384">
        <v>49.73</v>
      </c>
      <c r="P105" s="379">
        <v>1</v>
      </c>
      <c r="Q105" s="274">
        <v>14</v>
      </c>
      <c r="R105" s="388">
        <v>59.7</v>
      </c>
      <c r="S105" s="535">
        <v>48</v>
      </c>
      <c r="T105" s="938">
        <v>50</v>
      </c>
      <c r="U105" s="738">
        <v>53</v>
      </c>
      <c r="V105" s="738">
        <v>51</v>
      </c>
      <c r="W105" s="755">
        <v>53</v>
      </c>
      <c r="X105" s="61">
        <f>SUM(S105:W105)</f>
        <v>255</v>
      </c>
      <c r="Y105" s="26"/>
    </row>
    <row r="106" spans="1:25" s="391" customFormat="1" ht="15" customHeight="1" thickBot="1" x14ac:dyDescent="0.3">
      <c r="A106" s="35">
        <v>101</v>
      </c>
      <c r="B106" s="90" t="s">
        <v>0</v>
      </c>
      <c r="C106" s="862" t="s">
        <v>155</v>
      </c>
      <c r="D106" s="418"/>
      <c r="E106" s="419"/>
      <c r="F106" s="420">
        <v>50.92</v>
      </c>
      <c r="G106" s="418">
        <v>1</v>
      </c>
      <c r="H106" s="419">
        <v>13</v>
      </c>
      <c r="I106" s="420">
        <v>48.61</v>
      </c>
      <c r="J106" s="440"/>
      <c r="K106" s="419"/>
      <c r="L106" s="526">
        <v>51.93</v>
      </c>
      <c r="M106" s="418"/>
      <c r="N106" s="419"/>
      <c r="O106" s="420">
        <v>49.73</v>
      </c>
      <c r="P106" s="440"/>
      <c r="Q106" s="419"/>
      <c r="R106" s="526">
        <v>59.7</v>
      </c>
      <c r="S106" s="532">
        <v>48</v>
      </c>
      <c r="T106" s="858">
        <v>49</v>
      </c>
      <c r="U106" s="741">
        <v>53</v>
      </c>
      <c r="V106" s="741">
        <v>51</v>
      </c>
      <c r="W106" s="759">
        <v>54</v>
      </c>
      <c r="X106" s="63">
        <f>SUM(S106:W106)</f>
        <v>255</v>
      </c>
      <c r="Y106" s="26"/>
    </row>
    <row r="107" spans="1:25" ht="15" customHeight="1" x14ac:dyDescent="0.25">
      <c r="A107" s="27"/>
      <c r="B107" s="27"/>
      <c r="C107" s="2" t="s">
        <v>26</v>
      </c>
      <c r="D107" s="2"/>
      <c r="E107" s="113">
        <f>AVERAGE(E6:E103)</f>
        <v>51.685652173913063</v>
      </c>
      <c r="F107" s="2"/>
      <c r="G107" s="2"/>
      <c r="H107" s="113">
        <f>AVERAGE(H6:H106)</f>
        <v>49.429446064139938</v>
      </c>
      <c r="I107" s="2"/>
      <c r="J107" s="2"/>
      <c r="K107" s="113">
        <f>AVERAGE(K6:K106)</f>
        <v>52.761217948717942</v>
      </c>
      <c r="L107" s="2"/>
      <c r="M107" s="2"/>
      <c r="N107" s="113">
        <f>AVERAGE(N6:N106)</f>
        <v>51.551333333333332</v>
      </c>
      <c r="O107" s="2"/>
      <c r="P107" s="2"/>
      <c r="Q107" s="113">
        <f>AVERAGE(Q6:Q106)</f>
        <v>57.183962264150942</v>
      </c>
      <c r="R107" s="2"/>
      <c r="S107" s="2"/>
      <c r="T107" s="2"/>
      <c r="U107" s="2"/>
      <c r="V107" s="2"/>
      <c r="W107" s="28"/>
      <c r="X107" s="26"/>
      <c r="Y107" s="26"/>
    </row>
    <row r="108" spans="1:25" ht="15" customHeight="1" x14ac:dyDescent="0.25">
      <c r="A108" s="27"/>
      <c r="B108" s="27"/>
      <c r="C108" s="3" t="s">
        <v>27</v>
      </c>
      <c r="D108" s="3"/>
      <c r="E108" s="3">
        <v>50.92</v>
      </c>
      <c r="F108" s="3"/>
      <c r="G108" s="3"/>
      <c r="H108" s="3">
        <v>48.61</v>
      </c>
      <c r="I108" s="3"/>
      <c r="J108" s="3"/>
      <c r="K108" s="319">
        <v>51.93</v>
      </c>
      <c r="L108" s="3"/>
      <c r="M108" s="3"/>
      <c r="N108" s="319">
        <v>49.73</v>
      </c>
      <c r="O108" s="3"/>
      <c r="P108" s="3"/>
      <c r="Q108" s="319">
        <v>59.7</v>
      </c>
      <c r="R108" s="3"/>
      <c r="S108" s="3"/>
      <c r="T108" s="3"/>
      <c r="U108" s="3"/>
      <c r="V108" s="3"/>
      <c r="W108" s="28"/>
      <c r="X108" s="26"/>
      <c r="Y108" s="26"/>
    </row>
    <row r="109" spans="1:25" ht="15" customHeight="1" x14ac:dyDescent="0.25">
      <c r="A109" s="27"/>
      <c r="B109" s="27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8"/>
      <c r="X109" s="26"/>
      <c r="Y109" s="26"/>
    </row>
    <row r="110" spans="1:25" x14ac:dyDescent="0.25">
      <c r="A110" s="27"/>
    </row>
    <row r="111" spans="1:25" x14ac:dyDescent="0.25">
      <c r="A111" s="27"/>
    </row>
    <row r="112" spans="1:25" x14ac:dyDescent="0.25">
      <c r="A112" s="27"/>
    </row>
    <row r="113" spans="1:1" x14ac:dyDescent="0.25">
      <c r="A113" s="27"/>
    </row>
    <row r="114" spans="1:1" x14ac:dyDescent="0.25">
      <c r="A114" s="27"/>
    </row>
    <row r="115" spans="1:1" x14ac:dyDescent="0.25">
      <c r="A115" s="27"/>
    </row>
    <row r="116" spans="1:1" x14ac:dyDescent="0.25">
      <c r="A116" s="27"/>
    </row>
    <row r="117" spans="1:1" x14ac:dyDescent="0.25">
      <c r="A117" s="27"/>
    </row>
    <row r="118" spans="1:1" x14ac:dyDescent="0.25">
      <c r="A118" s="27"/>
    </row>
    <row r="119" spans="1:1" x14ac:dyDescent="0.25">
      <c r="A119" s="27"/>
    </row>
    <row r="120" spans="1:1" x14ac:dyDescent="0.25">
      <c r="A120" s="27"/>
    </row>
    <row r="121" spans="1:1" x14ac:dyDescent="0.25">
      <c r="A121" s="27"/>
    </row>
    <row r="122" spans="1:1" x14ac:dyDescent="0.25">
      <c r="A122" s="27"/>
    </row>
    <row r="123" spans="1:1" x14ac:dyDescent="0.25">
      <c r="A123" s="27"/>
    </row>
    <row r="124" spans="1:1" x14ac:dyDescent="0.25">
      <c r="A124" s="27"/>
    </row>
    <row r="125" spans="1:1" x14ac:dyDescent="0.25">
      <c r="A125" s="27"/>
    </row>
    <row r="126" spans="1:1" x14ac:dyDescent="0.25">
      <c r="A126" s="27"/>
    </row>
    <row r="127" spans="1:1" x14ac:dyDescent="0.25">
      <c r="A127" s="27"/>
    </row>
    <row r="128" spans="1:1" x14ac:dyDescent="0.25">
      <c r="A128" s="1"/>
    </row>
  </sheetData>
  <sortState ref="B7:AV84">
    <sortCondition ref="X7"/>
  </sortState>
  <mergeCells count="11">
    <mergeCell ref="B2:C2"/>
    <mergeCell ref="A4:A5"/>
    <mergeCell ref="X4:X5"/>
    <mergeCell ref="C4:C5"/>
    <mergeCell ref="B4:B5"/>
    <mergeCell ref="P4:R4"/>
    <mergeCell ref="J4:L4"/>
    <mergeCell ref="M4:O4"/>
    <mergeCell ref="G4:I4"/>
    <mergeCell ref="D4:F4"/>
    <mergeCell ref="S4:W4"/>
  </mergeCells>
  <conditionalFormatting sqref="E6:E106 H6:H108">
    <cfRule type="cellIs" dxfId="25" priority="11" operator="lessThan">
      <formula>50</formula>
    </cfRule>
    <cfRule type="cellIs" dxfId="24" priority="14" operator="greaterThanOrEqual">
      <formula>75</formula>
    </cfRule>
  </conditionalFormatting>
  <conditionalFormatting sqref="H6:Q106 E6:F106">
    <cfRule type="containsBlanks" dxfId="23" priority="9">
      <formula>LEN(TRIM(E6))=0</formula>
    </cfRule>
  </conditionalFormatting>
  <conditionalFormatting sqref="Q6:Q108">
    <cfRule type="containsBlanks" dxfId="22" priority="2265">
      <formula>LEN(TRIM(Q6))=0</formula>
    </cfRule>
    <cfRule type="cellIs" dxfId="21" priority="2266" operator="equal">
      <formula>$Q$107</formula>
    </cfRule>
    <cfRule type="cellIs" dxfId="20" priority="2267" operator="lessThan">
      <formula>50</formula>
    </cfRule>
    <cfRule type="cellIs" dxfId="19" priority="2268" operator="between">
      <formula>$Q$107</formula>
      <formula>50</formula>
    </cfRule>
    <cfRule type="cellIs" dxfId="18" priority="2269" operator="between">
      <formula>74.99</formula>
      <formula>$Q$107</formula>
    </cfRule>
    <cfRule type="cellIs" dxfId="17" priority="2270" operator="greaterThanOrEqual">
      <formula>75</formula>
    </cfRule>
  </conditionalFormatting>
  <conditionalFormatting sqref="N6:N108">
    <cfRule type="containsBlanks" dxfId="16" priority="2277">
      <formula>LEN(TRIM(N6))=0</formula>
    </cfRule>
    <cfRule type="cellIs" dxfId="15" priority="2278" operator="equal">
      <formula>$N$107</formula>
    </cfRule>
    <cfRule type="cellIs" dxfId="14" priority="2279" operator="lessThan">
      <formula>50</formula>
    </cfRule>
    <cfRule type="cellIs" dxfId="13" priority="2280" operator="between">
      <formula>$N$107</formula>
      <formula>50</formula>
    </cfRule>
    <cfRule type="cellIs" dxfId="12" priority="2281" operator="between">
      <formula>74.99</formula>
      <formula>$N$107</formula>
    </cfRule>
    <cfRule type="cellIs" dxfId="11" priority="2282" operator="greaterThanOrEqual">
      <formula>75</formula>
    </cfRule>
  </conditionalFormatting>
  <conditionalFormatting sqref="K6:K108">
    <cfRule type="containsBlanks" dxfId="10" priority="2289">
      <formula>LEN(TRIM(K6))=0</formula>
    </cfRule>
    <cfRule type="cellIs" dxfId="9" priority="2290" operator="equal">
      <formula>$K$107</formula>
    </cfRule>
    <cfRule type="cellIs" dxfId="8" priority="2291" operator="lessThan">
      <formula>50</formula>
    </cfRule>
    <cfRule type="cellIs" dxfId="7" priority="2292" operator="between">
      <formula>$K$107</formula>
      <formula>50</formula>
    </cfRule>
    <cfRule type="cellIs" dxfId="6" priority="2293" operator="between">
      <formula>74.99</formula>
      <formula>$K$107</formula>
    </cfRule>
    <cfRule type="cellIs" dxfId="5" priority="2294" operator="greaterThanOrEqual">
      <formula>75</formula>
    </cfRule>
  </conditionalFormatting>
  <conditionalFormatting sqref="E6:E108">
    <cfRule type="cellIs" dxfId="4" priority="2" operator="between">
      <formula>50</formula>
      <formula>$E$107</formula>
    </cfRule>
    <cfRule type="cellIs" dxfId="3" priority="3" operator="between">
      <formula>$E$107</formula>
      <formula>75</formula>
    </cfRule>
    <cfRule type="cellIs" dxfId="0" priority="1" operator="equal">
      <formula>$E$107</formula>
    </cfRule>
  </conditionalFormatting>
  <conditionalFormatting sqref="H6:H108">
    <cfRule type="cellIs" dxfId="2" priority="12" operator="between">
      <formula>50.004</formula>
      <formula>50</formula>
    </cfRule>
    <cfRule type="cellIs" dxfId="1" priority="13" operator="between">
      <formula>74.99</formula>
      <formula>50.004</formula>
    </cfRule>
  </conditionalFormatting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C5" sqref="C5"/>
    </sheetView>
  </sheetViews>
  <sheetFormatPr defaultRowHeight="15" x14ac:dyDescent="0.25"/>
  <cols>
    <col min="1" max="1" width="5.7109375" style="76" customWidth="1"/>
    <col min="2" max="2" width="18.7109375" style="76" customWidth="1"/>
    <col min="3" max="3" width="32.140625" style="76" customWidth="1"/>
    <col min="4" max="5" width="9.7109375" style="76" customWidth="1"/>
    <col min="6" max="6" width="0" style="76" hidden="1" customWidth="1"/>
    <col min="7" max="7" width="6.7109375" style="76" customWidth="1"/>
    <col min="8" max="16384" width="9.140625" style="76"/>
  </cols>
  <sheetData>
    <row r="1" spans="1:9" x14ac:dyDescent="0.25">
      <c r="H1" s="134"/>
      <c r="I1" s="39" t="s">
        <v>46</v>
      </c>
    </row>
    <row r="2" spans="1:9" ht="15.75" x14ac:dyDescent="0.25">
      <c r="B2" s="705" t="s">
        <v>36</v>
      </c>
      <c r="C2" s="705"/>
      <c r="D2" s="75"/>
      <c r="E2" s="66">
        <v>2025</v>
      </c>
      <c r="H2" s="133"/>
      <c r="I2" s="39" t="s">
        <v>47</v>
      </c>
    </row>
    <row r="3" spans="1:9" x14ac:dyDescent="0.25">
      <c r="H3" s="351"/>
      <c r="I3" s="39" t="s">
        <v>48</v>
      </c>
    </row>
    <row r="4" spans="1:9" ht="15.75" thickBot="1" x14ac:dyDescent="0.3">
      <c r="H4" s="40"/>
      <c r="I4" s="39" t="s">
        <v>49</v>
      </c>
    </row>
    <row r="5" spans="1:9" ht="30" customHeight="1" thickBot="1" x14ac:dyDescent="0.3">
      <c r="A5" s="65" t="s">
        <v>16</v>
      </c>
      <c r="B5" s="67" t="s">
        <v>15</v>
      </c>
      <c r="C5" s="67" t="s">
        <v>35</v>
      </c>
      <c r="D5" s="67" t="s">
        <v>28</v>
      </c>
      <c r="E5" s="99" t="s">
        <v>69</v>
      </c>
    </row>
    <row r="6" spans="1:9" ht="15" customHeight="1" thickBot="1" x14ac:dyDescent="0.3">
      <c r="A6" s="68"/>
      <c r="B6" s="30"/>
      <c r="C6" s="69" t="s">
        <v>57</v>
      </c>
      <c r="D6" s="69">
        <f>SUM(D7:D53)</f>
        <v>106</v>
      </c>
      <c r="E6" s="96">
        <f>AVERAGE(E7:E53)</f>
        <v>51.032765957446806</v>
      </c>
    </row>
    <row r="7" spans="1:9" ht="15" customHeight="1" x14ac:dyDescent="0.25">
      <c r="A7" s="50">
        <v>1</v>
      </c>
      <c r="B7" s="882" t="s">
        <v>11</v>
      </c>
      <c r="C7" s="885" t="s">
        <v>172</v>
      </c>
      <c r="D7" s="898">
        <v>2</v>
      </c>
      <c r="E7" s="901">
        <v>90.5</v>
      </c>
      <c r="F7" s="76">
        <f>E7*D7</f>
        <v>181</v>
      </c>
    </row>
    <row r="8" spans="1:9" ht="15" customHeight="1" x14ac:dyDescent="0.25">
      <c r="A8" s="46">
        <v>2</v>
      </c>
      <c r="B8" s="48" t="s">
        <v>6</v>
      </c>
      <c r="C8" s="13" t="s">
        <v>166</v>
      </c>
      <c r="D8" s="12">
        <v>3</v>
      </c>
      <c r="E8" s="17">
        <v>78.099999999999994</v>
      </c>
      <c r="F8" s="76">
        <f>E8*D8</f>
        <v>234.29999999999998</v>
      </c>
    </row>
    <row r="9" spans="1:9" ht="15" customHeight="1" x14ac:dyDescent="0.25">
      <c r="A9" s="46">
        <v>3</v>
      </c>
      <c r="B9" s="684" t="s">
        <v>6</v>
      </c>
      <c r="C9" s="894" t="s">
        <v>137</v>
      </c>
      <c r="D9" s="900">
        <v>3</v>
      </c>
      <c r="E9" s="902">
        <v>75.66</v>
      </c>
    </row>
    <row r="10" spans="1:9" ht="15" customHeight="1" x14ac:dyDescent="0.25">
      <c r="A10" s="46">
        <v>4</v>
      </c>
      <c r="B10" s="48" t="s">
        <v>11</v>
      </c>
      <c r="C10" s="515" t="s">
        <v>88</v>
      </c>
      <c r="D10" s="12">
        <v>2</v>
      </c>
      <c r="E10" s="17">
        <v>68</v>
      </c>
      <c r="F10" s="76">
        <f>E10*D10</f>
        <v>136</v>
      </c>
    </row>
    <row r="11" spans="1:9" ht="15" customHeight="1" x14ac:dyDescent="0.25">
      <c r="A11" s="46">
        <v>5</v>
      </c>
      <c r="B11" s="191" t="s">
        <v>5</v>
      </c>
      <c r="C11" s="889" t="s">
        <v>114</v>
      </c>
      <c r="D11" s="18">
        <v>1</v>
      </c>
      <c r="E11" s="19">
        <v>66</v>
      </c>
    </row>
    <row r="12" spans="1:9" ht="15" customHeight="1" x14ac:dyDescent="0.25">
      <c r="A12" s="46">
        <v>6</v>
      </c>
      <c r="B12" s="48" t="s">
        <v>1</v>
      </c>
      <c r="C12" s="887" t="s">
        <v>3</v>
      </c>
      <c r="D12" s="195">
        <v>8</v>
      </c>
      <c r="E12" s="196">
        <v>65.900000000000006</v>
      </c>
    </row>
    <row r="13" spans="1:9" ht="15" customHeight="1" x14ac:dyDescent="0.25">
      <c r="A13" s="46">
        <v>7</v>
      </c>
      <c r="B13" s="684" t="s">
        <v>9</v>
      </c>
      <c r="C13" s="14" t="s">
        <v>72</v>
      </c>
      <c r="D13" s="12">
        <v>1</v>
      </c>
      <c r="E13" s="17">
        <v>65</v>
      </c>
    </row>
    <row r="14" spans="1:9" ht="15" customHeight="1" x14ac:dyDescent="0.25">
      <c r="A14" s="46">
        <v>8</v>
      </c>
      <c r="B14" s="683" t="s">
        <v>11</v>
      </c>
      <c r="C14" s="886" t="s">
        <v>171</v>
      </c>
      <c r="D14" s="899">
        <v>1</v>
      </c>
      <c r="E14" s="188">
        <v>62</v>
      </c>
    </row>
    <row r="15" spans="1:9" ht="15" customHeight="1" x14ac:dyDescent="0.25">
      <c r="A15" s="46">
        <v>9</v>
      </c>
      <c r="B15" s="357" t="s">
        <v>11</v>
      </c>
      <c r="C15" s="13" t="s">
        <v>149</v>
      </c>
      <c r="D15" s="12">
        <v>1</v>
      </c>
      <c r="E15" s="17">
        <v>61</v>
      </c>
      <c r="F15" s="76">
        <f>E15*D15</f>
        <v>61</v>
      </c>
    </row>
    <row r="16" spans="1:9" ht="15" customHeight="1" thickBot="1" x14ac:dyDescent="0.3">
      <c r="A16" s="52">
        <v>10</v>
      </c>
      <c r="B16" s="53" t="s">
        <v>0</v>
      </c>
      <c r="C16" s="223" t="s">
        <v>170</v>
      </c>
      <c r="D16" s="91">
        <v>3</v>
      </c>
      <c r="E16" s="92">
        <v>59.3</v>
      </c>
      <c r="F16" s="76">
        <f>E16*D16</f>
        <v>177.89999999999998</v>
      </c>
    </row>
    <row r="17" spans="1:6" ht="15" customHeight="1" x14ac:dyDescent="0.25">
      <c r="A17" s="50">
        <v>11</v>
      </c>
      <c r="B17" s="685" t="s">
        <v>9</v>
      </c>
      <c r="C17" s="888" t="s">
        <v>18</v>
      </c>
      <c r="D17" s="192">
        <v>2</v>
      </c>
      <c r="E17" s="193">
        <v>58.4</v>
      </c>
      <c r="F17" s="76">
        <f>E17*D17</f>
        <v>116.8</v>
      </c>
    </row>
    <row r="18" spans="1:6" ht="15" customHeight="1" x14ac:dyDescent="0.25">
      <c r="A18" s="46">
        <v>12</v>
      </c>
      <c r="B18" s="883" t="s">
        <v>14</v>
      </c>
      <c r="C18" s="886" t="s">
        <v>84</v>
      </c>
      <c r="D18" s="899">
        <v>1</v>
      </c>
      <c r="E18" s="188">
        <v>58</v>
      </c>
      <c r="F18" s="76">
        <f>E18*D18</f>
        <v>58</v>
      </c>
    </row>
    <row r="19" spans="1:6" ht="15" customHeight="1" x14ac:dyDescent="0.25">
      <c r="A19" s="46">
        <v>13</v>
      </c>
      <c r="B19" s="47" t="s">
        <v>1</v>
      </c>
      <c r="C19" s="896" t="s">
        <v>97</v>
      </c>
      <c r="D19" s="195">
        <v>1</v>
      </c>
      <c r="E19" s="196">
        <v>58</v>
      </c>
      <c r="F19" s="76">
        <f>E19*D19</f>
        <v>58</v>
      </c>
    </row>
    <row r="20" spans="1:6" ht="15" customHeight="1" x14ac:dyDescent="0.25">
      <c r="A20" s="46">
        <v>14</v>
      </c>
      <c r="B20" s="48" t="s">
        <v>6</v>
      </c>
      <c r="C20" s="89" t="s">
        <v>7</v>
      </c>
      <c r="D20" s="12">
        <v>2</v>
      </c>
      <c r="E20" s="17">
        <v>57.5</v>
      </c>
    </row>
    <row r="21" spans="1:6" ht="15" customHeight="1" x14ac:dyDescent="0.25">
      <c r="A21" s="46">
        <v>15</v>
      </c>
      <c r="B21" s="48" t="s">
        <v>5</v>
      </c>
      <c r="C21" s="891" t="s">
        <v>175</v>
      </c>
      <c r="D21" s="18">
        <v>1</v>
      </c>
      <c r="E21" s="17">
        <v>57</v>
      </c>
      <c r="F21" s="76" t="e">
        <f>#REF!*#REF!</f>
        <v>#REF!</v>
      </c>
    </row>
    <row r="22" spans="1:6" ht="15" customHeight="1" x14ac:dyDescent="0.25">
      <c r="A22" s="46">
        <v>16</v>
      </c>
      <c r="B22" s="48" t="s">
        <v>5</v>
      </c>
      <c r="C22" s="93" t="s">
        <v>122</v>
      </c>
      <c r="D22" s="12">
        <v>2</v>
      </c>
      <c r="E22" s="17">
        <v>57</v>
      </c>
    </row>
    <row r="23" spans="1:6" ht="15" customHeight="1" x14ac:dyDescent="0.25">
      <c r="A23" s="46">
        <v>17</v>
      </c>
      <c r="B23" s="89" t="s">
        <v>6</v>
      </c>
      <c r="C23" s="89" t="s">
        <v>159</v>
      </c>
      <c r="D23" s="12">
        <v>3</v>
      </c>
      <c r="E23" s="196">
        <v>56.3</v>
      </c>
      <c r="F23" s="76">
        <f>E24*D24</f>
        <v>55</v>
      </c>
    </row>
    <row r="24" spans="1:6" ht="15" customHeight="1" x14ac:dyDescent="0.25">
      <c r="A24" s="46">
        <v>18</v>
      </c>
      <c r="B24" s="48" t="s">
        <v>5</v>
      </c>
      <c r="C24" s="190" t="s">
        <v>140</v>
      </c>
      <c r="D24" s="12">
        <v>1</v>
      </c>
      <c r="E24" s="17">
        <v>55</v>
      </c>
      <c r="F24" s="76">
        <f>E21*D21</f>
        <v>57</v>
      </c>
    </row>
    <row r="25" spans="1:6" ht="15" customHeight="1" x14ac:dyDescent="0.25">
      <c r="A25" s="46">
        <v>19</v>
      </c>
      <c r="B25" s="884" t="s">
        <v>9</v>
      </c>
      <c r="C25" s="14" t="s">
        <v>110</v>
      </c>
      <c r="D25" s="12">
        <v>2</v>
      </c>
      <c r="E25" s="17">
        <v>54.5</v>
      </c>
      <c r="F25" s="76">
        <f>E25*D25</f>
        <v>109</v>
      </c>
    </row>
    <row r="26" spans="1:6" ht="15" customHeight="1" thickBot="1" x14ac:dyDescent="0.3">
      <c r="A26" s="52">
        <v>20</v>
      </c>
      <c r="B26" s="53" t="s">
        <v>6</v>
      </c>
      <c r="C26" s="895" t="s">
        <v>22</v>
      </c>
      <c r="D26" s="91">
        <v>2</v>
      </c>
      <c r="E26" s="92">
        <v>54.5</v>
      </c>
      <c r="F26" s="76">
        <f>E26*D26</f>
        <v>109</v>
      </c>
    </row>
    <row r="27" spans="1:6" ht="15" customHeight="1" x14ac:dyDescent="0.25">
      <c r="A27" s="50">
        <v>21</v>
      </c>
      <c r="B27" s="513" t="s">
        <v>14</v>
      </c>
      <c r="C27" s="893" t="s">
        <v>21</v>
      </c>
      <c r="D27" s="192">
        <v>3</v>
      </c>
      <c r="E27" s="193">
        <v>54.33</v>
      </c>
      <c r="F27" s="76">
        <f>E27*D27</f>
        <v>162.99</v>
      </c>
    </row>
    <row r="28" spans="1:6" ht="15" customHeight="1" x14ac:dyDescent="0.25">
      <c r="A28" s="46">
        <v>22</v>
      </c>
      <c r="B28" s="48" t="s">
        <v>6</v>
      </c>
      <c r="C28" s="190" t="s">
        <v>173</v>
      </c>
      <c r="D28" s="12">
        <v>1</v>
      </c>
      <c r="E28" s="17">
        <v>53</v>
      </c>
      <c r="F28" s="76">
        <f>E28*D28</f>
        <v>53</v>
      </c>
    </row>
    <row r="29" spans="1:6" ht="15" customHeight="1" x14ac:dyDescent="0.25">
      <c r="A29" s="46">
        <v>23</v>
      </c>
      <c r="B29" s="48" t="s">
        <v>1</v>
      </c>
      <c r="C29" s="890" t="s">
        <v>127</v>
      </c>
      <c r="D29" s="18">
        <v>2</v>
      </c>
      <c r="E29" s="19">
        <v>53</v>
      </c>
    </row>
    <row r="30" spans="1:6" ht="15" customHeight="1" x14ac:dyDescent="0.25">
      <c r="A30" s="46">
        <v>24</v>
      </c>
      <c r="B30" s="48" t="s">
        <v>1</v>
      </c>
      <c r="C30" s="89" t="s">
        <v>128</v>
      </c>
      <c r="D30" s="12">
        <v>4</v>
      </c>
      <c r="E30" s="17">
        <v>52.5</v>
      </c>
      <c r="F30" s="76">
        <f>E30*D30</f>
        <v>210</v>
      </c>
    </row>
    <row r="31" spans="1:6" ht="15" customHeight="1" x14ac:dyDescent="0.25">
      <c r="A31" s="46">
        <v>25</v>
      </c>
      <c r="B31" s="48" t="s">
        <v>1</v>
      </c>
      <c r="C31" s="190" t="s">
        <v>168</v>
      </c>
      <c r="D31" s="12">
        <v>4</v>
      </c>
      <c r="E31" s="17">
        <v>52.25</v>
      </c>
      <c r="F31" s="76">
        <f>E31*D31</f>
        <v>209</v>
      </c>
    </row>
    <row r="32" spans="1:6" ht="15" customHeight="1" x14ac:dyDescent="0.25">
      <c r="A32" s="46">
        <v>26</v>
      </c>
      <c r="B32" s="48" t="s">
        <v>1</v>
      </c>
      <c r="C32" s="190" t="s">
        <v>126</v>
      </c>
      <c r="D32" s="12">
        <v>2</v>
      </c>
      <c r="E32" s="17">
        <v>51.5</v>
      </c>
      <c r="F32" s="76">
        <f>E32*D32</f>
        <v>103</v>
      </c>
    </row>
    <row r="33" spans="1:6" ht="15" customHeight="1" x14ac:dyDescent="0.25">
      <c r="A33" s="46">
        <v>27</v>
      </c>
      <c r="B33" s="89" t="s">
        <v>9</v>
      </c>
      <c r="C33" s="13" t="s">
        <v>111</v>
      </c>
      <c r="D33" s="12">
        <v>1</v>
      </c>
      <c r="E33" s="17">
        <v>51</v>
      </c>
      <c r="F33" s="76">
        <f>E33*D33</f>
        <v>51</v>
      </c>
    </row>
    <row r="34" spans="1:6" ht="15" customHeight="1" x14ac:dyDescent="0.25">
      <c r="A34" s="46">
        <v>28</v>
      </c>
      <c r="B34" s="48" t="s">
        <v>1</v>
      </c>
      <c r="C34" s="93" t="s">
        <v>77</v>
      </c>
      <c r="D34" s="12">
        <v>1</v>
      </c>
      <c r="E34" s="17">
        <v>51</v>
      </c>
      <c r="F34" s="76" t="e">
        <f>#REF!*#REF!</f>
        <v>#REF!</v>
      </c>
    </row>
    <row r="35" spans="1:6" ht="15" customHeight="1" x14ac:dyDescent="0.25">
      <c r="A35" s="46">
        <v>29</v>
      </c>
      <c r="B35" s="648" t="s">
        <v>9</v>
      </c>
      <c r="C35" s="194" t="s">
        <v>150</v>
      </c>
      <c r="D35" s="95">
        <v>1</v>
      </c>
      <c r="E35" s="98">
        <v>48</v>
      </c>
    </row>
    <row r="36" spans="1:6" ht="15" customHeight="1" thickBot="1" x14ac:dyDescent="0.3">
      <c r="A36" s="52">
        <v>30</v>
      </c>
      <c r="B36" s="53" t="s">
        <v>0</v>
      </c>
      <c r="C36" s="223" t="s">
        <v>30</v>
      </c>
      <c r="D36" s="91">
        <v>1</v>
      </c>
      <c r="E36" s="92">
        <v>48</v>
      </c>
      <c r="F36" s="76">
        <f>E36*D36</f>
        <v>48</v>
      </c>
    </row>
    <row r="37" spans="1:6" ht="15" customHeight="1" x14ac:dyDescent="0.25">
      <c r="A37" s="50">
        <v>31</v>
      </c>
      <c r="B37" s="51" t="s">
        <v>1</v>
      </c>
      <c r="C37" s="181" t="s">
        <v>124</v>
      </c>
      <c r="D37" s="15">
        <v>2</v>
      </c>
      <c r="E37" s="16">
        <v>47</v>
      </c>
      <c r="F37" s="76">
        <f>E37*D37</f>
        <v>94</v>
      </c>
    </row>
    <row r="38" spans="1:6" ht="15" customHeight="1" x14ac:dyDescent="0.25">
      <c r="A38" s="46">
        <v>32</v>
      </c>
      <c r="B38" s="191" t="s">
        <v>6</v>
      </c>
      <c r="C38" s="89" t="s">
        <v>100</v>
      </c>
      <c r="D38" s="12">
        <v>2</v>
      </c>
      <c r="E38" s="516">
        <v>46.5</v>
      </c>
      <c r="F38" s="76">
        <f>E38*D38</f>
        <v>93</v>
      </c>
    </row>
    <row r="39" spans="1:6" ht="15" customHeight="1" x14ac:dyDescent="0.25">
      <c r="A39" s="46">
        <v>33</v>
      </c>
      <c r="B39" s="48" t="s">
        <v>5</v>
      </c>
      <c r="C39" s="514" t="s">
        <v>121</v>
      </c>
      <c r="D39" s="12">
        <v>1</v>
      </c>
      <c r="E39" s="17">
        <v>45</v>
      </c>
      <c r="F39" s="76">
        <f>E39*D39</f>
        <v>45</v>
      </c>
    </row>
    <row r="40" spans="1:6" ht="15" customHeight="1" x14ac:dyDescent="0.25">
      <c r="A40" s="313">
        <v>34</v>
      </c>
      <c r="B40" s="807" t="s">
        <v>14</v>
      </c>
      <c r="C40" s="897" t="s">
        <v>20</v>
      </c>
      <c r="D40" s="21">
        <v>1</v>
      </c>
      <c r="E40" s="22">
        <v>44</v>
      </c>
      <c r="F40" s="76">
        <f>E40*D40</f>
        <v>44</v>
      </c>
    </row>
    <row r="41" spans="1:6" s="178" customFormat="1" ht="15" customHeight="1" x14ac:dyDescent="0.25">
      <c r="A41" s="112">
        <v>35</v>
      </c>
      <c r="B41" s="89" t="s">
        <v>5</v>
      </c>
      <c r="C41" s="89" t="s">
        <v>162</v>
      </c>
      <c r="D41" s="12">
        <v>2</v>
      </c>
      <c r="E41" s="17">
        <v>43</v>
      </c>
    </row>
    <row r="42" spans="1:6" s="178" customFormat="1" ht="15" customHeight="1" x14ac:dyDescent="0.25">
      <c r="A42" s="112">
        <v>36</v>
      </c>
      <c r="B42" s="48" t="s">
        <v>0</v>
      </c>
      <c r="C42" s="190" t="s">
        <v>102</v>
      </c>
      <c r="D42" s="12">
        <v>2</v>
      </c>
      <c r="E42" s="17">
        <v>43</v>
      </c>
    </row>
    <row r="43" spans="1:6" s="178" customFormat="1" ht="15" customHeight="1" x14ac:dyDescent="0.25">
      <c r="A43" s="112">
        <v>37</v>
      </c>
      <c r="B43" s="48" t="s">
        <v>1</v>
      </c>
      <c r="C43" s="190" t="s">
        <v>4</v>
      </c>
      <c r="D43" s="12">
        <v>2</v>
      </c>
      <c r="E43" s="17">
        <v>42.5</v>
      </c>
    </row>
    <row r="44" spans="1:6" s="178" customFormat="1" ht="15" customHeight="1" x14ac:dyDescent="0.25">
      <c r="A44" s="112">
        <v>38</v>
      </c>
      <c r="B44" s="48" t="s">
        <v>1</v>
      </c>
      <c r="C44" s="190" t="s">
        <v>78</v>
      </c>
      <c r="D44" s="12">
        <v>4</v>
      </c>
      <c r="E44" s="17">
        <v>42</v>
      </c>
    </row>
    <row r="45" spans="1:6" s="178" customFormat="1" ht="15" customHeight="1" x14ac:dyDescent="0.25">
      <c r="A45" s="112">
        <v>39</v>
      </c>
      <c r="B45" s="48" t="s">
        <v>0</v>
      </c>
      <c r="C45" s="190" t="s">
        <v>82</v>
      </c>
      <c r="D45" s="12">
        <v>11</v>
      </c>
      <c r="E45" s="17">
        <v>37.299999999999997</v>
      </c>
    </row>
    <row r="46" spans="1:6" s="178" customFormat="1" ht="15" customHeight="1" thickBot="1" x14ac:dyDescent="0.3">
      <c r="A46" s="52">
        <v>40</v>
      </c>
      <c r="B46" s="903" t="s">
        <v>1</v>
      </c>
      <c r="C46" s="904" t="s">
        <v>76</v>
      </c>
      <c r="D46" s="905">
        <v>6</v>
      </c>
      <c r="E46" s="906">
        <v>37</v>
      </c>
    </row>
    <row r="47" spans="1:6" s="178" customFormat="1" ht="15" customHeight="1" x14ac:dyDescent="0.25">
      <c r="A47" s="50">
        <v>41</v>
      </c>
      <c r="B47" s="685" t="s">
        <v>6</v>
      </c>
      <c r="C47" s="358" t="s">
        <v>31</v>
      </c>
      <c r="D47" s="183">
        <v>2</v>
      </c>
      <c r="E47" s="184">
        <v>36.200000000000003</v>
      </c>
    </row>
    <row r="48" spans="1:6" s="178" customFormat="1" ht="15" customHeight="1" x14ac:dyDescent="0.25">
      <c r="A48" s="112">
        <v>42</v>
      </c>
      <c r="B48" s="191" t="s">
        <v>1</v>
      </c>
      <c r="C48" s="190" t="s">
        <v>90</v>
      </c>
      <c r="D48" s="12">
        <v>1</v>
      </c>
      <c r="E48" s="17">
        <v>33</v>
      </c>
    </row>
    <row r="49" spans="1:5" s="178" customFormat="1" ht="15" customHeight="1" x14ac:dyDescent="0.25">
      <c r="A49" s="112">
        <v>43</v>
      </c>
      <c r="B49" s="89" t="s">
        <v>5</v>
      </c>
      <c r="C49" s="93" t="s">
        <v>161</v>
      </c>
      <c r="D49" s="12">
        <v>3</v>
      </c>
      <c r="E49" s="17">
        <v>30.3</v>
      </c>
    </row>
    <row r="50" spans="1:5" s="178" customFormat="1" ht="15" customHeight="1" x14ac:dyDescent="0.25">
      <c r="A50" s="112">
        <v>44</v>
      </c>
      <c r="B50" s="48" t="s">
        <v>1</v>
      </c>
      <c r="C50" s="190" t="s">
        <v>92</v>
      </c>
      <c r="D50" s="12">
        <v>2</v>
      </c>
      <c r="E50" s="17">
        <v>28.5</v>
      </c>
    </row>
    <row r="51" spans="1:5" s="178" customFormat="1" ht="15" customHeight="1" x14ac:dyDescent="0.25">
      <c r="A51" s="112">
        <v>45</v>
      </c>
      <c r="B51" s="48" t="s">
        <v>1</v>
      </c>
      <c r="C51" s="190" t="s">
        <v>165</v>
      </c>
      <c r="D51" s="12">
        <v>1</v>
      </c>
      <c r="E51" s="17">
        <v>25</v>
      </c>
    </row>
    <row r="52" spans="1:5" s="178" customFormat="1" ht="15" customHeight="1" x14ac:dyDescent="0.25">
      <c r="A52" s="112">
        <v>46</v>
      </c>
      <c r="B52" s="48" t="s">
        <v>1</v>
      </c>
      <c r="C52" s="190" t="s">
        <v>164</v>
      </c>
      <c r="D52" s="12">
        <v>1</v>
      </c>
      <c r="E52" s="17">
        <v>25</v>
      </c>
    </row>
    <row r="53" spans="1:5" s="178" customFormat="1" ht="15" customHeight="1" thickBot="1" x14ac:dyDescent="0.3">
      <c r="A53" s="114">
        <v>47</v>
      </c>
      <c r="B53" s="53" t="s">
        <v>6</v>
      </c>
      <c r="C53" s="892" t="s">
        <v>174</v>
      </c>
      <c r="D53" s="91">
        <v>1</v>
      </c>
      <c r="E53" s="92">
        <v>21</v>
      </c>
    </row>
    <row r="54" spans="1:5" ht="15" customHeight="1" x14ac:dyDescent="0.25">
      <c r="A54" s="97"/>
      <c r="B54" s="4"/>
      <c r="C54" s="4"/>
      <c r="D54" s="2" t="s">
        <v>26</v>
      </c>
      <c r="E54" s="100">
        <f>AVERAGE(E7:E53)</f>
        <v>51.032765957446806</v>
      </c>
    </row>
    <row r="55" spans="1:5" x14ac:dyDescent="0.25">
      <c r="A55" s="97"/>
      <c r="B55" s="4"/>
      <c r="C55" s="4"/>
      <c r="D55" s="3" t="s">
        <v>71</v>
      </c>
      <c r="E55" s="101">
        <v>50.92</v>
      </c>
    </row>
    <row r="56" spans="1:5" x14ac:dyDescent="0.25">
      <c r="A56" s="97"/>
      <c r="B56" s="4"/>
      <c r="C56" s="4"/>
      <c r="D56" s="4"/>
      <c r="E56" s="5"/>
    </row>
    <row r="57" spans="1:5" x14ac:dyDescent="0.25">
      <c r="A57" s="97"/>
    </row>
    <row r="58" spans="1:5" x14ac:dyDescent="0.25">
      <c r="A58" s="97"/>
    </row>
    <row r="59" spans="1:5" x14ac:dyDescent="0.25">
      <c r="A59" s="97"/>
    </row>
    <row r="60" spans="1:5" x14ac:dyDescent="0.25">
      <c r="A60" s="9"/>
    </row>
    <row r="61" spans="1:5" x14ac:dyDescent="0.25">
      <c r="A61" s="9"/>
    </row>
    <row r="62" spans="1:5" x14ac:dyDescent="0.25">
      <c r="A62" s="9"/>
    </row>
    <row r="63" spans="1:5" x14ac:dyDescent="0.25">
      <c r="A63" s="9"/>
    </row>
    <row r="64" spans="1:5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</sheetData>
  <mergeCells count="1">
    <mergeCell ref="B2:C2"/>
  </mergeCells>
  <conditionalFormatting sqref="E6:E55">
    <cfRule type="cellIs" dxfId="79" priority="2249" operator="equal">
      <formula>$E$54</formula>
    </cfRule>
    <cfRule type="cellIs" dxfId="78" priority="2250" stopIfTrue="1" operator="lessThan">
      <formula>50</formula>
    </cfRule>
    <cfRule type="cellIs" dxfId="77" priority="2251" stopIfTrue="1" operator="between">
      <formula>$E$54</formula>
      <formula>50</formula>
    </cfRule>
    <cfRule type="cellIs" dxfId="76" priority="2252" stopIfTrue="1" operator="between">
      <formula>74.99</formula>
      <formula>$E$54</formula>
    </cfRule>
    <cfRule type="cellIs" dxfId="75" priority="2253" stopIfTrue="1" operator="greaterThanOrEqual">
      <formula>75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860" stopIfTrue="1" operator="between" id="{9756648C-9D06-40A9-A650-E8494B864F22}">
            <xm:f>75</xm:f>
            <xm:f>'Рейтинг по сумме мест'!#REF!</xm:f>
            <x14:dxf>
              <fill>
                <patternFill>
                  <bgColor rgb="FFCCFF99"/>
                </patternFill>
              </fill>
            </x14:dxf>
          </x14:cfRule>
          <xm:sqref>K6:K95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5.7109375" customWidth="1"/>
    <col min="2" max="2" width="10" customWidth="1"/>
    <col min="3" max="3" width="31.7109375" customWidth="1"/>
    <col min="5" max="9" width="6.7109375" customWidth="1"/>
    <col min="10" max="10" width="8.7109375" customWidth="1"/>
    <col min="11" max="11" width="0" hidden="1" customWidth="1"/>
    <col min="12" max="12" width="6.7109375" customWidth="1"/>
  </cols>
  <sheetData>
    <row r="1" spans="1:14" x14ac:dyDescent="0.25">
      <c r="M1" s="84"/>
      <c r="N1" s="39" t="s">
        <v>46</v>
      </c>
    </row>
    <row r="2" spans="1:14" ht="15.75" x14ac:dyDescent="0.25">
      <c r="C2" s="705" t="s">
        <v>36</v>
      </c>
      <c r="D2" s="705"/>
      <c r="E2" s="75"/>
      <c r="F2" s="75"/>
      <c r="G2" s="75"/>
      <c r="J2" s="11">
        <v>2025</v>
      </c>
      <c r="M2" s="133"/>
      <c r="N2" s="39" t="s">
        <v>47</v>
      </c>
    </row>
    <row r="3" spans="1:14" ht="15.75" thickBot="1" x14ac:dyDescent="0.3">
      <c r="M3" s="351"/>
      <c r="N3" s="39" t="s">
        <v>48</v>
      </c>
    </row>
    <row r="4" spans="1:14" ht="16.5" customHeight="1" x14ac:dyDescent="0.25">
      <c r="A4" s="689" t="s">
        <v>16</v>
      </c>
      <c r="B4" s="722" t="s">
        <v>34</v>
      </c>
      <c r="C4" s="722" t="s">
        <v>35</v>
      </c>
      <c r="D4" s="722" t="s">
        <v>28</v>
      </c>
      <c r="E4" s="726" t="s">
        <v>80</v>
      </c>
      <c r="F4" s="727"/>
      <c r="G4" s="727"/>
      <c r="H4" s="727"/>
      <c r="I4" s="728"/>
      <c r="J4" s="719" t="s">
        <v>61</v>
      </c>
      <c r="M4" s="40"/>
      <c r="N4" s="39" t="s">
        <v>49</v>
      </c>
    </row>
    <row r="5" spans="1:14" ht="28.5" customHeight="1" thickBot="1" x14ac:dyDescent="0.3">
      <c r="A5" s="690"/>
      <c r="B5" s="723"/>
      <c r="C5" s="723"/>
      <c r="D5" s="723"/>
      <c r="E5" s="180" t="s">
        <v>33</v>
      </c>
      <c r="F5" s="180" t="s">
        <v>56</v>
      </c>
      <c r="G5" s="180" t="s">
        <v>81</v>
      </c>
      <c r="H5" s="179" t="s">
        <v>29</v>
      </c>
      <c r="I5" s="179">
        <v>100</v>
      </c>
      <c r="J5" s="720"/>
    </row>
    <row r="6" spans="1:14" ht="15" customHeight="1" thickBot="1" x14ac:dyDescent="0.3">
      <c r="A6" s="68"/>
      <c r="B6" s="30"/>
      <c r="C6" s="69" t="s">
        <v>57</v>
      </c>
      <c r="D6" s="69">
        <f t="shared" ref="D6:I6" si="0">D7+D11+D16+D22+D32+D40+D56</f>
        <v>106</v>
      </c>
      <c r="E6" s="69">
        <f t="shared" si="0"/>
        <v>17</v>
      </c>
      <c r="F6" s="69">
        <f t="shared" si="0"/>
        <v>77</v>
      </c>
      <c r="G6" s="69">
        <f t="shared" si="0"/>
        <v>4</v>
      </c>
      <c r="H6" s="70">
        <f t="shared" si="0"/>
        <v>6</v>
      </c>
      <c r="I6" s="70">
        <f t="shared" si="0"/>
        <v>2</v>
      </c>
      <c r="J6" s="96">
        <v>50.92</v>
      </c>
    </row>
    <row r="7" spans="1:14" ht="15" customHeight="1" thickBot="1" x14ac:dyDescent="0.3">
      <c r="A7" s="68"/>
      <c r="B7" s="724" t="s">
        <v>58</v>
      </c>
      <c r="C7" s="725"/>
      <c r="D7" s="221">
        <f t="shared" ref="D7:I7" si="1">SUM(D8:D10)</f>
        <v>5</v>
      </c>
      <c r="E7" s="221">
        <f t="shared" si="1"/>
        <v>0</v>
      </c>
      <c r="F7" s="221">
        <f t="shared" si="1"/>
        <v>5</v>
      </c>
      <c r="G7" s="221">
        <f t="shared" si="1"/>
        <v>0</v>
      </c>
      <c r="H7" s="221">
        <f t="shared" si="1"/>
        <v>0</v>
      </c>
      <c r="I7" s="221">
        <f t="shared" si="1"/>
        <v>0</v>
      </c>
      <c r="J7" s="222">
        <f>AVERAGE(J8:J10)</f>
        <v>52.109999999999992</v>
      </c>
    </row>
    <row r="8" spans="1:14" s="178" customFormat="1" ht="15" customHeight="1" x14ac:dyDescent="0.25">
      <c r="A8" s="6">
        <v>1</v>
      </c>
      <c r="B8" s="352">
        <v>10002</v>
      </c>
      <c r="C8" s="502" t="s">
        <v>84</v>
      </c>
      <c r="D8" s="611">
        <v>1</v>
      </c>
      <c r="E8" s="612"/>
      <c r="F8" s="612">
        <v>1</v>
      </c>
      <c r="G8" s="612"/>
      <c r="H8" s="612"/>
      <c r="I8" s="613"/>
      <c r="J8" s="614">
        <v>58</v>
      </c>
      <c r="K8" s="178">
        <v>55</v>
      </c>
    </row>
    <row r="9" spans="1:14" s="391" customFormat="1" ht="15" customHeight="1" x14ac:dyDescent="0.25">
      <c r="A9" s="10">
        <v>2</v>
      </c>
      <c r="B9" s="79">
        <v>10090</v>
      </c>
      <c r="C9" s="503" t="s">
        <v>20</v>
      </c>
      <c r="D9" s="611">
        <v>1</v>
      </c>
      <c r="E9" s="612"/>
      <c r="F9" s="612">
        <v>1</v>
      </c>
      <c r="G9" s="612"/>
      <c r="H9" s="612"/>
      <c r="I9" s="613"/>
      <c r="J9" s="614">
        <v>44</v>
      </c>
    </row>
    <row r="10" spans="1:14" s="178" customFormat="1" ht="15" customHeight="1" thickBot="1" x14ac:dyDescent="0.3">
      <c r="A10" s="20">
        <v>3</v>
      </c>
      <c r="B10" s="80">
        <v>10320</v>
      </c>
      <c r="C10" s="504" t="s">
        <v>21</v>
      </c>
      <c r="D10" s="615">
        <v>3</v>
      </c>
      <c r="E10" s="616"/>
      <c r="F10" s="616">
        <v>3</v>
      </c>
      <c r="G10" s="616"/>
      <c r="H10" s="616"/>
      <c r="I10" s="616"/>
      <c r="J10" s="617">
        <v>54.33</v>
      </c>
      <c r="K10" s="178">
        <v>47</v>
      </c>
    </row>
    <row r="11" spans="1:14" s="76" customFormat="1" ht="15" customHeight="1" thickBot="1" x14ac:dyDescent="0.3">
      <c r="A11" s="71"/>
      <c r="B11" s="83" t="s">
        <v>59</v>
      </c>
      <c r="C11" s="83"/>
      <c r="D11" s="73">
        <f t="shared" ref="D11:I11" si="2">SUM(D12:D15)</f>
        <v>6</v>
      </c>
      <c r="E11" s="73">
        <f t="shared" si="2"/>
        <v>0</v>
      </c>
      <c r="F11" s="73">
        <f t="shared" si="2"/>
        <v>3</v>
      </c>
      <c r="G11" s="73">
        <f t="shared" si="2"/>
        <v>0</v>
      </c>
      <c r="H11" s="73">
        <f t="shared" si="2"/>
        <v>3</v>
      </c>
      <c r="I11" s="73">
        <f t="shared" si="2"/>
        <v>0</v>
      </c>
      <c r="J11" s="74">
        <f>AVERAGE(J12:J15)</f>
        <v>70.375</v>
      </c>
    </row>
    <row r="12" spans="1:14" ht="15" customHeight="1" x14ac:dyDescent="0.25">
      <c r="A12" s="6">
        <v>1</v>
      </c>
      <c r="B12" s="185">
        <v>21020</v>
      </c>
      <c r="C12" s="507" t="s">
        <v>172</v>
      </c>
      <c r="D12" s="628">
        <v>2</v>
      </c>
      <c r="E12" s="629"/>
      <c r="F12" s="629"/>
      <c r="G12" s="629"/>
      <c r="H12" s="629">
        <v>2</v>
      </c>
      <c r="I12" s="629"/>
      <c r="J12" s="630">
        <v>90.5</v>
      </c>
    </row>
    <row r="13" spans="1:14" s="391" customFormat="1" ht="15" customHeight="1" x14ac:dyDescent="0.25">
      <c r="A13" s="7">
        <v>2</v>
      </c>
      <c r="B13" s="311">
        <v>20460</v>
      </c>
      <c r="C13" s="508" t="s">
        <v>149</v>
      </c>
      <c r="D13" s="628">
        <v>1</v>
      </c>
      <c r="E13" s="629"/>
      <c r="F13" s="629">
        <v>1</v>
      </c>
      <c r="G13" s="629"/>
      <c r="H13" s="629"/>
      <c r="I13" s="629"/>
      <c r="J13" s="630">
        <v>61</v>
      </c>
    </row>
    <row r="14" spans="1:14" s="178" customFormat="1" ht="15" customHeight="1" x14ac:dyDescent="0.25">
      <c r="A14" s="7">
        <v>3</v>
      </c>
      <c r="B14" s="311">
        <v>20630</v>
      </c>
      <c r="C14" s="627" t="s">
        <v>171</v>
      </c>
      <c r="D14" s="628">
        <v>1</v>
      </c>
      <c r="E14" s="629"/>
      <c r="F14" s="629">
        <v>1</v>
      </c>
      <c r="G14" s="629"/>
      <c r="H14" s="629"/>
      <c r="I14" s="629"/>
      <c r="J14" s="630">
        <v>62</v>
      </c>
    </row>
    <row r="15" spans="1:14" s="178" customFormat="1" ht="15" customHeight="1" thickBot="1" x14ac:dyDescent="0.3">
      <c r="A15" s="7">
        <v>4</v>
      </c>
      <c r="B15" s="311">
        <v>20900</v>
      </c>
      <c r="C15" s="312" t="s">
        <v>88</v>
      </c>
      <c r="D15" s="628">
        <v>2</v>
      </c>
      <c r="E15" s="629"/>
      <c r="F15" s="629">
        <v>1</v>
      </c>
      <c r="G15" s="629"/>
      <c r="H15" s="629">
        <v>1</v>
      </c>
      <c r="I15" s="629"/>
      <c r="J15" s="630">
        <v>68</v>
      </c>
    </row>
    <row r="16" spans="1:14" ht="15" customHeight="1" thickBot="1" x14ac:dyDescent="0.3">
      <c r="A16" s="71"/>
      <c r="B16" s="73" t="s">
        <v>62</v>
      </c>
      <c r="C16" s="77"/>
      <c r="D16" s="73">
        <f t="shared" ref="D16:I16" si="3">SUM(D17:D21)</f>
        <v>7</v>
      </c>
      <c r="E16" s="73">
        <f t="shared" si="3"/>
        <v>0</v>
      </c>
      <c r="F16" s="73">
        <f t="shared" si="3"/>
        <v>7</v>
      </c>
      <c r="G16" s="73">
        <f t="shared" si="3"/>
        <v>0</v>
      </c>
      <c r="H16" s="73">
        <f t="shared" si="3"/>
        <v>0</v>
      </c>
      <c r="I16" s="73">
        <f t="shared" si="3"/>
        <v>0</v>
      </c>
      <c r="J16" s="74">
        <f>AVERAGE(J17:J21)</f>
        <v>55.379999999999995</v>
      </c>
    </row>
    <row r="17" spans="1:11" s="178" customFormat="1" ht="15" customHeight="1" x14ac:dyDescent="0.25">
      <c r="A17" s="10">
        <v>1</v>
      </c>
      <c r="B17" s="187">
        <v>30070</v>
      </c>
      <c r="C17" s="510" t="s">
        <v>150</v>
      </c>
      <c r="D17" s="628">
        <v>1</v>
      </c>
      <c r="E17" s="629"/>
      <c r="F17" s="629">
        <v>1</v>
      </c>
      <c r="G17" s="629"/>
      <c r="H17" s="629"/>
      <c r="I17" s="629"/>
      <c r="J17" s="632">
        <v>48</v>
      </c>
      <c r="K17" s="189"/>
    </row>
    <row r="18" spans="1:11" s="178" customFormat="1" ht="15" customHeight="1" x14ac:dyDescent="0.25">
      <c r="A18" s="72">
        <v>2</v>
      </c>
      <c r="B18" s="186">
        <v>30480</v>
      </c>
      <c r="C18" s="509" t="s">
        <v>72</v>
      </c>
      <c r="D18" s="628">
        <v>1</v>
      </c>
      <c r="E18" s="629"/>
      <c r="F18" s="629">
        <v>1</v>
      </c>
      <c r="G18" s="629"/>
      <c r="H18" s="629"/>
      <c r="I18" s="629"/>
      <c r="J18" s="632">
        <v>65</v>
      </c>
      <c r="K18" s="189"/>
    </row>
    <row r="19" spans="1:11" s="178" customFormat="1" ht="15" customHeight="1" x14ac:dyDescent="0.25">
      <c r="A19" s="10">
        <v>3</v>
      </c>
      <c r="B19" s="187">
        <v>31000</v>
      </c>
      <c r="C19" s="633" t="s">
        <v>18</v>
      </c>
      <c r="D19" s="628">
        <v>2</v>
      </c>
      <c r="E19" s="629"/>
      <c r="F19" s="629">
        <v>2</v>
      </c>
      <c r="G19" s="629"/>
      <c r="H19" s="629"/>
      <c r="I19" s="629"/>
      <c r="J19" s="632">
        <v>58.4</v>
      </c>
      <c r="K19" s="189"/>
    </row>
    <row r="20" spans="1:11" s="178" customFormat="1" ht="15" customHeight="1" x14ac:dyDescent="0.25">
      <c r="A20" s="72">
        <v>4</v>
      </c>
      <c r="B20" s="186">
        <v>30890</v>
      </c>
      <c r="C20" s="509" t="s">
        <v>110</v>
      </c>
      <c r="D20" s="628">
        <v>2</v>
      </c>
      <c r="E20" s="629"/>
      <c r="F20" s="629">
        <v>2</v>
      </c>
      <c r="G20" s="629"/>
      <c r="H20" s="629"/>
      <c r="I20" s="629"/>
      <c r="J20" s="632">
        <v>54.5</v>
      </c>
      <c r="K20" s="189"/>
    </row>
    <row r="21" spans="1:11" s="178" customFormat="1" ht="15" customHeight="1" thickBot="1" x14ac:dyDescent="0.3">
      <c r="A21" s="10">
        <v>5</v>
      </c>
      <c r="B21" s="187">
        <v>30940</v>
      </c>
      <c r="C21" s="353" t="s">
        <v>111</v>
      </c>
      <c r="D21" s="628">
        <v>1</v>
      </c>
      <c r="E21" s="629"/>
      <c r="F21" s="629">
        <v>1</v>
      </c>
      <c r="G21" s="629"/>
      <c r="H21" s="629"/>
      <c r="I21" s="629"/>
      <c r="J21" s="632">
        <v>51</v>
      </c>
      <c r="K21" s="189"/>
    </row>
    <row r="22" spans="1:11" ht="15" customHeight="1" thickBot="1" x14ac:dyDescent="0.3">
      <c r="A22" s="71"/>
      <c r="B22" s="73" t="s">
        <v>63</v>
      </c>
      <c r="C22" s="73"/>
      <c r="D22" s="73">
        <f t="shared" ref="D22:I22" si="4">SUM(D23:D31)</f>
        <v>19</v>
      </c>
      <c r="E22" s="73">
        <f t="shared" si="4"/>
        <v>2</v>
      </c>
      <c r="F22" s="73">
        <f t="shared" si="4"/>
        <v>12</v>
      </c>
      <c r="G22" s="73">
        <f t="shared" si="4"/>
        <v>2</v>
      </c>
      <c r="H22" s="73">
        <f t="shared" si="4"/>
        <v>1</v>
      </c>
      <c r="I22" s="73">
        <f t="shared" si="4"/>
        <v>2</v>
      </c>
      <c r="J22" s="78">
        <f>AVERAGE(J23:J31)</f>
        <v>53.195555555555558</v>
      </c>
    </row>
    <row r="23" spans="1:11" s="178" customFormat="1" ht="15" customHeight="1" x14ac:dyDescent="0.25">
      <c r="A23" s="6">
        <v>1</v>
      </c>
      <c r="B23" s="218">
        <v>40010</v>
      </c>
      <c r="C23" s="217" t="s">
        <v>22</v>
      </c>
      <c r="D23" s="636">
        <v>2</v>
      </c>
      <c r="E23" s="637"/>
      <c r="F23" s="637">
        <v>2</v>
      </c>
      <c r="G23" s="637"/>
      <c r="H23" s="637"/>
      <c r="I23" s="637"/>
      <c r="J23" s="638">
        <v>54.5</v>
      </c>
    </row>
    <row r="24" spans="1:11" s="76" customFormat="1" ht="15" customHeight="1" x14ac:dyDescent="0.25">
      <c r="A24" s="7">
        <v>2</v>
      </c>
      <c r="B24" s="82">
        <v>40410</v>
      </c>
      <c r="C24" s="511" t="s">
        <v>137</v>
      </c>
      <c r="D24" s="639">
        <v>3</v>
      </c>
      <c r="E24" s="640"/>
      <c r="F24" s="640">
        <v>1</v>
      </c>
      <c r="G24" s="640"/>
      <c r="H24" s="640">
        <v>1</v>
      </c>
      <c r="I24" s="640">
        <v>1</v>
      </c>
      <c r="J24" s="641">
        <v>75.66</v>
      </c>
    </row>
    <row r="25" spans="1:11" ht="15" customHeight="1" x14ac:dyDescent="0.25">
      <c r="A25" s="10">
        <v>3</v>
      </c>
      <c r="B25" s="82">
        <v>40011</v>
      </c>
      <c r="C25" s="511" t="s">
        <v>31</v>
      </c>
      <c r="D25" s="639">
        <v>2</v>
      </c>
      <c r="E25" s="640">
        <v>1</v>
      </c>
      <c r="F25" s="640">
        <v>1</v>
      </c>
      <c r="G25" s="640"/>
      <c r="H25" s="640"/>
      <c r="I25" s="640"/>
      <c r="J25" s="641">
        <v>36.200000000000003</v>
      </c>
      <c r="K25" t="e">
        <f>#REF!*#REF!</f>
        <v>#REF!</v>
      </c>
    </row>
    <row r="26" spans="1:11" s="391" customFormat="1" ht="15" customHeight="1" x14ac:dyDescent="0.25">
      <c r="A26" s="10">
        <v>4</v>
      </c>
      <c r="B26" s="82">
        <v>40360</v>
      </c>
      <c r="C26" s="511" t="s">
        <v>100</v>
      </c>
      <c r="D26" s="639">
        <v>2</v>
      </c>
      <c r="E26" s="640"/>
      <c r="F26" s="640">
        <v>2</v>
      </c>
      <c r="G26" s="640"/>
      <c r="H26" s="640"/>
      <c r="I26" s="640"/>
      <c r="J26" s="641">
        <v>46.5</v>
      </c>
    </row>
    <row r="27" spans="1:11" s="178" customFormat="1" ht="15" customHeight="1" x14ac:dyDescent="0.25">
      <c r="A27" s="10">
        <v>5</v>
      </c>
      <c r="B27" s="82">
        <v>40720</v>
      </c>
      <c r="C27" s="631" t="s">
        <v>166</v>
      </c>
      <c r="D27" s="639">
        <v>3</v>
      </c>
      <c r="E27" s="640"/>
      <c r="F27" s="640">
        <v>1</v>
      </c>
      <c r="G27" s="640">
        <v>1</v>
      </c>
      <c r="H27" s="640"/>
      <c r="I27" s="640">
        <v>1</v>
      </c>
      <c r="J27" s="641">
        <v>78.099999999999994</v>
      </c>
    </row>
    <row r="28" spans="1:11" s="391" customFormat="1" ht="15" customHeight="1" x14ac:dyDescent="0.25">
      <c r="A28" s="10">
        <v>6</v>
      </c>
      <c r="B28" s="82">
        <v>40730</v>
      </c>
      <c r="C28" s="511" t="s">
        <v>173</v>
      </c>
      <c r="D28" s="639">
        <v>1</v>
      </c>
      <c r="E28" s="640"/>
      <c r="F28" s="640">
        <v>1</v>
      </c>
      <c r="G28" s="640"/>
      <c r="H28" s="640"/>
      <c r="I28" s="640"/>
      <c r="J28" s="641">
        <v>53</v>
      </c>
    </row>
    <row r="29" spans="1:11" s="391" customFormat="1" ht="15" customHeight="1" x14ac:dyDescent="0.25">
      <c r="A29" s="10">
        <v>7</v>
      </c>
      <c r="B29" s="82">
        <v>40840</v>
      </c>
      <c r="C29" s="511" t="s">
        <v>7</v>
      </c>
      <c r="D29" s="639">
        <v>2</v>
      </c>
      <c r="E29" s="640"/>
      <c r="F29" s="640">
        <v>1</v>
      </c>
      <c r="G29" s="640">
        <v>1</v>
      </c>
      <c r="H29" s="640"/>
      <c r="I29" s="640"/>
      <c r="J29" s="641">
        <v>57.5</v>
      </c>
    </row>
    <row r="30" spans="1:11" ht="15" customHeight="1" x14ac:dyDescent="0.25">
      <c r="A30" s="10">
        <v>8</v>
      </c>
      <c r="B30" s="82">
        <v>40950</v>
      </c>
      <c r="C30" s="511" t="s">
        <v>174</v>
      </c>
      <c r="D30" s="639">
        <v>1</v>
      </c>
      <c r="E30" s="629">
        <v>1</v>
      </c>
      <c r="F30" s="629"/>
      <c r="G30" s="629"/>
      <c r="H30" s="629"/>
      <c r="I30" s="629"/>
      <c r="J30" s="630">
        <v>21</v>
      </c>
      <c r="K30" t="e">
        <f>#REF!*#REF!</f>
        <v>#REF!</v>
      </c>
    </row>
    <row r="31" spans="1:11" ht="15" customHeight="1" thickBot="1" x14ac:dyDescent="0.3">
      <c r="A31" s="10">
        <v>9</v>
      </c>
      <c r="B31" s="79">
        <v>40400</v>
      </c>
      <c r="C31" s="503" t="s">
        <v>159</v>
      </c>
      <c r="D31" s="642">
        <v>3</v>
      </c>
      <c r="E31" s="643"/>
      <c r="F31" s="643">
        <v>3</v>
      </c>
      <c r="G31" s="643"/>
      <c r="H31" s="643"/>
      <c r="I31" s="643"/>
      <c r="J31" s="644">
        <v>56.3</v>
      </c>
      <c r="K31">
        <f>J31*D31</f>
        <v>168.89999999999998</v>
      </c>
    </row>
    <row r="32" spans="1:11" ht="15" customHeight="1" thickBot="1" x14ac:dyDescent="0.3">
      <c r="A32" s="71"/>
      <c r="B32" s="73" t="s">
        <v>64</v>
      </c>
      <c r="C32" s="73"/>
      <c r="D32" s="73">
        <f t="shared" ref="D32:I32" si="5">SUM(D33:D39)</f>
        <v>11</v>
      </c>
      <c r="E32" s="73">
        <f t="shared" si="5"/>
        <v>2</v>
      </c>
      <c r="F32" s="73">
        <f t="shared" si="5"/>
        <v>9</v>
      </c>
      <c r="G32" s="73">
        <f t="shared" si="5"/>
        <v>0</v>
      </c>
      <c r="H32" s="73">
        <f t="shared" si="5"/>
        <v>0</v>
      </c>
      <c r="I32" s="73">
        <f t="shared" si="5"/>
        <v>0</v>
      </c>
      <c r="J32" s="74">
        <f>AVERAGE(J33:J39)</f>
        <v>50.471428571428575</v>
      </c>
    </row>
    <row r="33" spans="1:11" s="391" customFormat="1" ht="15" customHeight="1" x14ac:dyDescent="0.25">
      <c r="A33" s="72">
        <v>1</v>
      </c>
      <c r="B33" s="646">
        <v>50040</v>
      </c>
      <c r="C33" s="647" t="s">
        <v>175</v>
      </c>
      <c r="D33" s="634">
        <v>1</v>
      </c>
      <c r="E33" s="651"/>
      <c r="F33" s="651">
        <v>1</v>
      </c>
      <c r="G33" s="651"/>
      <c r="H33" s="651"/>
      <c r="I33" s="651"/>
      <c r="J33" s="652">
        <v>57</v>
      </c>
    </row>
    <row r="34" spans="1:11" s="178" customFormat="1" ht="15" customHeight="1" x14ac:dyDescent="0.25">
      <c r="A34" s="355">
        <v>2</v>
      </c>
      <c r="B34" s="354">
        <v>50003</v>
      </c>
      <c r="C34" s="648" t="s">
        <v>114</v>
      </c>
      <c r="D34" s="653">
        <v>1</v>
      </c>
      <c r="E34" s="654"/>
      <c r="F34" s="654">
        <v>1</v>
      </c>
      <c r="G34" s="654"/>
      <c r="H34" s="654"/>
      <c r="I34" s="654"/>
      <c r="J34" s="655">
        <v>66</v>
      </c>
    </row>
    <row r="35" spans="1:11" ht="15" customHeight="1" x14ac:dyDescent="0.25">
      <c r="A35" s="7">
        <v>3</v>
      </c>
      <c r="B35" s="81">
        <v>50170</v>
      </c>
      <c r="C35" s="645" t="s">
        <v>140</v>
      </c>
      <c r="D35" s="628">
        <v>1</v>
      </c>
      <c r="E35" s="629"/>
      <c r="F35" s="629">
        <v>1</v>
      </c>
      <c r="G35" s="629"/>
      <c r="H35" s="629"/>
      <c r="I35" s="629"/>
      <c r="J35" s="630">
        <v>55</v>
      </c>
      <c r="K35">
        <f>J35*D35</f>
        <v>55</v>
      </c>
    </row>
    <row r="36" spans="1:11" s="178" customFormat="1" ht="15" customHeight="1" x14ac:dyDescent="0.25">
      <c r="A36" s="7">
        <v>4</v>
      </c>
      <c r="B36" s="81">
        <v>50620</v>
      </c>
      <c r="C36" s="645" t="s">
        <v>161</v>
      </c>
      <c r="D36" s="656">
        <v>3</v>
      </c>
      <c r="E36" s="656">
        <v>2</v>
      </c>
      <c r="F36" s="656">
        <v>1</v>
      </c>
      <c r="G36" s="656"/>
      <c r="H36" s="656"/>
      <c r="I36" s="656"/>
      <c r="J36" s="657">
        <v>30.3</v>
      </c>
    </row>
    <row r="37" spans="1:11" s="178" customFormat="1" ht="15" customHeight="1" x14ac:dyDescent="0.25">
      <c r="A37" s="7">
        <v>5</v>
      </c>
      <c r="B37" s="81">
        <v>50930</v>
      </c>
      <c r="C37" s="650" t="s">
        <v>121</v>
      </c>
      <c r="D37" s="628">
        <v>1</v>
      </c>
      <c r="E37" s="658"/>
      <c r="F37" s="658">
        <v>1</v>
      </c>
      <c r="G37" s="658"/>
      <c r="H37" s="658"/>
      <c r="I37" s="658"/>
      <c r="J37" s="659">
        <v>45</v>
      </c>
    </row>
    <row r="38" spans="1:11" ht="15" customHeight="1" x14ac:dyDescent="0.25">
      <c r="A38" s="10">
        <v>6</v>
      </c>
      <c r="B38" s="79">
        <v>51370</v>
      </c>
      <c r="C38" s="650" t="s">
        <v>122</v>
      </c>
      <c r="D38" s="628">
        <v>2</v>
      </c>
      <c r="E38" s="658"/>
      <c r="F38" s="658">
        <v>2</v>
      </c>
      <c r="G38" s="658"/>
      <c r="H38" s="658"/>
      <c r="I38" s="658"/>
      <c r="J38" s="659">
        <v>57</v>
      </c>
      <c r="K38">
        <f>J38*D38</f>
        <v>114</v>
      </c>
    </row>
    <row r="39" spans="1:11" ht="15" customHeight="1" thickBot="1" x14ac:dyDescent="0.3">
      <c r="A39" s="20">
        <v>7</v>
      </c>
      <c r="B39" s="80">
        <v>51580</v>
      </c>
      <c r="C39" s="649" t="s">
        <v>162</v>
      </c>
      <c r="D39" s="635">
        <v>2</v>
      </c>
      <c r="E39" s="660"/>
      <c r="F39" s="660">
        <v>2</v>
      </c>
      <c r="G39" s="660"/>
      <c r="H39" s="660"/>
      <c r="I39" s="660"/>
      <c r="J39" s="661">
        <v>43</v>
      </c>
      <c r="K39">
        <f>J39*D39</f>
        <v>86</v>
      </c>
    </row>
    <row r="40" spans="1:11" ht="15" customHeight="1" thickBot="1" x14ac:dyDescent="0.3">
      <c r="A40" s="71"/>
      <c r="B40" s="73" t="s">
        <v>65</v>
      </c>
      <c r="C40" s="73"/>
      <c r="D40" s="73">
        <f t="shared" ref="D40:I40" si="6">SUM(D41:D55)</f>
        <v>41</v>
      </c>
      <c r="E40" s="73">
        <f t="shared" si="6"/>
        <v>7</v>
      </c>
      <c r="F40" s="73">
        <f t="shared" si="6"/>
        <v>31</v>
      </c>
      <c r="G40" s="73">
        <f t="shared" si="6"/>
        <v>2</v>
      </c>
      <c r="H40" s="73">
        <f t="shared" si="6"/>
        <v>1</v>
      </c>
      <c r="I40" s="73">
        <f t="shared" si="6"/>
        <v>0</v>
      </c>
      <c r="J40" s="74">
        <f>AVERAGE(J41:J55)</f>
        <v>44.276666666666664</v>
      </c>
    </row>
    <row r="41" spans="1:11" ht="15" customHeight="1" x14ac:dyDescent="0.25">
      <c r="A41" s="6">
        <v>1</v>
      </c>
      <c r="B41" s="352">
        <v>60010</v>
      </c>
      <c r="C41" s="668" t="s">
        <v>90</v>
      </c>
      <c r="D41" s="636">
        <v>1</v>
      </c>
      <c r="E41" s="677">
        <v>1</v>
      </c>
      <c r="F41" s="677"/>
      <c r="G41" s="677"/>
      <c r="H41" s="677"/>
      <c r="I41" s="677"/>
      <c r="J41" s="678">
        <v>33</v>
      </c>
      <c r="K41">
        <f>J41*D41</f>
        <v>33</v>
      </c>
    </row>
    <row r="42" spans="1:11" s="178" customFormat="1" ht="15" customHeight="1" x14ac:dyDescent="0.25">
      <c r="A42" s="10">
        <v>2</v>
      </c>
      <c r="B42" s="79">
        <v>60050</v>
      </c>
      <c r="C42" s="356" t="s">
        <v>124</v>
      </c>
      <c r="D42" s="639">
        <v>2</v>
      </c>
      <c r="E42" s="679"/>
      <c r="F42" s="679">
        <v>2</v>
      </c>
      <c r="G42" s="679"/>
      <c r="H42" s="679"/>
      <c r="I42" s="679"/>
      <c r="J42" s="680">
        <v>47</v>
      </c>
    </row>
    <row r="43" spans="1:11" ht="15" customHeight="1" x14ac:dyDescent="0.25">
      <c r="A43" s="10">
        <v>3</v>
      </c>
      <c r="B43" s="79">
        <v>60240</v>
      </c>
      <c r="C43" s="512" t="s">
        <v>92</v>
      </c>
      <c r="D43" s="639">
        <v>2</v>
      </c>
      <c r="E43" s="679">
        <v>1</v>
      </c>
      <c r="F43" s="679">
        <v>1</v>
      </c>
      <c r="G43" s="679"/>
      <c r="H43" s="679"/>
      <c r="I43" s="679"/>
      <c r="J43" s="680">
        <v>28.5</v>
      </c>
      <c r="K43">
        <f>J43*D43</f>
        <v>57</v>
      </c>
    </row>
    <row r="44" spans="1:11" ht="15" customHeight="1" x14ac:dyDescent="0.25">
      <c r="A44" s="10">
        <v>4</v>
      </c>
      <c r="B44" s="79">
        <v>60560</v>
      </c>
      <c r="C44" s="356" t="s">
        <v>4</v>
      </c>
      <c r="D44" s="639">
        <v>2</v>
      </c>
      <c r="E44" s="679"/>
      <c r="F44" s="679">
        <v>2</v>
      </c>
      <c r="G44" s="679"/>
      <c r="H44" s="679"/>
      <c r="I44" s="679"/>
      <c r="J44" s="680">
        <v>42.5</v>
      </c>
      <c r="K44">
        <f>J44*D44</f>
        <v>85</v>
      </c>
    </row>
    <row r="45" spans="1:11" s="391" customFormat="1" ht="15" customHeight="1" x14ac:dyDescent="0.25">
      <c r="A45" s="10">
        <v>5</v>
      </c>
      <c r="B45" s="79">
        <v>61080</v>
      </c>
      <c r="C45" s="512" t="s">
        <v>97</v>
      </c>
      <c r="D45" s="639">
        <v>1</v>
      </c>
      <c r="E45" s="679"/>
      <c r="F45" s="679">
        <v>1</v>
      </c>
      <c r="G45" s="679"/>
      <c r="H45" s="679"/>
      <c r="I45" s="679"/>
      <c r="J45" s="680">
        <v>58</v>
      </c>
    </row>
    <row r="46" spans="1:11" ht="15" customHeight="1" x14ac:dyDescent="0.25">
      <c r="A46" s="10">
        <v>6</v>
      </c>
      <c r="B46" s="79">
        <v>61290</v>
      </c>
      <c r="C46" s="662" t="s">
        <v>168</v>
      </c>
      <c r="D46" s="639">
        <v>4</v>
      </c>
      <c r="E46" s="679"/>
      <c r="F46" s="679">
        <v>4</v>
      </c>
      <c r="G46" s="679"/>
      <c r="H46" s="679"/>
      <c r="I46" s="679"/>
      <c r="J46" s="680">
        <v>52.25</v>
      </c>
      <c r="K46">
        <f>J46*D46</f>
        <v>209</v>
      </c>
    </row>
    <row r="47" spans="1:11" s="178" customFormat="1" ht="15" customHeight="1" x14ac:dyDescent="0.25">
      <c r="A47" s="10">
        <v>7</v>
      </c>
      <c r="B47" s="79">
        <v>61340</v>
      </c>
      <c r="C47" s="662" t="s">
        <v>126</v>
      </c>
      <c r="D47" s="639">
        <v>2</v>
      </c>
      <c r="E47" s="679"/>
      <c r="F47" s="679">
        <v>2</v>
      </c>
      <c r="G47" s="679"/>
      <c r="H47" s="679"/>
      <c r="I47" s="679"/>
      <c r="J47" s="680">
        <v>51.5</v>
      </c>
    </row>
    <row r="48" spans="1:11" s="178" customFormat="1" ht="15" customHeight="1" x14ac:dyDescent="0.25">
      <c r="A48" s="10">
        <v>8</v>
      </c>
      <c r="B48" s="79">
        <v>61450</v>
      </c>
      <c r="C48" s="512" t="s">
        <v>78</v>
      </c>
      <c r="D48" s="639">
        <v>4</v>
      </c>
      <c r="E48" s="679">
        <v>2</v>
      </c>
      <c r="F48" s="679">
        <v>2</v>
      </c>
      <c r="G48" s="679"/>
      <c r="H48" s="679"/>
      <c r="I48" s="679"/>
      <c r="J48" s="680">
        <v>42</v>
      </c>
    </row>
    <row r="49" spans="1:13" s="178" customFormat="1" ht="15" customHeight="1" x14ac:dyDescent="0.25">
      <c r="A49" s="10">
        <v>9</v>
      </c>
      <c r="B49" s="79">
        <v>61470</v>
      </c>
      <c r="C49" s="190" t="s">
        <v>165</v>
      </c>
      <c r="D49" s="639">
        <v>1</v>
      </c>
      <c r="E49" s="679">
        <v>1</v>
      </c>
      <c r="F49" s="679"/>
      <c r="G49" s="679"/>
      <c r="H49" s="679"/>
      <c r="I49" s="679"/>
      <c r="J49" s="680">
        <v>25</v>
      </c>
    </row>
    <row r="50" spans="1:13" s="178" customFormat="1" ht="15" customHeight="1" x14ac:dyDescent="0.25">
      <c r="A50" s="10">
        <v>10</v>
      </c>
      <c r="B50" s="79">
        <v>61490</v>
      </c>
      <c r="C50" s="190" t="s">
        <v>77</v>
      </c>
      <c r="D50" s="639">
        <v>1</v>
      </c>
      <c r="E50" s="679"/>
      <c r="F50" s="679">
        <v>1</v>
      </c>
      <c r="G50" s="679"/>
      <c r="H50" s="679"/>
      <c r="I50" s="679"/>
      <c r="J50" s="680">
        <v>51</v>
      </c>
    </row>
    <row r="51" spans="1:13" s="178" customFormat="1" ht="15" customHeight="1" x14ac:dyDescent="0.25">
      <c r="A51" s="10">
        <v>11</v>
      </c>
      <c r="B51" s="79">
        <v>61500</v>
      </c>
      <c r="C51" s="190" t="s">
        <v>76</v>
      </c>
      <c r="D51" s="639">
        <v>6</v>
      </c>
      <c r="E51" s="681">
        <v>1</v>
      </c>
      <c r="F51" s="681">
        <v>5</v>
      </c>
      <c r="G51" s="681"/>
      <c r="H51" s="681"/>
      <c r="I51" s="681"/>
      <c r="J51" s="682">
        <v>37</v>
      </c>
    </row>
    <row r="52" spans="1:13" s="178" customFormat="1" ht="15" customHeight="1" x14ac:dyDescent="0.25">
      <c r="A52" s="10">
        <v>12</v>
      </c>
      <c r="B52" s="79">
        <v>61510</v>
      </c>
      <c r="C52" s="512" t="s">
        <v>3</v>
      </c>
      <c r="D52" s="639">
        <v>8</v>
      </c>
      <c r="E52" s="681"/>
      <c r="F52" s="681">
        <v>5</v>
      </c>
      <c r="G52" s="681">
        <v>2</v>
      </c>
      <c r="H52" s="681">
        <v>1</v>
      </c>
      <c r="I52" s="681"/>
      <c r="J52" s="682">
        <v>65.900000000000006</v>
      </c>
    </row>
    <row r="53" spans="1:13" s="178" customFormat="1" ht="15" customHeight="1" x14ac:dyDescent="0.25">
      <c r="A53" s="10">
        <v>13</v>
      </c>
      <c r="B53" s="79">
        <v>61540</v>
      </c>
      <c r="C53" s="512" t="s">
        <v>127</v>
      </c>
      <c r="D53" s="629">
        <v>2</v>
      </c>
      <c r="E53" s="671"/>
      <c r="F53" s="671">
        <v>2</v>
      </c>
      <c r="G53" s="671"/>
      <c r="H53" s="671"/>
      <c r="I53" s="671"/>
      <c r="J53" s="672">
        <v>53</v>
      </c>
    </row>
    <row r="54" spans="1:13" s="178" customFormat="1" ht="15" customHeight="1" x14ac:dyDescent="0.25">
      <c r="A54" s="10">
        <v>14</v>
      </c>
      <c r="B54" s="79">
        <v>61560</v>
      </c>
      <c r="C54" s="356" t="s">
        <v>128</v>
      </c>
      <c r="D54" s="673">
        <v>4</v>
      </c>
      <c r="E54" s="671"/>
      <c r="F54" s="671">
        <v>4</v>
      </c>
      <c r="G54" s="671"/>
      <c r="H54" s="671"/>
      <c r="I54" s="671"/>
      <c r="J54" s="672">
        <v>52.5</v>
      </c>
    </row>
    <row r="55" spans="1:13" s="178" customFormat="1" ht="15" customHeight="1" thickBot="1" x14ac:dyDescent="0.3">
      <c r="A55" s="220">
        <v>15</v>
      </c>
      <c r="B55" s="669">
        <v>61570</v>
      </c>
      <c r="C55" s="670" t="s">
        <v>164</v>
      </c>
      <c r="D55" s="674">
        <v>1</v>
      </c>
      <c r="E55" s="675">
        <v>1</v>
      </c>
      <c r="F55" s="675"/>
      <c r="G55" s="675"/>
      <c r="H55" s="675"/>
      <c r="I55" s="675"/>
      <c r="J55" s="676">
        <v>25</v>
      </c>
    </row>
    <row r="56" spans="1:13" ht="15" customHeight="1" thickBot="1" x14ac:dyDescent="0.3">
      <c r="A56" s="665"/>
      <c r="B56" s="666" t="s">
        <v>66</v>
      </c>
      <c r="C56" s="667"/>
      <c r="D56" s="663">
        <f t="shared" ref="D56:I56" si="7">SUM(D57:D60)</f>
        <v>17</v>
      </c>
      <c r="E56" s="663">
        <f t="shared" si="7"/>
        <v>6</v>
      </c>
      <c r="F56" s="663">
        <f t="shared" si="7"/>
        <v>10</v>
      </c>
      <c r="G56" s="663">
        <f t="shared" si="7"/>
        <v>0</v>
      </c>
      <c r="H56" s="663">
        <f t="shared" si="7"/>
        <v>1</v>
      </c>
      <c r="I56" s="663">
        <f t="shared" si="7"/>
        <v>0</v>
      </c>
      <c r="J56" s="664">
        <f>AVERAGE(J57:J60)</f>
        <v>46.9</v>
      </c>
    </row>
    <row r="57" spans="1:13" s="178" customFormat="1" ht="15" customHeight="1" x14ac:dyDescent="0.25">
      <c r="A57" s="6">
        <v>1</v>
      </c>
      <c r="B57" s="182">
        <v>70110</v>
      </c>
      <c r="C57" s="310" t="s">
        <v>30</v>
      </c>
      <c r="D57" s="619">
        <v>1</v>
      </c>
      <c r="E57" s="620"/>
      <c r="F57" s="620">
        <v>1</v>
      </c>
      <c r="G57" s="620"/>
      <c r="H57" s="620"/>
      <c r="I57" s="620"/>
      <c r="J57" s="621">
        <v>48</v>
      </c>
    </row>
    <row r="58" spans="1:13" s="391" customFormat="1" ht="15" customHeight="1" x14ac:dyDescent="0.25">
      <c r="A58" s="7">
        <v>2</v>
      </c>
      <c r="B58" s="309">
        <v>70100</v>
      </c>
      <c r="C58" s="505" t="s">
        <v>170</v>
      </c>
      <c r="D58" s="622">
        <v>3</v>
      </c>
      <c r="E58" s="613"/>
      <c r="F58" s="613">
        <v>2</v>
      </c>
      <c r="G58" s="613"/>
      <c r="H58" s="613">
        <v>1</v>
      </c>
      <c r="I58" s="613"/>
      <c r="J58" s="614">
        <v>59.3</v>
      </c>
    </row>
    <row r="59" spans="1:13" s="178" customFormat="1" ht="15" customHeight="1" x14ac:dyDescent="0.25">
      <c r="A59" s="7">
        <v>3</v>
      </c>
      <c r="B59" s="309">
        <v>10880</v>
      </c>
      <c r="C59" s="505" t="s">
        <v>82</v>
      </c>
      <c r="D59" s="623">
        <v>11</v>
      </c>
      <c r="E59" s="624">
        <v>5</v>
      </c>
      <c r="F59" s="624">
        <v>6</v>
      </c>
      <c r="G59" s="624"/>
      <c r="H59" s="624"/>
      <c r="I59" s="625"/>
      <c r="J59" s="626">
        <v>37.299999999999997</v>
      </c>
    </row>
    <row r="60" spans="1:13" s="178" customFormat="1" ht="15" customHeight="1" thickBot="1" x14ac:dyDescent="0.3">
      <c r="A60" s="220">
        <v>4</v>
      </c>
      <c r="B60" s="506">
        <v>10890</v>
      </c>
      <c r="C60" s="618" t="s">
        <v>102</v>
      </c>
      <c r="D60" s="615">
        <v>2</v>
      </c>
      <c r="E60" s="616">
        <v>1</v>
      </c>
      <c r="F60" s="616">
        <v>1</v>
      </c>
      <c r="G60" s="616"/>
      <c r="H60" s="616"/>
      <c r="I60" s="616"/>
      <c r="J60" s="617">
        <v>43</v>
      </c>
    </row>
    <row r="61" spans="1:13" x14ac:dyDescent="0.25">
      <c r="A61" s="9"/>
      <c r="B61" s="4"/>
      <c r="C61" s="4"/>
      <c r="D61" s="721" t="s">
        <v>70</v>
      </c>
      <c r="E61" s="721"/>
      <c r="F61" s="721"/>
      <c r="G61" s="721"/>
      <c r="H61" s="721"/>
      <c r="I61" s="721"/>
      <c r="J61" s="219">
        <f>AVERAGE(J8:J10,J12:J15,J17:J21,J23:J31,J33:J39,J41:J55,J57:J60)</f>
        <v>51.03276595744682</v>
      </c>
    </row>
    <row r="62" spans="1:13" x14ac:dyDescent="0.25">
      <c r="A62" s="9"/>
      <c r="B62" s="4"/>
      <c r="C62" s="4"/>
      <c r="D62" s="4"/>
      <c r="E62" s="4"/>
      <c r="F62" s="4"/>
      <c r="G62" s="4"/>
      <c r="H62" s="4"/>
      <c r="I62" s="4"/>
      <c r="J62" s="5"/>
    </row>
    <row r="63" spans="1:13" x14ac:dyDescent="0.25">
      <c r="A63" s="9"/>
      <c r="B63" s="4"/>
      <c r="C63" s="4"/>
      <c r="D63" s="4"/>
      <c r="E63" s="4"/>
      <c r="F63" s="4"/>
      <c r="G63" s="4"/>
      <c r="H63" s="4"/>
      <c r="I63" s="4"/>
      <c r="J63" s="5"/>
    </row>
    <row r="64" spans="1:13" x14ac:dyDescent="0.25">
      <c r="A64" s="9"/>
      <c r="M64" s="1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  <row r="97" spans="1:1" x14ac:dyDescent="0.25">
      <c r="A97" s="9"/>
    </row>
    <row r="98" spans="1:1" x14ac:dyDescent="0.25">
      <c r="A98" s="9"/>
    </row>
    <row r="99" spans="1:1" x14ac:dyDescent="0.25">
      <c r="A99" s="9"/>
    </row>
    <row r="100" spans="1:1" x14ac:dyDescent="0.25">
      <c r="A100" s="9"/>
    </row>
    <row r="101" spans="1:1" x14ac:dyDescent="0.25">
      <c r="A101" s="9"/>
    </row>
    <row r="102" spans="1:1" x14ac:dyDescent="0.25">
      <c r="A102" s="9"/>
    </row>
    <row r="103" spans="1:1" x14ac:dyDescent="0.25">
      <c r="A103" s="9"/>
    </row>
    <row r="104" spans="1:1" x14ac:dyDescent="0.25">
      <c r="A104" s="9"/>
    </row>
  </sheetData>
  <mergeCells count="9">
    <mergeCell ref="J4:J5"/>
    <mergeCell ref="A4:A5"/>
    <mergeCell ref="C2:D2"/>
    <mergeCell ref="D61:I61"/>
    <mergeCell ref="B4:B5"/>
    <mergeCell ref="C4:C5"/>
    <mergeCell ref="D4:D5"/>
    <mergeCell ref="B7:C7"/>
    <mergeCell ref="E4:I4"/>
  </mergeCells>
  <conditionalFormatting sqref="J6:J61">
    <cfRule type="cellIs" dxfId="74" priority="1" operator="equal">
      <formula>$J$61</formula>
    </cfRule>
    <cfRule type="containsBlanks" dxfId="73" priority="2">
      <formula>LEN(TRIM(J6))=0</formula>
    </cfRule>
    <cfRule type="cellIs" dxfId="72" priority="2186" stopIfTrue="1" operator="lessThan">
      <formula>50</formula>
    </cfRule>
    <cfRule type="cellIs" dxfId="71" priority="2187" stopIfTrue="1" operator="between">
      <formula>$J$61</formula>
      <formula>50</formula>
    </cfRule>
    <cfRule type="cellIs" dxfId="70" priority="2188" stopIfTrue="1" operator="between">
      <formula>75</formula>
      <formula>$J$61</formula>
    </cfRule>
    <cfRule type="cellIs" dxfId="69" priority="2189" stopIfTrue="1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Географ-11 диаграмма по районам</vt:lpstr>
      <vt:lpstr>Географ-11 диаграмма</vt:lpstr>
      <vt:lpstr>Рейтинг 2021-2025</vt:lpstr>
      <vt:lpstr>Рейтинг по сумме мест</vt:lpstr>
      <vt:lpstr>География-11 2025 Итоги</vt:lpstr>
      <vt:lpstr>География-11 2025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2025-08-29T05:59:03Z</dcterms:modified>
</cp:coreProperties>
</file>