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45" yWindow="-30" windowWidth="20115" windowHeight="7935" tabRatio="551"/>
  </bookViews>
  <sheets>
    <sheet name="Химия-9 диаграмма по районам" sheetId="22" r:id="rId1"/>
    <sheet name="Химия-9 диаграмма" sheetId="18" r:id="rId2"/>
    <sheet name="Рейтинги 2022-2024" sheetId="17" r:id="rId3"/>
    <sheet name="Рейтинг по сумме мест" sheetId="21" r:id="rId4"/>
    <sheet name="Химия-9 2024 Итоги" sheetId="20" r:id="rId5"/>
    <sheet name="Химия-9 2024 расклад" sheetId="16" r:id="rId6"/>
  </sheets>
  <definedNames>
    <definedName name="_xlnm._FilterDatabase" localSheetId="0" hidden="1">'Химия-9 диаграмма по районам'!#REF!</definedName>
  </definedNames>
  <calcPr calcId="145621"/>
</workbook>
</file>

<file path=xl/calcChain.xml><?xml version="1.0" encoding="utf-8"?>
<calcChain xmlns="http://schemas.openxmlformats.org/spreadsheetml/2006/main">
  <c r="O63" i="22" l="1"/>
  <c r="O62" i="22"/>
  <c r="O61" i="22"/>
  <c r="O64" i="18"/>
  <c r="O63" i="18"/>
  <c r="O62" i="18"/>
  <c r="O13" i="18"/>
  <c r="E116" i="21"/>
  <c r="H116" i="21"/>
  <c r="K116" i="21"/>
  <c r="P108" i="21"/>
  <c r="P115" i="21"/>
  <c r="P102" i="21"/>
  <c r="D61" i="16"/>
  <c r="I61" i="16" s="1"/>
  <c r="D59" i="16"/>
  <c r="I59" i="16" s="1"/>
  <c r="D66" i="16"/>
  <c r="I66" i="16" s="1"/>
  <c r="D65" i="16"/>
  <c r="I65" i="16" s="1"/>
  <c r="D123" i="16"/>
  <c r="D122" i="16"/>
  <c r="D121" i="16"/>
  <c r="D120" i="16"/>
  <c r="D119" i="16"/>
  <c r="D118" i="16"/>
  <c r="D117" i="16"/>
  <c r="D116" i="16"/>
  <c r="D115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7" i="16"/>
  <c r="D64" i="16"/>
  <c r="D63" i="16"/>
  <c r="D62" i="16"/>
  <c r="D60" i="16"/>
  <c r="D58" i="16"/>
  <c r="D57" i="16"/>
  <c r="D56" i="16"/>
  <c r="D55" i="16"/>
  <c r="D54" i="16"/>
  <c r="D53" i="16"/>
  <c r="D52" i="16"/>
  <c r="D51" i="16"/>
  <c r="D50" i="16"/>
  <c r="D49" i="16"/>
  <c r="D48" i="16"/>
  <c r="D46" i="16"/>
  <c r="D45" i="16"/>
  <c r="D44" i="16"/>
  <c r="D43" i="16"/>
  <c r="D42" i="16"/>
  <c r="D41" i="16"/>
  <c r="D40" i="16"/>
  <c r="D39" i="16"/>
  <c r="D38" i="16"/>
  <c r="D37" i="16"/>
  <c r="D35" i="16"/>
  <c r="D34" i="16"/>
  <c r="D33" i="16"/>
  <c r="D32" i="16"/>
  <c r="D31" i="16"/>
  <c r="D30" i="16"/>
  <c r="D28" i="16"/>
  <c r="D27" i="16"/>
  <c r="D25" i="16"/>
  <c r="D24" i="16"/>
  <c r="D23" i="16"/>
  <c r="D22" i="16"/>
  <c r="D21" i="16"/>
  <c r="D20" i="16"/>
  <c r="D19" i="16"/>
  <c r="D18" i="16"/>
  <c r="D17" i="16"/>
  <c r="D15" i="16"/>
  <c r="D14" i="16"/>
  <c r="D13" i="16"/>
  <c r="D12" i="16"/>
  <c r="D11" i="16"/>
  <c r="D10" i="16"/>
  <c r="D9" i="16"/>
  <c r="D8" i="16"/>
  <c r="O80" i="22" l="1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5" i="22"/>
  <c r="O64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3" i="22"/>
  <c r="O12" i="22"/>
  <c r="O11" i="22"/>
  <c r="O10" i="22"/>
  <c r="O9" i="22"/>
  <c r="O8" i="22"/>
  <c r="O7" i="22"/>
  <c r="O6" i="22"/>
  <c r="O111" i="22"/>
  <c r="O110" i="22"/>
  <c r="O109" i="22"/>
  <c r="O108" i="22"/>
  <c r="O107" i="22"/>
  <c r="O106" i="22"/>
  <c r="O105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120" i="22"/>
  <c r="O119" i="22"/>
  <c r="O118" i="22"/>
  <c r="O117" i="22"/>
  <c r="O116" i="22"/>
  <c r="O115" i="22"/>
  <c r="O114" i="22"/>
  <c r="O113" i="22"/>
  <c r="O121" i="22"/>
  <c r="D112" i="22"/>
  <c r="C112" i="22"/>
  <c r="D81" i="22"/>
  <c r="C81" i="22"/>
  <c r="D66" i="22"/>
  <c r="C66" i="22"/>
  <c r="D45" i="22"/>
  <c r="C45" i="22"/>
  <c r="D27" i="22"/>
  <c r="C27" i="22"/>
  <c r="D14" i="22"/>
  <c r="C14" i="22"/>
  <c r="D5" i="22"/>
  <c r="C5" i="22"/>
  <c r="D4" i="22"/>
  <c r="D122" i="22" s="1"/>
  <c r="C4" i="22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5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2" i="18"/>
  <c r="O11" i="18"/>
  <c r="O10" i="18"/>
  <c r="O9" i="18"/>
  <c r="O8" i="18"/>
  <c r="O7" i="18"/>
  <c r="O6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120" i="18"/>
  <c r="O119" i="18"/>
  <c r="O118" i="18"/>
  <c r="O117" i="18"/>
  <c r="O116" i="18"/>
  <c r="O115" i="18"/>
  <c r="O114" i="18"/>
  <c r="O113" i="18"/>
  <c r="O121" i="18"/>
  <c r="D122" i="18"/>
  <c r="D112" i="18"/>
  <c r="C112" i="18"/>
  <c r="D81" i="18"/>
  <c r="C81" i="18"/>
  <c r="D66" i="18"/>
  <c r="C66" i="18"/>
  <c r="D45" i="18"/>
  <c r="C45" i="18"/>
  <c r="D27" i="18"/>
  <c r="C27" i="18"/>
  <c r="D14" i="18"/>
  <c r="C14" i="18"/>
  <c r="D5" i="18"/>
  <c r="C5" i="18"/>
  <c r="D4" i="18"/>
  <c r="C4" i="18"/>
  <c r="P105" i="21"/>
  <c r="P109" i="21"/>
  <c r="P103" i="21"/>
  <c r="P112" i="21"/>
  <c r="P114" i="21"/>
  <c r="P97" i="21"/>
  <c r="P73" i="21"/>
  <c r="P111" i="21"/>
  <c r="P113" i="21"/>
  <c r="P96" i="21"/>
  <c r="P90" i="21"/>
  <c r="P106" i="21"/>
  <c r="P110" i="21"/>
  <c r="P104" i="21"/>
  <c r="P87" i="21"/>
  <c r="P99" i="21"/>
  <c r="P85" i="21"/>
  <c r="P86" i="21"/>
  <c r="P100" i="21"/>
  <c r="P107" i="21"/>
  <c r="P78" i="21"/>
  <c r="P94" i="21"/>
  <c r="P89" i="21"/>
  <c r="P80" i="21"/>
  <c r="P92" i="21"/>
  <c r="P83" i="21"/>
  <c r="P67" i="21"/>
  <c r="P98" i="21"/>
  <c r="P101" i="21"/>
  <c r="P91" i="21"/>
  <c r="P93" i="21"/>
  <c r="P60" i="21"/>
  <c r="P84" i="21"/>
  <c r="P95" i="21"/>
  <c r="P81" i="21"/>
  <c r="P50" i="21"/>
  <c r="P64" i="21"/>
  <c r="P82" i="21"/>
  <c r="P66" i="21"/>
  <c r="P57" i="21"/>
  <c r="P68" i="21"/>
  <c r="P88" i="21"/>
  <c r="P77" i="21"/>
  <c r="P59" i="21"/>
  <c r="P72" i="21"/>
  <c r="P79" i="21"/>
  <c r="P74" i="21"/>
  <c r="P75" i="21"/>
  <c r="P61" i="21"/>
  <c r="P76" i="21"/>
  <c r="P70" i="21"/>
  <c r="P46" i="21"/>
  <c r="P43" i="21"/>
  <c r="P37" i="21"/>
  <c r="P40" i="21"/>
  <c r="P38" i="21"/>
  <c r="P45" i="21"/>
  <c r="P55" i="21"/>
  <c r="P31" i="21"/>
  <c r="P62" i="21"/>
  <c r="P53" i="21"/>
  <c r="P69" i="21"/>
  <c r="P71" i="21"/>
  <c r="P52" i="21"/>
  <c r="P27" i="21"/>
  <c r="P35" i="21"/>
  <c r="P63" i="21"/>
  <c r="P65" i="21"/>
  <c r="P48" i="21"/>
  <c r="P33" i="21"/>
  <c r="P58" i="21"/>
  <c r="P44" i="21"/>
  <c r="P56" i="21"/>
  <c r="P42" i="21"/>
  <c r="P28" i="21"/>
  <c r="P51" i="21"/>
  <c r="P41" i="21"/>
  <c r="P26" i="21"/>
  <c r="P22" i="21"/>
  <c r="P34" i="21"/>
  <c r="P30" i="21"/>
  <c r="P17" i="21"/>
  <c r="P24" i="21"/>
  <c r="P39" i="21"/>
  <c r="P23" i="21"/>
  <c r="P49" i="21"/>
  <c r="P21" i="21"/>
  <c r="P25" i="21"/>
  <c r="P29" i="21"/>
  <c r="P12" i="21"/>
  <c r="P32" i="21"/>
  <c r="P11" i="21"/>
  <c r="P14" i="21"/>
  <c r="P54" i="21"/>
  <c r="P18" i="21"/>
  <c r="P20" i="21"/>
  <c r="P7" i="21"/>
  <c r="P13" i="21"/>
  <c r="P15" i="21"/>
  <c r="P19" i="21"/>
  <c r="P47" i="21"/>
  <c r="P6" i="21"/>
  <c r="P16" i="21"/>
  <c r="P36" i="21"/>
  <c r="P8" i="21"/>
  <c r="P9" i="21"/>
  <c r="P10" i="21"/>
  <c r="D116" i="17"/>
  <c r="G81" i="18" l="1"/>
  <c r="H81" i="18"/>
  <c r="K81" i="18"/>
  <c r="L81" i="18"/>
  <c r="H112" i="22"/>
  <c r="G112" i="22"/>
  <c r="H81" i="22"/>
  <c r="G81" i="22"/>
  <c r="H66" i="22"/>
  <c r="G66" i="22"/>
  <c r="H45" i="22"/>
  <c r="G45" i="22"/>
  <c r="H27" i="22"/>
  <c r="G27" i="22"/>
  <c r="H14" i="22"/>
  <c r="G14" i="22"/>
  <c r="H5" i="22"/>
  <c r="G5" i="22"/>
  <c r="H4" i="22"/>
  <c r="H122" i="22" s="1"/>
  <c r="G4" i="22"/>
  <c r="H122" i="18"/>
  <c r="H112" i="18"/>
  <c r="G112" i="18"/>
  <c r="H66" i="18"/>
  <c r="G66" i="18"/>
  <c r="H45" i="18"/>
  <c r="G45" i="18"/>
  <c r="H27" i="18"/>
  <c r="G27" i="18"/>
  <c r="H14" i="18"/>
  <c r="G14" i="18"/>
  <c r="H5" i="18"/>
  <c r="G5" i="18"/>
  <c r="H4" i="18"/>
  <c r="G4" i="18"/>
  <c r="L116" i="17" l="1"/>
  <c r="H116" i="17"/>
  <c r="I80" i="16"/>
  <c r="I79" i="16"/>
  <c r="D83" i="16"/>
  <c r="E83" i="16"/>
  <c r="F83" i="16"/>
  <c r="G83" i="16"/>
  <c r="I22" i="16"/>
  <c r="K81" i="22" l="1"/>
  <c r="L81" i="22"/>
  <c r="K27" i="22"/>
  <c r="L27" i="22"/>
  <c r="L4" i="22"/>
  <c r="L4" i="18"/>
  <c r="L122" i="18"/>
  <c r="I85" i="16" l="1"/>
  <c r="D114" i="16"/>
  <c r="H83" i="16"/>
  <c r="H47" i="16"/>
  <c r="I63" i="16"/>
  <c r="I123" i="16"/>
  <c r="I122" i="16"/>
  <c r="I121" i="16"/>
  <c r="I120" i="16"/>
  <c r="I119" i="16"/>
  <c r="I118" i="16"/>
  <c r="I117" i="16"/>
  <c r="I116" i="16"/>
  <c r="I115" i="16"/>
  <c r="I114" i="16"/>
  <c r="H114" i="16"/>
  <c r="G114" i="16"/>
  <c r="F114" i="16"/>
  <c r="E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4" i="16"/>
  <c r="I83" i="16"/>
  <c r="I82" i="16"/>
  <c r="I81" i="16"/>
  <c r="I78" i="16"/>
  <c r="I77" i="16"/>
  <c r="I76" i="16"/>
  <c r="I75" i="16"/>
  <c r="I74" i="16"/>
  <c r="I73" i="16"/>
  <c r="I72" i="16"/>
  <c r="I71" i="16"/>
  <c r="I70" i="16"/>
  <c r="I69" i="16"/>
  <c r="I68" i="16"/>
  <c r="H68" i="16"/>
  <c r="G68" i="16"/>
  <c r="F68" i="16"/>
  <c r="E68" i="16"/>
  <c r="D68" i="16"/>
  <c r="I67" i="16"/>
  <c r="I64" i="16"/>
  <c r="I62" i="16"/>
  <c r="I60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G47" i="16"/>
  <c r="F47" i="16"/>
  <c r="E47" i="16"/>
  <c r="D47" i="16"/>
  <c r="I46" i="16"/>
  <c r="I45" i="16"/>
  <c r="I44" i="16"/>
  <c r="I43" i="16"/>
  <c r="I42" i="16"/>
  <c r="I41" i="16"/>
  <c r="I40" i="16"/>
  <c r="I39" i="16"/>
  <c r="I38" i="16"/>
  <c r="I37" i="16"/>
  <c r="I35" i="16"/>
  <c r="I34" i="16"/>
  <c r="I33" i="16"/>
  <c r="I32" i="16"/>
  <c r="I31" i="16"/>
  <c r="I30" i="16"/>
  <c r="I29" i="16"/>
  <c r="H29" i="16"/>
  <c r="G29" i="16"/>
  <c r="F29" i="16"/>
  <c r="E29" i="16"/>
  <c r="D29" i="16"/>
  <c r="I28" i="16"/>
  <c r="I27" i="16"/>
  <c r="I25" i="16"/>
  <c r="I24" i="16"/>
  <c r="I23" i="16"/>
  <c r="I21" i="16"/>
  <c r="I20" i="16"/>
  <c r="I19" i="16"/>
  <c r="I18" i="16"/>
  <c r="I17" i="16"/>
  <c r="I16" i="16"/>
  <c r="H16" i="16"/>
  <c r="G16" i="16"/>
  <c r="F16" i="16"/>
  <c r="E16" i="16"/>
  <c r="D16" i="16"/>
  <c r="I15" i="16"/>
  <c r="I14" i="16"/>
  <c r="I13" i="16"/>
  <c r="I12" i="16"/>
  <c r="I11" i="16"/>
  <c r="I10" i="16"/>
  <c r="I9" i="16"/>
  <c r="I8" i="16"/>
  <c r="I124" i="16" s="1"/>
  <c r="H7" i="16"/>
  <c r="G7" i="16"/>
  <c r="F7" i="16"/>
  <c r="E7" i="16"/>
  <c r="D7" i="16"/>
  <c r="H6" i="16"/>
  <c r="G6" i="16"/>
  <c r="F6" i="16"/>
  <c r="E6" i="16"/>
  <c r="D6" i="16"/>
  <c r="I6" i="16" l="1"/>
  <c r="I7" i="16"/>
  <c r="L45" i="22"/>
  <c r="K45" i="22"/>
  <c r="L66" i="22"/>
  <c r="K66" i="22"/>
  <c r="L112" i="22"/>
  <c r="K112" i="22"/>
  <c r="L14" i="22"/>
  <c r="K14" i="22"/>
  <c r="L5" i="22"/>
  <c r="K5" i="22"/>
  <c r="K4" i="22" s="1"/>
  <c r="L122" i="22"/>
  <c r="L27" i="18"/>
  <c r="K27" i="18"/>
  <c r="L45" i="18"/>
  <c r="K45" i="18"/>
  <c r="L66" i="18"/>
  <c r="K66" i="18"/>
  <c r="L112" i="18"/>
  <c r="K112" i="18"/>
  <c r="L14" i="18"/>
  <c r="K14" i="18"/>
  <c r="L5" i="18"/>
  <c r="K5" i="18"/>
  <c r="K4" i="18" s="1"/>
  <c r="E115" i="20" l="1"/>
  <c r="E6" i="20"/>
  <c r="D6" i="20" l="1"/>
</calcChain>
</file>

<file path=xl/sharedStrings.xml><?xml version="1.0" encoding="utf-8"?>
<sst xmlns="http://schemas.openxmlformats.org/spreadsheetml/2006/main" count="1535" uniqueCount="201">
  <si>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</si>
  <si>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</si>
  <si>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</si>
  <si>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</si>
  <si>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</si>
  <si>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</si>
  <si>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</si>
  <si>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139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</si>
  <si>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</si>
  <si>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</si>
  <si>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</si>
  <si>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</si>
  <si>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</si>
  <si>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129</t>
  </si>
  <si>
    <t>МАОУ СШ № 151</t>
  </si>
  <si>
    <t>МБОУ СШ № 91</t>
  </si>
  <si>
    <t>МБОУ СШ № 144</t>
  </si>
  <si>
    <t>МБОУ СШ № 24</t>
  </si>
  <si>
    <t>МБОУ СШ № 85</t>
  </si>
  <si>
    <t>МБОУ СШ № 7</t>
  </si>
  <si>
    <t>МБОУ СШ № 121</t>
  </si>
  <si>
    <t>МБОУ СШ № 56</t>
  </si>
  <si>
    <t>МБОУ СШ № 141</t>
  </si>
  <si>
    <t>МБОУ СШ № 62</t>
  </si>
  <si>
    <t>Свердловский</t>
  </si>
  <si>
    <t>МБОУ СШ № 17</t>
  </si>
  <si>
    <t>МБОУ СШ № 6</t>
  </si>
  <si>
    <t>Октябрьский</t>
  </si>
  <si>
    <t>МБОУ СШ № 39</t>
  </si>
  <si>
    <t>МБОУ СШ № 82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</si>
  <si>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</si>
  <si>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</si>
  <si>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</si>
  <si>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</si>
  <si>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</si>
  <si>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</si>
  <si>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</si>
  <si>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</si>
  <si>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50</t>
  </si>
  <si>
    <t>МБОУ СШ № 16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</si>
  <si>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</si>
  <si>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</si>
  <si>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</si>
  <si>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</si>
  <si>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</si>
  <si>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</si>
  <si>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</si>
  <si>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МАОУ СШ № 55</t>
  </si>
  <si>
    <t>МБОУ СШ № 63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</si>
  <si>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</si>
  <si>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</si>
  <si>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</si>
  <si>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</si>
  <si>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</si>
  <si>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</si>
  <si>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</si>
  <si>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</si>
  <si>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</si>
  <si>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</si>
  <si>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</si>
  <si>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2</t>
  </si>
  <si>
    <t>МБОУ СШ № 36</t>
  </si>
  <si>
    <t>МБОУ СШ № 30</t>
  </si>
  <si>
    <t>МБОУ СШ № 90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</si>
  <si>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</si>
  <si>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</si>
  <si>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</si>
  <si>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</si>
  <si>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</si>
  <si>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</si>
  <si>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</si>
  <si>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</si>
  <si>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МАОУ Гимназия № 9</t>
  </si>
  <si>
    <t>МАОУ СШ № 32</t>
  </si>
  <si>
    <t>МБОУ Гимназия № 7</t>
  </si>
  <si>
    <t>МБОУ СШ № 21</t>
  </si>
  <si>
    <t>МБОУ СШ № 95</t>
  </si>
  <si>
    <t>МАОУ Гимназия № 13 "Академ"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</si>
  <si>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</si>
  <si>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</si>
  <si>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</si>
  <si>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</si>
  <si>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</si>
  <si>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</si>
  <si>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</si>
  <si>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МБОУ Гимназия  № 16</t>
  </si>
  <si>
    <t>МАОУ Лицей № 1</t>
  </si>
  <si>
    <t>Наименование ОУ (кратко)</t>
  </si>
  <si>
    <t>МАОУ Лицей № 9 "Лидер"</t>
  </si>
  <si>
    <t>Среднее значение по городу принято:</t>
  </si>
  <si>
    <t>Чел.</t>
  </si>
  <si>
    <t>Код ОУ по КИАСУО</t>
  </si>
  <si>
    <t>отметки по 5 -балльной шкале</t>
  </si>
  <si>
    <t>места</t>
  </si>
  <si>
    <t>Сумма мест</t>
  </si>
  <si>
    <t>чел.</t>
  </si>
  <si>
    <t>ср. балл ОУ</t>
  </si>
  <si>
    <t>ср. балл по городу</t>
  </si>
  <si>
    <t>ХИМИЯ, 9 кл.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</si>
  <si>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</si>
  <si>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</si>
  <si>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</si>
  <si>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</si>
  <si>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Расчётное среднее значение:</t>
  </si>
  <si>
    <t>Среднее значение по городу принято</t>
  </si>
  <si>
    <t>Наименование ОУ (кратно)</t>
  </si>
  <si>
    <t>ср.балл ОУ</t>
  </si>
  <si>
    <t>ср.балл по городу</t>
  </si>
  <si>
    <t>место</t>
  </si>
  <si>
    <t>МБОУ СШ № 31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</si>
  <si>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</si>
  <si>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</si>
  <si>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</si>
  <si>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</si>
  <si>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</si>
  <si>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</si>
  <si>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</si>
  <si>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ЦЕНТРАЛЬНЫЙ РАЙОН</t>
  </si>
  <si>
    <t>МБОУ СШ № 86</t>
  </si>
  <si>
    <t>СОВЕТСКИЙ РАЙОН</t>
  </si>
  <si>
    <t>МАОУ Гимназия № 11</t>
  </si>
  <si>
    <t>Расчётное среднее значение среднего балла по ОУ</t>
  </si>
  <si>
    <t>Среднее значение среднего балла принято ГУО</t>
  </si>
  <si>
    <t>МАОУ СШ № 155</t>
  </si>
  <si>
    <t>МАОУ СШ № 157</t>
  </si>
  <si>
    <t>МБОУ Гимназия № 3</t>
  </si>
  <si>
    <t>МАОУ СШ № 12</t>
  </si>
  <si>
    <t>МАОУ СШ № 19</t>
  </si>
  <si>
    <t>МАОУ "КУГ №1 - Универс"</t>
  </si>
  <si>
    <t xml:space="preserve">МБОУ СШ № 72 </t>
  </si>
  <si>
    <t>МАОУ Гимназия №14</t>
  </si>
  <si>
    <t>МАОУ СШ № 23</t>
  </si>
  <si>
    <t>МАОУ СШ № 76</t>
  </si>
  <si>
    <t>МАОУ СШ № 137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</si>
  <si>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</si>
  <si>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</si>
  <si>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</si>
  <si>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</si>
  <si>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</si>
  <si>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</si>
  <si>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154</t>
  </si>
  <si>
    <t>МБОУ СШ № 156</t>
  </si>
  <si>
    <t>МБОУ СШ № 10</t>
  </si>
  <si>
    <t>МАОУ СШ Комплекс "Покровский"</t>
  </si>
  <si>
    <t>МАОУ Гимназия № 8</t>
  </si>
  <si>
    <t>МАОУ СШ № 46</t>
  </si>
  <si>
    <t>МАОУ СШ № 90</t>
  </si>
  <si>
    <t>МАОУ СШ № 135</t>
  </si>
  <si>
    <t>МБОУ СОШ № 10</t>
  </si>
  <si>
    <t>МАОУ СШ № 8 "Созидание"</t>
  </si>
  <si>
    <t>МАОУ СШ № 81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</si>
  <si>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</si>
  <si>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</si>
  <si>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</si>
  <si>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</si>
  <si>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</si>
  <si>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</si>
  <si>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СШ № 82</t>
  </si>
  <si>
    <t>МАОУ СШ-Интернат № 1</t>
  </si>
  <si>
    <t>МАОУ СШ № 6</t>
  </si>
  <si>
    <t>МАОУ СШ № 17</t>
  </si>
  <si>
    <t>МАОУ СШ № 34</t>
  </si>
  <si>
    <t>МАОУ СШ № 45</t>
  </si>
  <si>
    <t>МАОУ СШ № 42</t>
  </si>
  <si>
    <t>МАОУ СШ № 158 "Грани"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</si>
  <si>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</si>
  <si>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</si>
  <si>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</si>
  <si>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</si>
  <si>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</si>
  <si>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</si>
  <si>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</si>
  <si>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</si>
  <si>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</si>
  <si>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</si>
  <si>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</si>
  <si>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</si>
  <si>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</si>
  <si>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</si>
  <si>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</si>
  <si>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</si>
  <si>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</si>
  <si>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143</t>
  </si>
  <si>
    <t>МАОУ СШ № 145</t>
  </si>
  <si>
    <t>МАОУ СШ № 150</t>
  </si>
  <si>
    <t>МАОУ СШ № 156</t>
  </si>
  <si>
    <t>МАОУ СШ № 154</t>
  </si>
  <si>
    <t>МАОУ СШ № 152</t>
  </si>
  <si>
    <t>МАОУ СШ № 149</t>
  </si>
  <si>
    <t>МАОУ Комплекс "Покровский"</t>
  </si>
  <si>
    <t>МАОУ СШ № 147</t>
  </si>
  <si>
    <t>МАОУ СШ № 129</t>
  </si>
  <si>
    <t>МАОУ СШ № 98</t>
  </si>
  <si>
    <t>МАОУ СШ № 91</t>
  </si>
  <si>
    <t xml:space="preserve">МАОУ СШ № 72 </t>
  </si>
  <si>
    <t>МАОУ СШ № 3</t>
  </si>
  <si>
    <t>МАОУ СШ № 63</t>
  </si>
  <si>
    <t>МАОУ Лицей № 28</t>
  </si>
  <si>
    <t>МБОУ СШ № 159</t>
  </si>
  <si>
    <t>МБОУ СШ № 133</t>
  </si>
  <si>
    <t>МБОУ СШ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</si>
</sst>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8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1">
    <xf numFmtId="0" fontId="0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6" fillId="0" borderId="0"/>
    <xf numFmtId="164" fontId="26" fillId="0" borderId="0" applyBorder="0" applyProtection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44" fontId="24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</cellStyleXfs>
  <cellXfs count="700">
    <xf numFmtId="0" fontId="0" fillId="0" borderId="0" xfId="0"/>
    <xf numFmtId="0" fontId="19" fillId="0" borderId="0" xfId="4"/>
    <xf numFmtId="0" fontId="25" fillId="0" borderId="0" xfId="4" applyFont="1" applyAlignment="1">
      <alignment horizontal="left" vertical="top"/>
    </xf>
    <xf numFmtId="0" fontId="15" fillId="0" borderId="0" xfId="13" applyBorder="1"/>
    <xf numFmtId="0" fontId="25" fillId="0" borderId="0" xfId="13" applyFont="1" applyAlignment="1">
      <alignment wrapText="1"/>
    </xf>
    <xf numFmtId="0" fontId="25" fillId="0" borderId="0" xfId="13" applyFont="1"/>
    <xf numFmtId="0" fontId="15" fillId="0" borderId="0" xfId="13"/>
    <xf numFmtId="0" fontId="15" fillId="0" borderId="0" xfId="13" applyAlignment="1">
      <alignment horizontal="center" vertical="center"/>
    </xf>
    <xf numFmtId="2" fontId="25" fillId="0" borderId="0" xfId="13" applyNumberFormat="1" applyFont="1"/>
    <xf numFmtId="0" fontId="14" fillId="0" borderId="0" xfId="7" applyFont="1"/>
    <xf numFmtId="0" fontId="14" fillId="0" borderId="0" xfId="13" applyFont="1" applyBorder="1"/>
    <xf numFmtId="0" fontId="14" fillId="0" borderId="0" xfId="13" applyFont="1" applyBorder="1" applyAlignment="1">
      <alignment horizontal="center" vertical="center"/>
    </xf>
    <xf numFmtId="0" fontId="14" fillId="0" borderId="0" xfId="13" applyFont="1" applyBorder="1" applyAlignment="1"/>
    <xf numFmtId="0" fontId="20" fillId="0" borderId="0" xfId="13" applyFont="1" applyBorder="1"/>
    <xf numFmtId="0" fontId="14" fillId="0" borderId="0" xfId="13" applyFont="1"/>
    <xf numFmtId="0" fontId="14" fillId="0" borderId="0" xfId="13" applyFont="1" applyAlignment="1">
      <alignment horizontal="center" vertical="center"/>
    </xf>
    <xf numFmtId="0" fontId="30" fillId="0" borderId="8" xfId="0" applyFont="1" applyBorder="1" applyAlignment="1">
      <alignment horizontal="right"/>
    </xf>
    <xf numFmtId="0" fontId="30" fillId="0" borderId="9" xfId="0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11" xfId="0" applyFont="1" applyBorder="1" applyAlignment="1">
      <alignment horizontal="right"/>
    </xf>
    <xf numFmtId="0" fontId="14" fillId="0" borderId="0" xfId="4" applyFont="1"/>
    <xf numFmtId="0" fontId="32" fillId="0" borderId="17" xfId="0" applyFont="1" applyBorder="1" applyAlignment="1">
      <alignment horizontal="center" vertical="center"/>
    </xf>
    <xf numFmtId="0" fontId="20" fillId="0" borderId="0" xfId="13" applyFont="1" applyBorder="1" applyAlignment="1">
      <alignment horizontal="center" vertical="center"/>
    </xf>
    <xf numFmtId="0" fontId="30" fillId="0" borderId="0" xfId="0" applyFont="1" applyBorder="1" applyAlignment="1">
      <alignment horizontal="right"/>
    </xf>
    <xf numFmtId="0" fontId="33" fillId="0" borderId="0" xfId="0" applyFont="1"/>
    <xf numFmtId="0" fontId="33" fillId="5" borderId="0" xfId="0" applyFont="1" applyFill="1"/>
    <xf numFmtId="0" fontId="27" fillId="0" borderId="0" xfId="7" applyFont="1" applyBorder="1" applyAlignment="1">
      <alignment horizontal="right" vertical="top"/>
    </xf>
    <xf numFmtId="0" fontId="32" fillId="0" borderId="35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8" xfId="0" applyBorder="1"/>
    <xf numFmtId="2" fontId="0" fillId="0" borderId="0" xfId="0" applyNumberFormat="1"/>
    <xf numFmtId="0" fontId="0" fillId="0" borderId="9" xfId="0" applyBorder="1"/>
    <xf numFmtId="0" fontId="0" fillId="0" borderId="13" xfId="0" applyBorder="1"/>
    <xf numFmtId="0" fontId="0" fillId="0" borderId="11" xfId="0" applyBorder="1"/>
    <xf numFmtId="0" fontId="22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14" fillId="0" borderId="0" xfId="13" applyFont="1" applyBorder="1" applyAlignment="1"/>
    <xf numFmtId="0" fontId="20" fillId="0" borderId="0" xfId="13" applyFont="1" applyBorder="1" applyAlignment="1"/>
    <xf numFmtId="0" fontId="33" fillId="6" borderId="0" xfId="0" applyFont="1" applyFill="1"/>
    <xf numFmtId="0" fontId="33" fillId="7" borderId="0" xfId="0" applyFont="1" applyFill="1"/>
    <xf numFmtId="2" fontId="22" fillId="2" borderId="7" xfId="7" applyNumberFormat="1" applyFont="1" applyFill="1" applyBorder="1" applyAlignment="1">
      <alignment horizontal="right" vertical="center"/>
    </xf>
    <xf numFmtId="0" fontId="32" fillId="0" borderId="45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12" fillId="2" borderId="6" xfId="13" applyFont="1" applyFill="1" applyBorder="1" applyAlignment="1">
      <alignment horizontal="right" wrapText="1"/>
    </xf>
    <xf numFmtId="2" fontId="12" fillId="2" borderId="5" xfId="13" applyNumberFormat="1" applyFont="1" applyFill="1" applyBorder="1" applyAlignment="1">
      <alignment horizontal="right"/>
    </xf>
    <xf numFmtId="2" fontId="12" fillId="2" borderId="3" xfId="13" applyNumberFormat="1" applyFont="1" applyFill="1" applyBorder="1" applyAlignment="1">
      <alignment horizontal="right"/>
    </xf>
    <xf numFmtId="0" fontId="12" fillId="0" borderId="6" xfId="7" applyFont="1" applyFill="1" applyBorder="1" applyAlignment="1" applyProtection="1">
      <alignment horizontal="left"/>
      <protection locked="0"/>
    </xf>
    <xf numFmtId="0" fontId="12" fillId="0" borderId="2" xfId="7" applyFont="1" applyFill="1" applyBorder="1" applyAlignment="1" applyProtection="1">
      <alignment horizontal="left"/>
      <protection locked="0"/>
    </xf>
    <xf numFmtId="0" fontId="12" fillId="2" borderId="2" xfId="13" applyFont="1" applyFill="1" applyBorder="1" applyAlignment="1">
      <alignment horizontal="right" wrapText="1"/>
    </xf>
    <xf numFmtId="2" fontId="12" fillId="2" borderId="1" xfId="13" applyNumberFormat="1" applyFont="1" applyFill="1" applyBorder="1" applyAlignment="1">
      <alignment horizontal="right"/>
    </xf>
    <xf numFmtId="0" fontId="12" fillId="2" borderId="7" xfId="13" applyFont="1" applyFill="1" applyBorder="1" applyAlignment="1">
      <alignment horizontal="right" wrapText="1"/>
    </xf>
    <xf numFmtId="2" fontId="12" fillId="2" borderId="24" xfId="13" applyNumberFormat="1" applyFont="1" applyFill="1" applyBorder="1" applyAlignment="1">
      <alignment horizontal="right"/>
    </xf>
    <xf numFmtId="2" fontId="20" fillId="0" borderId="46" xfId="13" applyNumberFormat="1" applyFont="1" applyBorder="1" applyAlignment="1">
      <alignment horizontal="left" vertical="center"/>
    </xf>
    <xf numFmtId="2" fontId="29" fillId="2" borderId="3" xfId="13" applyNumberFormat="1" applyFont="1" applyFill="1" applyBorder="1" applyAlignment="1">
      <alignment horizontal="right"/>
    </xf>
    <xf numFmtId="2" fontId="35" fillId="2" borderId="46" xfId="13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right" vertical="top"/>
    </xf>
    <xf numFmtId="2" fontId="34" fillId="0" borderId="46" xfId="0" applyNumberFormat="1" applyFont="1" applyBorder="1" applyAlignment="1">
      <alignment horizontal="center" vertical="center" wrapText="1"/>
    </xf>
    <xf numFmtId="2" fontId="12" fillId="2" borderId="6" xfId="13" applyNumberFormat="1" applyFont="1" applyFill="1" applyBorder="1" applyAlignment="1">
      <alignment horizontal="center"/>
    </xf>
    <xf numFmtId="2" fontId="29" fillId="2" borderId="4" xfId="13" applyNumberFormat="1" applyFont="1" applyFill="1" applyBorder="1" applyAlignment="1">
      <alignment horizontal="center"/>
    </xf>
    <xf numFmtId="2" fontId="12" fillId="2" borderId="4" xfId="13" applyNumberFormat="1" applyFont="1" applyFill="1" applyBorder="1" applyAlignment="1">
      <alignment horizontal="center"/>
    </xf>
    <xf numFmtId="2" fontId="12" fillId="2" borderId="2" xfId="13" applyNumberFormat="1" applyFont="1" applyFill="1" applyBorder="1" applyAlignment="1">
      <alignment horizontal="center"/>
    </xf>
    <xf numFmtId="2" fontId="12" fillId="2" borderId="7" xfId="13" applyNumberFormat="1" applyFont="1" applyFill="1" applyBorder="1" applyAlignment="1">
      <alignment horizontal="center"/>
    </xf>
    <xf numFmtId="2" fontId="29" fillId="2" borderId="7" xfId="13" applyNumberFormat="1" applyFont="1" applyFill="1" applyBorder="1" applyAlignment="1">
      <alignment horizontal="center"/>
    </xf>
    <xf numFmtId="0" fontId="12" fillId="0" borderId="19" xfId="4" applyFont="1" applyFill="1" applyBorder="1" applyAlignment="1" applyProtection="1">
      <alignment horizontal="left" vertical="top" wrapText="1"/>
      <protection locked="0"/>
    </xf>
    <xf numFmtId="0" fontId="12" fillId="0" borderId="20" xfId="0" applyFont="1" applyBorder="1" applyAlignment="1">
      <alignment horizontal="left" wrapText="1"/>
    </xf>
    <xf numFmtId="0" fontId="11" fillId="0" borderId="0" xfId="18" applyFont="1"/>
    <xf numFmtId="0" fontId="11" fillId="0" borderId="0" xfId="18"/>
    <xf numFmtId="0" fontId="25" fillId="0" borderId="0" xfId="18" applyFont="1" applyAlignment="1">
      <alignment horizontal="left" vertical="top"/>
    </xf>
    <xf numFmtId="0" fontId="11" fillId="0" borderId="6" xfId="20" applyFont="1" applyFill="1" applyBorder="1" applyAlignment="1" applyProtection="1">
      <alignment horizontal="left"/>
      <protection locked="0"/>
    </xf>
    <xf numFmtId="0" fontId="11" fillId="0" borderId="2" xfId="20" applyFont="1" applyFill="1" applyBorder="1" applyAlignment="1" applyProtection="1">
      <alignment horizontal="left"/>
      <protection locked="0"/>
    </xf>
    <xf numFmtId="0" fontId="11" fillId="0" borderId="7" xfId="20" applyFont="1" applyFill="1" applyBorder="1" applyAlignment="1" applyProtection="1">
      <alignment horizontal="left"/>
      <protection locked="0"/>
    </xf>
    <xf numFmtId="0" fontId="23" fillId="0" borderId="0" xfId="18" applyFont="1" applyBorder="1" applyAlignment="1">
      <alignment horizontal="left" vertical="center"/>
    </xf>
    <xf numFmtId="0" fontId="23" fillId="0" borderId="0" xfId="18" applyFont="1" applyAlignment="1">
      <alignment horizontal="left" vertical="center"/>
    </xf>
    <xf numFmtId="0" fontId="25" fillId="0" borderId="0" xfId="18" applyFont="1" applyAlignment="1">
      <alignment horizontal="center" vertical="top"/>
    </xf>
    <xf numFmtId="0" fontId="11" fillId="0" borderId="54" xfId="18" applyFont="1" applyBorder="1" applyAlignment="1">
      <alignment horizontal="right"/>
    </xf>
    <xf numFmtId="0" fontId="11" fillId="0" borderId="53" xfId="18" applyFont="1" applyBorder="1" applyAlignment="1">
      <alignment horizontal="right"/>
    </xf>
    <xf numFmtId="0" fontId="11" fillId="0" borderId="55" xfId="18" applyFont="1" applyBorder="1" applyAlignment="1">
      <alignment horizontal="right"/>
    </xf>
    <xf numFmtId="0" fontId="11" fillId="0" borderId="56" xfId="18" applyFont="1" applyBorder="1" applyAlignment="1">
      <alignment horizontal="right"/>
    </xf>
    <xf numFmtId="0" fontId="11" fillId="0" borderId="57" xfId="18" applyFont="1" applyBorder="1" applyAlignment="1">
      <alignment horizontal="right"/>
    </xf>
    <xf numFmtId="0" fontId="33" fillId="8" borderId="0" xfId="0" applyFont="1" applyFill="1"/>
    <xf numFmtId="0" fontId="31" fillId="0" borderId="0" xfId="19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58" xfId="4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>
      <alignment horizontal="left" vertical="center" wrapText="1"/>
    </xf>
    <xf numFmtId="0" fontId="14" fillId="2" borderId="54" xfId="0" applyFont="1" applyFill="1" applyBorder="1" applyAlignment="1">
      <alignment horizontal="right"/>
    </xf>
    <xf numFmtId="0" fontId="14" fillId="2" borderId="53" xfId="0" applyFont="1" applyFill="1" applyBorder="1" applyAlignment="1">
      <alignment horizontal="right"/>
    </xf>
    <xf numFmtId="0" fontId="14" fillId="2" borderId="57" xfId="0" applyFont="1" applyFill="1" applyBorder="1" applyAlignment="1">
      <alignment horizontal="right"/>
    </xf>
    <xf numFmtId="0" fontId="14" fillId="2" borderId="56" xfId="0" applyFont="1" applyFill="1" applyBorder="1" applyAlignment="1">
      <alignment horizontal="right"/>
    </xf>
    <xf numFmtId="0" fontId="0" fillId="0" borderId="59" xfId="0" applyBorder="1"/>
    <xf numFmtId="0" fontId="20" fillId="2" borderId="47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0" fontId="0" fillId="0" borderId="40" xfId="0" applyBorder="1"/>
    <xf numFmtId="2" fontId="20" fillId="0" borderId="45" xfId="0" applyNumberFormat="1" applyFont="1" applyBorder="1" applyAlignment="1">
      <alignment horizontal="left" vertical="center" wrapText="1"/>
    </xf>
    <xf numFmtId="0" fontId="20" fillId="0" borderId="58" xfId="0" applyFont="1" applyFill="1" applyBorder="1" applyAlignment="1">
      <alignment horizontal="left" vertical="center" wrapText="1"/>
    </xf>
    <xf numFmtId="2" fontId="20" fillId="0" borderId="45" xfId="0" applyNumberFormat="1" applyFont="1" applyFill="1" applyBorder="1" applyAlignment="1">
      <alignment horizontal="left" vertical="center" wrapText="1"/>
    </xf>
    <xf numFmtId="0" fontId="0" fillId="0" borderId="48" xfId="0" applyBorder="1"/>
    <xf numFmtId="0" fontId="0" fillId="0" borderId="49" xfId="0" applyBorder="1"/>
    <xf numFmtId="0" fontId="34" fillId="0" borderId="58" xfId="0" applyFont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right"/>
    </xf>
    <xf numFmtId="2" fontId="20" fillId="0" borderId="45" xfId="4" applyNumberFormat="1" applyFont="1" applyFill="1" applyBorder="1" applyAlignment="1" applyProtection="1">
      <alignment horizontal="left" vertical="center" wrapText="1"/>
      <protection locked="0"/>
    </xf>
    <xf numFmtId="0" fontId="37" fillId="0" borderId="51" xfId="0" applyFont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2" fillId="0" borderId="1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0" fillId="0" borderId="60" xfId="0" applyBorder="1"/>
    <xf numFmtId="0" fontId="0" fillId="0" borderId="38" xfId="0" applyFill="1" applyBorder="1"/>
    <xf numFmtId="0" fontId="12" fillId="2" borderId="22" xfId="13" applyFont="1" applyFill="1" applyBorder="1" applyAlignment="1">
      <alignment horizontal="right" wrapText="1"/>
    </xf>
    <xf numFmtId="2" fontId="12" fillId="2" borderId="61" xfId="13" applyNumberFormat="1" applyFont="1" applyFill="1" applyBorder="1" applyAlignment="1">
      <alignment horizontal="right"/>
    </xf>
    <xf numFmtId="2" fontId="20" fillId="0" borderId="4" xfId="7" applyNumberFormat="1" applyFont="1" applyBorder="1" applyAlignment="1">
      <alignment horizontal="right" vertical="center"/>
    </xf>
    <xf numFmtId="0" fontId="30" fillId="0" borderId="63" xfId="0" applyFont="1" applyBorder="1" applyAlignment="1">
      <alignment horizontal="right"/>
    </xf>
    <xf numFmtId="0" fontId="12" fillId="0" borderId="22" xfId="7" applyFont="1" applyFill="1" applyBorder="1" applyAlignment="1" applyProtection="1">
      <alignment horizontal="left"/>
      <protection locked="0"/>
    </xf>
    <xf numFmtId="2" fontId="12" fillId="2" borderId="62" xfId="13" applyNumberFormat="1" applyFont="1" applyFill="1" applyBorder="1" applyAlignment="1">
      <alignment horizontal="center"/>
    </xf>
    <xf numFmtId="2" fontId="29" fillId="2" borderId="62" xfId="13" applyNumberFormat="1" applyFont="1" applyFill="1" applyBorder="1" applyAlignment="1">
      <alignment horizontal="center"/>
    </xf>
    <xf numFmtId="2" fontId="30" fillId="0" borderId="27" xfId="0" applyNumberFormat="1" applyFont="1" applyBorder="1" applyAlignment="1">
      <alignment horizontal="center"/>
    </xf>
    <xf numFmtId="0" fontId="30" fillId="0" borderId="16" xfId="0" applyFont="1" applyBorder="1" applyAlignment="1">
      <alignment horizontal="left"/>
    </xf>
    <xf numFmtId="0" fontId="30" fillId="0" borderId="36" xfId="0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30" fillId="0" borderId="15" xfId="0" applyFont="1" applyBorder="1" applyAlignment="1">
      <alignment horizontal="left"/>
    </xf>
    <xf numFmtId="0" fontId="30" fillId="0" borderId="23" xfId="0" applyFont="1" applyBorder="1" applyAlignment="1">
      <alignment horizontal="left"/>
    </xf>
    <xf numFmtId="2" fontId="30" fillId="0" borderId="44" xfId="0" applyNumberFormat="1" applyFont="1" applyBorder="1" applyAlignment="1">
      <alignment horizontal="center"/>
    </xf>
    <xf numFmtId="2" fontId="30" fillId="0" borderId="35" xfId="0" applyNumberFormat="1" applyFont="1" applyBorder="1" applyAlignment="1">
      <alignment horizontal="center"/>
    </xf>
    <xf numFmtId="2" fontId="30" fillId="0" borderId="34" xfId="0" applyNumberFormat="1" applyFont="1" applyBorder="1" applyAlignment="1">
      <alignment horizontal="center"/>
    </xf>
    <xf numFmtId="2" fontId="30" fillId="0" borderId="18" xfId="0" applyNumberFormat="1" applyFont="1" applyBorder="1" applyAlignment="1">
      <alignment horizontal="center"/>
    </xf>
    <xf numFmtId="2" fontId="12" fillId="2" borderId="29" xfId="13" applyNumberFormat="1" applyFont="1" applyFill="1" applyBorder="1" applyAlignment="1">
      <alignment horizontal="center"/>
    </xf>
    <xf numFmtId="2" fontId="12" fillId="0" borderId="44" xfId="0" applyNumberFormat="1" applyFont="1" applyBorder="1" applyAlignment="1">
      <alignment horizontal="center" wrapText="1"/>
    </xf>
    <xf numFmtId="2" fontId="12" fillId="0" borderId="44" xfId="0" applyNumberFormat="1" applyFont="1" applyFill="1" applyBorder="1" applyAlignment="1">
      <alignment horizontal="center" wrapText="1"/>
    </xf>
    <xf numFmtId="2" fontId="11" fillId="0" borderId="44" xfId="0" applyNumberFormat="1" applyFont="1" applyFill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2" fontId="12" fillId="0" borderId="44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34" xfId="0" applyNumberFormat="1" applyFont="1" applyBorder="1" applyAlignment="1">
      <alignment horizontal="center" wrapText="1"/>
    </xf>
    <xf numFmtId="2" fontId="12" fillId="0" borderId="44" xfId="4" applyNumberFormat="1" applyFont="1" applyFill="1" applyBorder="1" applyAlignment="1" applyProtection="1">
      <alignment horizontal="center" vertical="top" wrapText="1"/>
      <protection locked="0"/>
    </xf>
    <xf numFmtId="2" fontId="12" fillId="0" borderId="27" xfId="4" applyNumberFormat="1" applyFont="1" applyFill="1" applyBorder="1" applyAlignment="1" applyProtection="1">
      <alignment horizontal="center" vertical="top" wrapText="1"/>
      <protection locked="0"/>
    </xf>
    <xf numFmtId="2" fontId="12" fillId="0" borderId="18" xfId="4" applyNumberFormat="1" applyFont="1" applyFill="1" applyBorder="1" applyAlignment="1" applyProtection="1">
      <alignment horizontal="center" vertical="top" wrapText="1"/>
      <protection locked="0"/>
    </xf>
    <xf numFmtId="0" fontId="12" fillId="2" borderId="8" xfId="13" applyFont="1" applyFill="1" applyBorder="1" applyAlignment="1">
      <alignment horizontal="center" wrapText="1"/>
    </xf>
    <xf numFmtId="0" fontId="12" fillId="2" borderId="9" xfId="13" applyFont="1" applyFill="1" applyBorder="1" applyAlignment="1">
      <alignment horizontal="center" wrapText="1"/>
    </xf>
    <xf numFmtId="0" fontId="12" fillId="2" borderId="63" xfId="13" applyFont="1" applyFill="1" applyBorder="1" applyAlignment="1">
      <alignment horizontal="center" wrapText="1"/>
    </xf>
    <xf numFmtId="0" fontId="12" fillId="2" borderId="10" xfId="13" applyFont="1" applyFill="1" applyBorder="1" applyAlignment="1">
      <alignment horizontal="center" wrapText="1"/>
    </xf>
    <xf numFmtId="0" fontId="12" fillId="2" borderId="11" xfId="13" applyFont="1" applyFill="1" applyBorder="1" applyAlignment="1">
      <alignment horizontal="center" wrapText="1"/>
    </xf>
    <xf numFmtId="2" fontId="12" fillId="2" borderId="23" xfId="13" applyNumberFormat="1" applyFont="1" applyFill="1" applyBorder="1" applyAlignment="1">
      <alignment horizontal="center"/>
    </xf>
    <xf numFmtId="2" fontId="30" fillId="0" borderId="64" xfId="0" applyNumberFormat="1" applyFont="1" applyBorder="1" applyAlignment="1">
      <alignment horizontal="center"/>
    </xf>
    <xf numFmtId="0" fontId="11" fillId="0" borderId="67" xfId="20" applyFont="1" applyFill="1" applyBorder="1" applyAlignment="1" applyProtection="1">
      <alignment horizontal="left"/>
      <protection locked="0"/>
    </xf>
    <xf numFmtId="0" fontId="12" fillId="0" borderId="68" xfId="0" applyFont="1" applyBorder="1" applyAlignment="1">
      <alignment horizontal="left" wrapText="1"/>
    </xf>
    <xf numFmtId="0" fontId="34" fillId="0" borderId="12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0" fillId="0" borderId="12" xfId="4" applyFont="1" applyFill="1" applyBorder="1" applyAlignment="1" applyProtection="1">
      <alignment horizontal="left" vertical="center" wrapText="1"/>
      <protection locked="0"/>
    </xf>
    <xf numFmtId="0" fontId="20" fillId="0" borderId="42" xfId="4" applyFont="1" applyFill="1" applyBorder="1" applyAlignment="1" applyProtection="1">
      <alignment horizontal="left" vertical="center" wrapText="1"/>
      <protection locked="0"/>
    </xf>
    <xf numFmtId="0" fontId="20" fillId="0" borderId="50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12" fillId="0" borderId="70" xfId="4" applyFont="1" applyFill="1" applyBorder="1" applyAlignment="1" applyProtection="1">
      <alignment horizontal="left" vertical="top" wrapText="1"/>
      <protection locked="0"/>
    </xf>
    <xf numFmtId="2" fontId="20" fillId="0" borderId="0" xfId="0" applyNumberFormat="1" applyFont="1"/>
    <xf numFmtId="0" fontId="12" fillId="0" borderId="70" xfId="0" applyFont="1" applyBorder="1" applyAlignment="1">
      <alignment horizontal="left" wrapText="1"/>
    </xf>
    <xf numFmtId="0" fontId="12" fillId="0" borderId="70" xfId="0" applyFont="1" applyFill="1" applyBorder="1" applyAlignment="1">
      <alignment horizontal="left" vertical="center" wrapText="1"/>
    </xf>
    <xf numFmtId="0" fontId="12" fillId="0" borderId="70" xfId="0" applyFont="1" applyFill="1" applyBorder="1" applyAlignment="1">
      <alignment horizontal="left" wrapText="1"/>
    </xf>
    <xf numFmtId="0" fontId="11" fillId="0" borderId="70" xfId="0" applyFont="1" applyFill="1" applyBorder="1" applyAlignment="1">
      <alignment horizontal="left" wrapText="1"/>
    </xf>
    <xf numFmtId="0" fontId="30" fillId="0" borderId="70" xfId="0" applyFont="1" applyBorder="1" applyAlignment="1">
      <alignment horizontal="left" wrapText="1"/>
    </xf>
    <xf numFmtId="0" fontId="12" fillId="0" borderId="70" xfId="0" applyFont="1" applyBorder="1" applyAlignment="1">
      <alignment horizontal="left" vertical="center" wrapText="1"/>
    </xf>
    <xf numFmtId="0" fontId="12" fillId="0" borderId="70" xfId="1" applyFont="1" applyBorder="1" applyAlignment="1">
      <alignment horizontal="left" vertical="center" wrapText="1"/>
    </xf>
    <xf numFmtId="0" fontId="11" fillId="0" borderId="70" xfId="18" applyFont="1" applyFill="1" applyBorder="1" applyAlignment="1" applyProtection="1">
      <alignment horizontal="left" vertical="top" wrapText="1"/>
      <protection locked="0"/>
    </xf>
    <xf numFmtId="2" fontId="12" fillId="2" borderId="69" xfId="13" applyNumberFormat="1" applyFont="1" applyFill="1" applyBorder="1" applyAlignment="1">
      <alignment horizontal="right"/>
    </xf>
    <xf numFmtId="0" fontId="11" fillId="0" borderId="69" xfId="18" applyNumberFormat="1" applyFont="1" applyBorder="1" applyAlignment="1">
      <alignment horizontal="right"/>
    </xf>
    <xf numFmtId="2" fontId="12" fillId="0" borderId="69" xfId="0" applyNumberFormat="1" applyFont="1" applyBorder="1" applyAlignment="1">
      <alignment horizontal="right" wrapText="1"/>
    </xf>
    <xf numFmtId="2" fontId="32" fillId="0" borderId="45" xfId="0" applyNumberFormat="1" applyFont="1" applyBorder="1" applyAlignment="1">
      <alignment horizontal="left" vertical="center" wrapText="1"/>
    </xf>
    <xf numFmtId="2" fontId="12" fillId="0" borderId="69" xfId="0" applyNumberFormat="1" applyFont="1" applyFill="1" applyBorder="1" applyAlignment="1">
      <alignment horizontal="right" wrapText="1"/>
    </xf>
    <xf numFmtId="2" fontId="12" fillId="0" borderId="69" xfId="0" applyNumberFormat="1" applyFont="1" applyFill="1" applyBorder="1" applyAlignment="1">
      <alignment horizontal="right" vertical="center" wrapText="1"/>
    </xf>
    <xf numFmtId="2" fontId="11" fillId="0" borderId="69" xfId="0" applyNumberFormat="1" applyFont="1" applyFill="1" applyBorder="1" applyAlignment="1">
      <alignment horizontal="right" wrapText="1"/>
    </xf>
    <xf numFmtId="2" fontId="30" fillId="0" borderId="69" xfId="0" applyNumberFormat="1" applyFont="1" applyBorder="1" applyAlignment="1">
      <alignment horizontal="right" wrapText="1"/>
    </xf>
    <xf numFmtId="2" fontId="12" fillId="0" borderId="69" xfId="0" applyNumberFormat="1" applyFont="1" applyBorder="1" applyAlignment="1">
      <alignment horizontal="right" vertical="center" wrapText="1"/>
    </xf>
    <xf numFmtId="2" fontId="29" fillId="2" borderId="69" xfId="13" applyNumberFormat="1" applyFont="1" applyFill="1" applyBorder="1" applyAlignment="1">
      <alignment horizontal="right"/>
    </xf>
    <xf numFmtId="2" fontId="12" fillId="3" borderId="69" xfId="1" applyNumberFormat="1" applyFont="1" applyFill="1" applyBorder="1" applyAlignment="1">
      <alignment horizontal="right" wrapText="1"/>
    </xf>
    <xf numFmtId="2" fontId="12" fillId="0" borderId="69" xfId="1" applyNumberFormat="1" applyFont="1" applyBorder="1" applyAlignment="1">
      <alignment horizontal="right" vertical="center" wrapText="1"/>
    </xf>
    <xf numFmtId="2" fontId="12" fillId="0" borderId="69" xfId="4" applyNumberFormat="1" applyFont="1" applyFill="1" applyBorder="1" applyAlignment="1" applyProtection="1">
      <alignment horizontal="right" vertical="top" wrapText="1"/>
      <protection locked="0"/>
    </xf>
    <xf numFmtId="2" fontId="11" fillId="0" borderId="69" xfId="18" applyNumberFormat="1" applyFont="1" applyFill="1" applyBorder="1" applyAlignment="1" applyProtection="1">
      <alignment horizontal="right" vertical="top" wrapText="1"/>
      <protection locked="0"/>
    </xf>
    <xf numFmtId="2" fontId="34" fillId="0" borderId="4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right" wrapText="1"/>
    </xf>
    <xf numFmtId="0" fontId="12" fillId="3" borderId="70" xfId="1" applyFont="1" applyFill="1" applyBorder="1" applyAlignment="1">
      <alignment horizontal="left" wrapText="1"/>
    </xf>
    <xf numFmtId="2" fontId="12" fillId="0" borderId="7" xfId="4" applyNumberFormat="1" applyFont="1" applyFill="1" applyBorder="1" applyAlignment="1" applyProtection="1">
      <alignment horizontal="right" vertical="top" wrapText="1"/>
      <protection locked="0"/>
    </xf>
    <xf numFmtId="0" fontId="37" fillId="0" borderId="4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30" fillId="0" borderId="65" xfId="0" applyFont="1" applyBorder="1" applyAlignment="1">
      <alignment horizontal="left"/>
    </xf>
    <xf numFmtId="0" fontId="36" fillId="0" borderId="2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wrapText="1"/>
    </xf>
    <xf numFmtId="2" fontId="30" fillId="0" borderId="16" xfId="0" applyNumberFormat="1" applyFont="1" applyBorder="1" applyAlignment="1">
      <alignment horizontal="center"/>
    </xf>
    <xf numFmtId="2" fontId="30" fillId="0" borderId="36" xfId="0" applyNumberFormat="1" applyFont="1" applyBorder="1" applyAlignment="1">
      <alignment horizontal="center"/>
    </xf>
    <xf numFmtId="2" fontId="30" fillId="0" borderId="65" xfId="0" applyNumberFormat="1" applyFont="1" applyBorder="1" applyAlignment="1">
      <alignment horizontal="center"/>
    </xf>
    <xf numFmtId="2" fontId="30" fillId="0" borderId="17" xfId="0" applyNumberFormat="1" applyFont="1" applyBorder="1" applyAlignment="1">
      <alignment horizontal="center"/>
    </xf>
    <xf numFmtId="2" fontId="30" fillId="0" borderId="15" xfId="0" applyNumberFormat="1" applyFont="1" applyBorder="1" applyAlignment="1">
      <alignment horizontal="center"/>
    </xf>
    <xf numFmtId="2" fontId="12" fillId="2" borderId="36" xfId="13" applyNumberFormat="1" applyFont="1" applyFill="1" applyBorder="1" applyAlignment="1">
      <alignment horizontal="center"/>
    </xf>
    <xf numFmtId="2" fontId="12" fillId="2" borderId="22" xfId="13" applyNumberFormat="1" applyFont="1" applyFill="1" applyBorder="1" applyAlignment="1">
      <alignment horizontal="center"/>
    </xf>
    <xf numFmtId="2" fontId="12" fillId="0" borderId="44" xfId="1" applyNumberFormat="1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wrapText="1"/>
    </xf>
    <xf numFmtId="0" fontId="12" fillId="0" borderId="34" xfId="4" applyFont="1" applyFill="1" applyBorder="1" applyAlignment="1" applyProtection="1">
      <alignment horizontal="right" vertical="top" wrapText="1"/>
      <protection locked="0"/>
    </xf>
    <xf numFmtId="0" fontId="12" fillId="0" borderId="49" xfId="0" applyFont="1" applyBorder="1" applyAlignment="1">
      <alignment horizontal="right" wrapText="1"/>
    </xf>
    <xf numFmtId="0" fontId="12" fillId="0" borderId="71" xfId="0" applyFont="1" applyBorder="1" applyAlignment="1">
      <alignment horizontal="right" wrapText="1"/>
    </xf>
    <xf numFmtId="0" fontId="12" fillId="0" borderId="49" xfId="0" applyFont="1" applyFill="1" applyBorder="1" applyAlignment="1">
      <alignment horizontal="right" wrapText="1"/>
    </xf>
    <xf numFmtId="0" fontId="12" fillId="0" borderId="71" xfId="0" applyFont="1" applyFill="1" applyBorder="1" applyAlignment="1">
      <alignment horizontal="right" wrapText="1"/>
    </xf>
    <xf numFmtId="0" fontId="12" fillId="0" borderId="49" xfId="0" applyFont="1" applyFill="1" applyBorder="1" applyAlignment="1">
      <alignment horizontal="right" vertical="center" wrapText="1"/>
    </xf>
    <xf numFmtId="0" fontId="12" fillId="0" borderId="71" xfId="0" applyFont="1" applyFill="1" applyBorder="1" applyAlignment="1">
      <alignment horizontal="right" vertical="center" wrapText="1"/>
    </xf>
    <xf numFmtId="0" fontId="11" fillId="0" borderId="49" xfId="0" applyFont="1" applyFill="1" applyBorder="1" applyAlignment="1">
      <alignment horizontal="right" wrapText="1"/>
    </xf>
    <xf numFmtId="0" fontId="11" fillId="0" borderId="71" xfId="0" applyFont="1" applyFill="1" applyBorder="1" applyAlignment="1">
      <alignment horizontal="right" wrapText="1"/>
    </xf>
    <xf numFmtId="0" fontId="30" fillId="0" borderId="49" xfId="0" applyFont="1" applyBorder="1" applyAlignment="1">
      <alignment horizontal="right" wrapText="1"/>
    </xf>
    <xf numFmtId="0" fontId="30" fillId="0" borderId="71" xfId="0" applyFont="1" applyBorder="1" applyAlignment="1">
      <alignment horizontal="right" wrapText="1"/>
    </xf>
    <xf numFmtId="0" fontId="12" fillId="0" borderId="49" xfId="0" applyFont="1" applyBorder="1" applyAlignment="1">
      <alignment horizontal="right" vertical="center" wrapText="1"/>
    </xf>
    <xf numFmtId="0" fontId="12" fillId="0" borderId="71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left" wrapText="1"/>
    </xf>
    <xf numFmtId="0" fontId="12" fillId="0" borderId="49" xfId="1" applyFont="1" applyBorder="1" applyAlignment="1">
      <alignment horizontal="right" vertical="center" wrapText="1"/>
    </xf>
    <xf numFmtId="0" fontId="12" fillId="0" borderId="71" xfId="1" applyFont="1" applyBorder="1" applyAlignment="1">
      <alignment horizontal="right" vertical="center" wrapText="1"/>
    </xf>
    <xf numFmtId="0" fontId="12" fillId="3" borderId="49" xfId="1" applyFont="1" applyFill="1" applyBorder="1" applyAlignment="1">
      <alignment horizontal="right" wrapText="1"/>
    </xf>
    <xf numFmtId="0" fontId="12" fillId="3" borderId="71" xfId="1" applyFont="1" applyFill="1" applyBorder="1" applyAlignment="1">
      <alignment horizontal="right" wrapText="1"/>
    </xf>
    <xf numFmtId="0" fontId="12" fillId="0" borderId="49" xfId="4" applyFont="1" applyFill="1" applyBorder="1" applyAlignment="1" applyProtection="1">
      <alignment horizontal="right" vertical="top" wrapText="1"/>
      <protection locked="0"/>
    </xf>
    <xf numFmtId="0" fontId="12" fillId="0" borderId="71" xfId="4" applyFont="1" applyFill="1" applyBorder="1" applyAlignment="1" applyProtection="1">
      <alignment horizontal="right" vertical="top" wrapText="1"/>
      <protection locked="0"/>
    </xf>
    <xf numFmtId="0" fontId="11" fillId="0" borderId="49" xfId="18" applyFont="1" applyFill="1" applyBorder="1" applyAlignment="1" applyProtection="1">
      <alignment horizontal="right" vertical="top" wrapText="1"/>
      <protection locked="0"/>
    </xf>
    <xf numFmtId="0" fontId="11" fillId="0" borderId="71" xfId="18" applyFont="1" applyFill="1" applyBorder="1" applyAlignment="1" applyProtection="1">
      <alignment horizontal="right" vertical="top" wrapText="1"/>
      <protection locked="0"/>
    </xf>
    <xf numFmtId="0" fontId="12" fillId="0" borderId="60" xfId="4" applyFont="1" applyFill="1" applyBorder="1" applyAlignment="1" applyProtection="1">
      <alignment horizontal="right" vertical="top" wrapText="1"/>
      <protection locked="0"/>
    </xf>
    <xf numFmtId="0" fontId="12" fillId="0" borderId="48" xfId="0" applyFont="1" applyBorder="1" applyAlignment="1">
      <alignment horizontal="right" wrapText="1"/>
    </xf>
    <xf numFmtId="0" fontId="12" fillId="0" borderId="27" xfId="0" applyFont="1" applyBorder="1" applyAlignment="1">
      <alignment horizontal="right" wrapText="1"/>
    </xf>
    <xf numFmtId="0" fontId="12" fillId="0" borderId="60" xfId="0" applyFont="1" applyBorder="1" applyAlignment="1">
      <alignment horizontal="right" wrapText="1"/>
    </xf>
    <xf numFmtId="2" fontId="12" fillId="0" borderId="7" xfId="0" applyNumberFormat="1" applyFont="1" applyBorder="1" applyAlignment="1">
      <alignment horizontal="right" wrapText="1"/>
    </xf>
    <xf numFmtId="0" fontId="12" fillId="0" borderId="34" xfId="0" applyFont="1" applyBorder="1" applyAlignment="1">
      <alignment horizontal="right" wrapText="1"/>
    </xf>
    <xf numFmtId="0" fontId="12" fillId="0" borderId="72" xfId="0" applyFont="1" applyBorder="1" applyAlignment="1">
      <alignment horizontal="right" wrapText="1"/>
    </xf>
    <xf numFmtId="2" fontId="12" fillId="0" borderId="67" xfId="0" applyNumberFormat="1" applyFont="1" applyBorder="1" applyAlignment="1">
      <alignment horizontal="right" wrapText="1"/>
    </xf>
    <xf numFmtId="0" fontId="12" fillId="0" borderId="64" xfId="0" applyFont="1" applyBorder="1" applyAlignment="1">
      <alignment horizontal="right" wrapText="1"/>
    </xf>
    <xf numFmtId="0" fontId="12" fillId="0" borderId="60" xfId="0" applyFont="1" applyBorder="1" applyAlignment="1">
      <alignment horizontal="right" vertical="center" wrapText="1"/>
    </xf>
    <xf numFmtId="2" fontId="12" fillId="0" borderId="7" xfId="0" applyNumberFormat="1" applyFont="1" applyBorder="1" applyAlignment="1">
      <alignment horizontal="right" vertical="center" wrapText="1"/>
    </xf>
    <xf numFmtId="0" fontId="12" fillId="0" borderId="34" xfId="0" applyFont="1" applyBorder="1" applyAlignment="1">
      <alignment horizontal="right" vertical="center" wrapText="1"/>
    </xf>
    <xf numFmtId="0" fontId="12" fillId="2" borderId="4" xfId="0" applyFont="1" applyFill="1" applyBorder="1" applyAlignment="1">
      <alignment horizontal="left" wrapText="1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7" fillId="2" borderId="4" xfId="4" applyFont="1" applyFill="1" applyBorder="1" applyAlignment="1" applyProtection="1">
      <alignment horizontal="left" vertical="top" wrapText="1"/>
      <protection locked="0"/>
    </xf>
    <xf numFmtId="0" fontId="14" fillId="0" borderId="4" xfId="13" applyFont="1" applyBorder="1"/>
    <xf numFmtId="0" fontId="15" fillId="0" borderId="4" xfId="13" applyBorder="1"/>
    <xf numFmtId="0" fontId="32" fillId="2" borderId="2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2" fontId="34" fillId="2" borderId="46" xfId="0" applyNumberFormat="1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left" vertical="center"/>
    </xf>
    <xf numFmtId="0" fontId="32" fillId="2" borderId="45" xfId="0" applyFont="1" applyFill="1" applyBorder="1" applyAlignment="1">
      <alignment horizontal="left" vertical="center" wrapText="1"/>
    </xf>
    <xf numFmtId="2" fontId="32" fillId="2" borderId="46" xfId="0" applyNumberFormat="1" applyFont="1" applyFill="1" applyBorder="1" applyAlignment="1">
      <alignment horizontal="left" vertical="center" wrapText="1"/>
    </xf>
    <xf numFmtId="0" fontId="12" fillId="2" borderId="67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vertical="center" wrapText="1"/>
    </xf>
    <xf numFmtId="0" fontId="15" fillId="0" borderId="7" xfId="13" applyBorder="1"/>
    <xf numFmtId="0" fontId="30" fillId="2" borderId="8" xfId="0" applyFont="1" applyFill="1" applyBorder="1" applyAlignment="1">
      <alignment horizontal="right"/>
    </xf>
    <xf numFmtId="0" fontId="30" fillId="2" borderId="9" xfId="0" applyFont="1" applyFill="1" applyBorder="1" applyAlignment="1">
      <alignment horizontal="right"/>
    </xf>
    <xf numFmtId="0" fontId="30" fillId="2" borderId="63" xfId="0" applyFont="1" applyFill="1" applyBorder="1" applyAlignment="1">
      <alignment horizontal="right"/>
    </xf>
    <xf numFmtId="0" fontId="30" fillId="2" borderId="11" xfId="0" applyFont="1" applyFill="1" applyBorder="1" applyAlignment="1">
      <alignment horizontal="right"/>
    </xf>
    <xf numFmtId="0" fontId="15" fillId="2" borderId="9" xfId="13" applyFill="1" applyBorder="1"/>
    <xf numFmtId="0" fontId="30" fillId="9" borderId="9" xfId="0" applyFont="1" applyFill="1" applyBorder="1" applyAlignment="1">
      <alignment horizontal="right" vertical="center"/>
    </xf>
    <xf numFmtId="0" fontId="14" fillId="0" borderId="9" xfId="13" applyFont="1" applyBorder="1"/>
    <xf numFmtId="0" fontId="15" fillId="0" borderId="9" xfId="13" applyBorder="1"/>
    <xf numFmtId="0" fontId="15" fillId="0" borderId="10" xfId="13" applyBorder="1"/>
    <xf numFmtId="0" fontId="15" fillId="0" borderId="2" xfId="13" applyBorder="1"/>
    <xf numFmtId="0" fontId="15" fillId="0" borderId="63" xfId="13" applyBorder="1"/>
    <xf numFmtId="0" fontId="15" fillId="0" borderId="67" xfId="13" applyBorder="1"/>
    <xf numFmtId="0" fontId="15" fillId="0" borderId="0" xfId="13" applyBorder="1" applyAlignment="1">
      <alignment horizontal="center" vertical="center"/>
    </xf>
    <xf numFmtId="0" fontId="15" fillId="0" borderId="8" xfId="13" applyBorder="1"/>
    <xf numFmtId="0" fontId="15" fillId="0" borderId="6" xfId="13" applyBorder="1"/>
    <xf numFmtId="0" fontId="15" fillId="0" borderId="21" xfId="13" applyBorder="1"/>
    <xf numFmtId="1" fontId="34" fillId="2" borderId="45" xfId="0" applyNumberFormat="1" applyFont="1" applyFill="1" applyBorder="1" applyAlignment="1">
      <alignment horizontal="center" vertical="center"/>
    </xf>
    <xf numFmtId="1" fontId="32" fillId="2" borderId="45" xfId="0" applyNumberFormat="1" applyFont="1" applyFill="1" applyBorder="1" applyAlignment="1">
      <alignment horizontal="left" vertical="center"/>
    </xf>
    <xf numFmtId="1" fontId="26" fillId="2" borderId="6" xfId="26" applyNumberFormat="1" applyFill="1" applyBorder="1"/>
    <xf numFmtId="1" fontId="26" fillId="2" borderId="4" xfId="26" applyNumberFormat="1" applyFill="1" applyBorder="1"/>
    <xf numFmtId="1" fontId="7" fillId="2" borderId="4" xfId="29" applyNumberFormat="1" applyFont="1" applyFill="1" applyBorder="1" applyAlignment="1">
      <alignment horizontal="right" vertical="center"/>
    </xf>
    <xf numFmtId="1" fontId="26" fillId="2" borderId="67" xfId="26" applyNumberFormat="1" applyFill="1" applyBorder="1"/>
    <xf numFmtId="1" fontId="20" fillId="2" borderId="45" xfId="13" applyNumberFormat="1" applyFont="1" applyFill="1" applyBorder="1" applyAlignment="1">
      <alignment horizontal="left" vertical="center"/>
    </xf>
    <xf numFmtId="1" fontId="26" fillId="2" borderId="7" xfId="26" applyNumberFormat="1" applyFill="1" applyBorder="1"/>
    <xf numFmtId="1" fontId="12" fillId="2" borderId="4" xfId="13" applyNumberFormat="1" applyFont="1" applyFill="1" applyBorder="1" applyAlignment="1">
      <alignment horizontal="right"/>
    </xf>
    <xf numFmtId="2" fontId="15" fillId="0" borderId="5" xfId="13" applyNumberFormat="1" applyBorder="1" applyAlignment="1">
      <alignment horizontal="right" vertical="center"/>
    </xf>
    <xf numFmtId="2" fontId="15" fillId="0" borderId="3" xfId="13" applyNumberFormat="1" applyBorder="1" applyAlignment="1">
      <alignment horizontal="right" vertical="center"/>
    </xf>
    <xf numFmtId="2" fontId="15" fillId="0" borderId="1" xfId="13" applyNumberFormat="1" applyBorder="1" applyAlignment="1">
      <alignment horizontal="right" vertical="center"/>
    </xf>
    <xf numFmtId="0" fontId="20" fillId="0" borderId="45" xfId="13" applyFont="1" applyBorder="1" applyAlignment="1">
      <alignment horizontal="left"/>
    </xf>
    <xf numFmtId="1" fontId="20" fillId="0" borderId="45" xfId="13" applyNumberFormat="1" applyFont="1" applyBorder="1" applyAlignment="1">
      <alignment horizontal="left" vertical="center"/>
    </xf>
    <xf numFmtId="0" fontId="6" fillId="2" borderId="6" xfId="13" applyFont="1" applyFill="1" applyBorder="1" applyAlignment="1" applyProtection="1">
      <alignment horizontal="center" vertical="center"/>
      <protection locked="0"/>
    </xf>
    <xf numFmtId="0" fontId="6" fillId="2" borderId="4" xfId="13" applyFont="1" applyFill="1" applyBorder="1" applyAlignment="1" applyProtection="1">
      <alignment horizontal="center" vertical="center"/>
      <protection locked="0"/>
    </xf>
    <xf numFmtId="0" fontId="6" fillId="2" borderId="67" xfId="13" applyFont="1" applyFill="1" applyBorder="1" applyAlignment="1" applyProtection="1">
      <alignment horizontal="center" vertical="center"/>
      <protection locked="0"/>
    </xf>
    <xf numFmtId="0" fontId="6" fillId="2" borderId="7" xfId="13" applyFont="1" applyFill="1" applyBorder="1" applyAlignment="1" applyProtection="1">
      <alignment horizontal="center" vertical="center"/>
      <protection locked="0"/>
    </xf>
    <xf numFmtId="0" fontId="6" fillId="0" borderId="4" xfId="13" applyFont="1" applyBorder="1"/>
    <xf numFmtId="0" fontId="6" fillId="2" borderId="4" xfId="13" applyFont="1" applyFill="1" applyBorder="1" applyAlignment="1">
      <alignment horizontal="center"/>
    </xf>
    <xf numFmtId="0" fontId="6" fillId="0" borderId="4" xfId="13" applyFont="1" applyBorder="1" applyAlignment="1">
      <alignment horizontal="center"/>
    </xf>
    <xf numFmtId="0" fontId="6" fillId="0" borderId="67" xfId="13" applyFont="1" applyBorder="1" applyAlignment="1">
      <alignment horizontal="center"/>
    </xf>
    <xf numFmtId="0" fontId="6" fillId="0" borderId="45" xfId="13" applyFont="1" applyBorder="1" applyAlignment="1">
      <alignment horizontal="center"/>
    </xf>
    <xf numFmtId="0" fontId="6" fillId="0" borderId="6" xfId="13" applyFont="1" applyBorder="1" applyAlignment="1">
      <alignment horizontal="center"/>
    </xf>
    <xf numFmtId="0" fontId="6" fillId="0" borderId="2" xfId="13" applyFont="1" applyBorder="1" applyAlignment="1">
      <alignment horizontal="center"/>
    </xf>
    <xf numFmtId="0" fontId="30" fillId="2" borderId="9" xfId="0" applyFont="1" applyFill="1" applyBorder="1" applyAlignment="1">
      <alignment horizontal="right" vertical="center"/>
    </xf>
    <xf numFmtId="0" fontId="6" fillId="2" borderId="4" xfId="13" applyFont="1" applyFill="1" applyBorder="1" applyAlignment="1">
      <alignment horizontal="center" vertical="center"/>
    </xf>
    <xf numFmtId="0" fontId="6" fillId="2" borderId="4" xfId="13" applyFont="1" applyFill="1" applyBorder="1" applyAlignment="1">
      <alignment horizontal="left" vertical="center"/>
    </xf>
    <xf numFmtId="1" fontId="6" fillId="2" borderId="4" xfId="13" applyNumberFormat="1" applyFont="1" applyFill="1" applyBorder="1" applyAlignment="1">
      <alignment horizontal="right" vertical="center"/>
    </xf>
    <xf numFmtId="2" fontId="6" fillId="2" borderId="3" xfId="13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wrapText="1"/>
    </xf>
    <xf numFmtId="0" fontId="6" fillId="2" borderId="45" xfId="13" applyFont="1" applyFill="1" applyBorder="1" applyAlignment="1" applyProtection="1">
      <alignment horizontal="center" vertical="center"/>
      <protection locked="0"/>
    </xf>
    <xf numFmtId="0" fontId="20" fillId="2" borderId="45" xfId="0" applyFont="1" applyFill="1" applyBorder="1" applyAlignment="1">
      <alignment horizontal="left" wrapText="1"/>
    </xf>
    <xf numFmtId="0" fontId="32" fillId="2" borderId="21" xfId="0" applyFont="1" applyFill="1" applyBorder="1" applyAlignment="1">
      <alignment horizontal="left"/>
    </xf>
    <xf numFmtId="0" fontId="20" fillId="2" borderId="45" xfId="13" applyFont="1" applyFill="1" applyBorder="1" applyAlignment="1" applyProtection="1">
      <alignment horizontal="left" vertical="center"/>
      <protection locked="0"/>
    </xf>
    <xf numFmtId="1" fontId="39" fillId="2" borderId="45" xfId="26" applyNumberFormat="1" applyFont="1" applyFill="1" applyBorder="1" applyAlignment="1">
      <alignment horizontal="left"/>
    </xf>
    <xf numFmtId="2" fontId="20" fillId="2" borderId="46" xfId="13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1" fontId="6" fillId="2" borderId="4" xfId="13" applyNumberFormat="1" applyFont="1" applyFill="1" applyBorder="1" applyAlignment="1">
      <alignment horizontal="right" vertical="center" wrapText="1"/>
    </xf>
    <xf numFmtId="2" fontId="29" fillId="2" borderId="61" xfId="13" applyNumberFormat="1" applyFont="1" applyFill="1" applyBorder="1" applyAlignment="1">
      <alignment horizontal="right"/>
    </xf>
    <xf numFmtId="0" fontId="12" fillId="2" borderId="7" xfId="4" applyFont="1" applyFill="1" applyBorder="1" applyAlignment="1" applyProtection="1">
      <alignment horizontal="left" vertical="top" wrapText="1"/>
      <protection locked="0"/>
    </xf>
    <xf numFmtId="0" fontId="20" fillId="2" borderId="45" xfId="0" applyFont="1" applyFill="1" applyBorder="1" applyAlignment="1">
      <alignment horizontal="left" vertical="center" wrapText="1"/>
    </xf>
    <xf numFmtId="1" fontId="20" fillId="2" borderId="45" xfId="13" applyNumberFormat="1" applyFont="1" applyFill="1" applyBorder="1" applyAlignment="1">
      <alignment horizontal="left" vertical="center" wrapText="1"/>
    </xf>
    <xf numFmtId="0" fontId="6" fillId="2" borderId="4" xfId="4" applyFont="1" applyFill="1" applyBorder="1" applyAlignment="1" applyProtection="1">
      <alignment horizontal="left" vertical="center" wrapText="1"/>
      <protection locked="0"/>
    </xf>
    <xf numFmtId="0" fontId="6" fillId="2" borderId="4" xfId="7" applyFont="1" applyFill="1" applyBorder="1"/>
    <xf numFmtId="1" fontId="30" fillId="2" borderId="4" xfId="0" applyNumberFormat="1" applyFont="1" applyFill="1" applyBorder="1" applyAlignment="1">
      <alignment vertical="top" wrapText="1"/>
    </xf>
    <xf numFmtId="2" fontId="6" fillId="2" borderId="3" xfId="7" applyNumberFormat="1" applyFont="1" applyFill="1" applyBorder="1" applyAlignment="1">
      <alignment horizontal="right" vertical="center"/>
    </xf>
    <xf numFmtId="0" fontId="30" fillId="9" borderId="63" xfId="0" applyFont="1" applyFill="1" applyBorder="1" applyAlignment="1">
      <alignment horizontal="right" vertical="center"/>
    </xf>
    <xf numFmtId="0" fontId="12" fillId="2" borderId="67" xfId="4" applyFont="1" applyFill="1" applyBorder="1" applyAlignment="1" applyProtection="1">
      <alignment horizontal="left" vertical="top" wrapText="1"/>
      <protection locked="0"/>
    </xf>
    <xf numFmtId="0" fontId="20" fillId="2" borderId="45" xfId="4" applyFont="1" applyFill="1" applyBorder="1" applyAlignment="1" applyProtection="1">
      <alignment horizontal="left" vertical="top" wrapText="1"/>
      <protection locked="0"/>
    </xf>
    <xf numFmtId="0" fontId="15" fillId="0" borderId="11" xfId="13" applyBorder="1"/>
    <xf numFmtId="0" fontId="6" fillId="0" borderId="7" xfId="13" applyFont="1" applyBorder="1" applyAlignment="1">
      <alignment horizontal="center"/>
    </xf>
    <xf numFmtId="0" fontId="20" fillId="0" borderId="21" xfId="13" applyFont="1" applyBorder="1" applyAlignment="1">
      <alignment horizontal="left"/>
    </xf>
    <xf numFmtId="1" fontId="14" fillId="0" borderId="4" xfId="13" applyNumberFormat="1" applyFont="1" applyBorder="1" applyAlignment="1">
      <alignment horizontal="right" vertical="center"/>
    </xf>
    <xf numFmtId="2" fontId="14" fillId="0" borderId="3" xfId="13" applyNumberFormat="1" applyFont="1" applyBorder="1" applyAlignment="1">
      <alignment horizontal="right" vertical="center"/>
    </xf>
    <xf numFmtId="1" fontId="15" fillId="0" borderId="4" xfId="13" applyNumberFormat="1" applyBorder="1" applyAlignment="1">
      <alignment horizontal="right" vertical="center"/>
    </xf>
    <xf numFmtId="1" fontId="15" fillId="0" borderId="67" xfId="13" applyNumberFormat="1" applyBorder="1" applyAlignment="1">
      <alignment horizontal="right" vertical="center"/>
    </xf>
    <xf numFmtId="2" fontId="15" fillId="0" borderId="61" xfId="13" applyNumberFormat="1" applyBorder="1" applyAlignment="1">
      <alignment horizontal="right" vertical="center"/>
    </xf>
    <xf numFmtId="1" fontId="15" fillId="0" borderId="7" xfId="13" applyNumberFormat="1" applyBorder="1" applyAlignment="1">
      <alignment horizontal="right" vertical="center"/>
    </xf>
    <xf numFmtId="2" fontId="15" fillId="0" borderId="24" xfId="13" applyNumberFormat="1" applyBorder="1" applyAlignment="1">
      <alignment horizontal="right" vertical="center"/>
    </xf>
    <xf numFmtId="1" fontId="15" fillId="0" borderId="6" xfId="13" applyNumberFormat="1" applyBorder="1" applyAlignment="1">
      <alignment horizontal="right" vertical="center"/>
    </xf>
    <xf numFmtId="1" fontId="15" fillId="0" borderId="2" xfId="13" applyNumberFormat="1" applyBorder="1" applyAlignment="1">
      <alignment horizontal="right" vertical="center"/>
    </xf>
    <xf numFmtId="2" fontId="22" fillId="0" borderId="6" xfId="13" applyNumberFormat="1" applyFont="1" applyBorder="1" applyAlignment="1">
      <alignment horizontal="right" vertical="center"/>
    </xf>
    <xf numFmtId="0" fontId="6" fillId="0" borderId="7" xfId="13" applyFont="1" applyBorder="1"/>
    <xf numFmtId="0" fontId="33" fillId="10" borderId="0" xfId="0" applyFont="1" applyFill="1"/>
    <xf numFmtId="0" fontId="12" fillId="0" borderId="69" xfId="7" applyFont="1" applyFill="1" applyBorder="1" applyAlignment="1" applyProtection="1">
      <alignment horizontal="left"/>
      <protection locked="0"/>
    </xf>
    <xf numFmtId="0" fontId="12" fillId="0" borderId="69" xfId="1" applyFont="1" applyBorder="1" applyAlignment="1">
      <alignment horizontal="left" vertical="center" wrapText="1"/>
    </xf>
    <xf numFmtId="0" fontId="12" fillId="2" borderId="69" xfId="13" applyFont="1" applyFill="1" applyBorder="1" applyAlignment="1">
      <alignment horizontal="right" wrapText="1"/>
    </xf>
    <xf numFmtId="0" fontId="5" fillId="0" borderId="69" xfId="7" applyFont="1" applyFill="1" applyBorder="1" applyAlignment="1" applyProtection="1">
      <alignment horizontal="left"/>
      <protection locked="0"/>
    </xf>
    <xf numFmtId="0" fontId="12" fillId="0" borderId="69" xfId="7" applyFont="1" applyFill="1" applyBorder="1"/>
    <xf numFmtId="0" fontId="12" fillId="0" borderId="69" xfId="0" applyFont="1" applyBorder="1" applyAlignment="1">
      <alignment horizontal="left" wrapText="1"/>
    </xf>
    <xf numFmtId="0" fontId="12" fillId="2" borderId="67" xfId="13" applyFont="1" applyFill="1" applyBorder="1" applyAlignment="1">
      <alignment horizontal="right" wrapText="1"/>
    </xf>
    <xf numFmtId="0" fontId="5" fillId="0" borderId="69" xfId="7" applyFont="1" applyFill="1" applyBorder="1"/>
    <xf numFmtId="0" fontId="12" fillId="0" borderId="69" xfId="0" applyFont="1" applyBorder="1" applyAlignment="1">
      <alignment horizontal="left" vertical="center" wrapText="1"/>
    </xf>
    <xf numFmtId="0" fontId="30" fillId="0" borderId="73" xfId="0" applyFont="1" applyBorder="1" applyAlignment="1">
      <alignment horizontal="right"/>
    </xf>
    <xf numFmtId="0" fontId="8" fillId="0" borderId="69" xfId="7" applyFont="1" applyFill="1" applyBorder="1" applyAlignment="1" applyProtection="1">
      <alignment horizontal="left"/>
      <protection locked="0"/>
    </xf>
    <xf numFmtId="0" fontId="12" fillId="0" borderId="69" xfId="0" applyFont="1" applyFill="1" applyBorder="1" applyAlignment="1">
      <alignment horizontal="left" wrapText="1"/>
    </xf>
    <xf numFmtId="0" fontId="8" fillId="0" borderId="69" xfId="1" applyFont="1" applyFill="1" applyBorder="1" applyAlignment="1" applyProtection="1">
      <alignment horizontal="left"/>
      <protection locked="0"/>
    </xf>
    <xf numFmtId="0" fontId="12" fillId="0" borderId="2" xfId="1" applyFont="1" applyBorder="1" applyAlignment="1">
      <alignment horizontal="left" vertical="center" wrapText="1"/>
    </xf>
    <xf numFmtId="2" fontId="29" fillId="2" borderId="1" xfId="13" applyNumberFormat="1" applyFont="1" applyFill="1" applyBorder="1" applyAlignment="1">
      <alignment horizontal="right"/>
    </xf>
    <xf numFmtId="0" fontId="12" fillId="0" borderId="6" xfId="1" applyFont="1" applyBorder="1" applyAlignment="1">
      <alignment horizontal="left" vertical="center" wrapText="1"/>
    </xf>
    <xf numFmtId="2" fontId="29" fillId="2" borderId="5" xfId="13" applyNumberFormat="1" applyFont="1" applyFill="1" applyBorder="1" applyAlignment="1">
      <alignment horizontal="right"/>
    </xf>
    <xf numFmtId="2" fontId="30" fillId="0" borderId="23" xfId="0" applyNumberFormat="1" applyFont="1" applyBorder="1" applyAlignment="1">
      <alignment horizontal="center"/>
    </xf>
    <xf numFmtId="2" fontId="22" fillId="0" borderId="0" xfId="4" applyNumberFormat="1" applyFont="1" applyAlignment="1">
      <alignment horizontal="center"/>
    </xf>
    <xf numFmtId="0" fontId="33" fillId="9" borderId="0" xfId="0" applyFont="1" applyFill="1"/>
    <xf numFmtId="0" fontId="33" fillId="2" borderId="0" xfId="0" applyFont="1" applyFill="1"/>
    <xf numFmtId="0" fontId="12" fillId="0" borderId="28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right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69" xfId="0" applyFont="1" applyFill="1" applyBorder="1" applyAlignment="1">
      <alignment horizontal="right" vertical="center" wrapText="1"/>
    </xf>
    <xf numFmtId="0" fontId="12" fillId="0" borderId="50" xfId="0" applyFont="1" applyFill="1" applyBorder="1" applyAlignment="1">
      <alignment horizontal="right" wrapText="1"/>
    </xf>
    <xf numFmtId="2" fontId="12" fillId="0" borderId="2" xfId="0" applyNumberFormat="1" applyFont="1" applyFill="1" applyBorder="1" applyAlignment="1">
      <alignment horizontal="right" wrapText="1"/>
    </xf>
    <xf numFmtId="0" fontId="12" fillId="0" borderId="18" xfId="0" applyFont="1" applyFill="1" applyBorder="1" applyAlignment="1">
      <alignment horizontal="right" wrapText="1"/>
    </xf>
    <xf numFmtId="0" fontId="31" fillId="0" borderId="0" xfId="13" applyFont="1" applyBorder="1" applyAlignment="1">
      <alignment horizontal="center"/>
    </xf>
    <xf numFmtId="0" fontId="7" fillId="0" borderId="69" xfId="7" applyFont="1" applyFill="1" applyBorder="1" applyAlignment="1" applyProtection="1">
      <alignment horizontal="left"/>
      <protection locked="0"/>
    </xf>
    <xf numFmtId="0" fontId="12" fillId="0" borderId="7" xfId="1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wrapText="1"/>
    </xf>
    <xf numFmtId="0" fontId="31" fillId="0" borderId="0" xfId="13" applyFont="1" applyBorder="1" applyAlignment="1">
      <alignment horizontal="center"/>
    </xf>
    <xf numFmtId="0" fontId="4" fillId="2" borderId="6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7" xfId="0" applyFont="1" applyFill="1" applyBorder="1" applyAlignment="1">
      <alignment horizontal="left" wrapText="1"/>
    </xf>
    <xf numFmtId="0" fontId="4" fillId="0" borderId="4" xfId="13" applyFont="1" applyBorder="1"/>
    <xf numFmtId="0" fontId="6" fillId="2" borderId="69" xfId="13" applyFont="1" applyFill="1" applyBorder="1" applyAlignment="1" applyProtection="1">
      <alignment horizontal="center" vertical="center"/>
      <protection locked="0"/>
    </xf>
    <xf numFmtId="1" fontId="26" fillId="2" borderId="69" xfId="26" applyNumberFormat="1" applyFill="1" applyBorder="1"/>
    <xf numFmtId="0" fontId="4" fillId="2" borderId="69" xfId="0" applyFont="1" applyFill="1" applyBorder="1" applyAlignment="1">
      <alignment horizontal="left" wrapText="1"/>
    </xf>
    <xf numFmtId="0" fontId="4" fillId="2" borderId="4" xfId="4" applyFont="1" applyFill="1" applyBorder="1" applyAlignment="1" applyProtection="1">
      <alignment horizontal="left" vertical="top" wrapText="1"/>
      <protection locked="0"/>
    </xf>
    <xf numFmtId="0" fontId="4" fillId="0" borderId="67" xfId="13" applyFont="1" applyBorder="1"/>
    <xf numFmtId="0" fontId="6" fillId="0" borderId="69" xfId="13" applyFont="1" applyBorder="1" applyAlignment="1">
      <alignment horizontal="center"/>
    </xf>
    <xf numFmtId="1" fontId="15" fillId="0" borderId="69" xfId="13" applyNumberFormat="1" applyBorder="1" applyAlignment="1">
      <alignment horizontal="right" vertical="center"/>
    </xf>
    <xf numFmtId="0" fontId="4" fillId="0" borderId="69" xfId="13" applyFont="1" applyBorder="1"/>
    <xf numFmtId="0" fontId="4" fillId="0" borderId="7" xfId="13" applyFont="1" applyBorder="1"/>
    <xf numFmtId="0" fontId="4" fillId="0" borderId="69" xfId="7" applyFont="1" applyFill="1" applyBorder="1" applyAlignment="1" applyProtection="1">
      <alignment horizontal="left"/>
      <protection locked="0"/>
    </xf>
    <xf numFmtId="0" fontId="30" fillId="0" borderId="39" xfId="0" applyFont="1" applyBorder="1" applyAlignment="1">
      <alignment horizontal="right"/>
    </xf>
    <xf numFmtId="0" fontId="12" fillId="2" borderId="29" xfId="13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center" wrapText="1"/>
    </xf>
    <xf numFmtId="2" fontId="12" fillId="0" borderId="7" xfId="0" applyNumberFormat="1" applyFont="1" applyFill="1" applyBorder="1" applyAlignment="1">
      <alignment horizontal="center" wrapText="1"/>
    </xf>
    <xf numFmtId="0" fontId="11" fillId="0" borderId="69" xfId="19" applyFont="1" applyFill="1" applyBorder="1"/>
    <xf numFmtId="2" fontId="12" fillId="2" borderId="69" xfId="13" applyNumberFormat="1" applyFont="1" applyFill="1" applyBorder="1" applyAlignment="1">
      <alignment horizontal="center"/>
    </xf>
    <xf numFmtId="0" fontId="11" fillId="0" borderId="69" xfId="20" applyFont="1" applyFill="1" applyBorder="1" applyAlignment="1" applyProtection="1">
      <alignment horizontal="left"/>
      <protection locked="0"/>
    </xf>
    <xf numFmtId="2" fontId="12" fillId="0" borderId="71" xfId="0" applyNumberFormat="1" applyFont="1" applyBorder="1" applyAlignment="1">
      <alignment horizontal="center" wrapText="1"/>
    </xf>
    <xf numFmtId="2" fontId="12" fillId="0" borderId="71" xfId="4" applyNumberFormat="1" applyFont="1" applyFill="1" applyBorder="1" applyAlignment="1" applyProtection="1">
      <alignment horizontal="center" vertical="top" wrapText="1"/>
      <protection locked="0"/>
    </xf>
    <xf numFmtId="0" fontId="11" fillId="0" borderId="2" xfId="19" applyFont="1" applyFill="1" applyBorder="1"/>
    <xf numFmtId="0" fontId="12" fillId="2" borderId="36" xfId="13" applyFont="1" applyFill="1" applyBorder="1" applyAlignment="1">
      <alignment horizontal="center" wrapText="1"/>
    </xf>
    <xf numFmtId="2" fontId="12" fillId="0" borderId="3" xfId="0" applyNumberFormat="1" applyFont="1" applyFill="1" applyBorder="1" applyAlignment="1">
      <alignment horizontal="center" wrapText="1"/>
    </xf>
    <xf numFmtId="2" fontId="12" fillId="0" borderId="70" xfId="0" applyNumberFormat="1" applyFont="1" applyFill="1" applyBorder="1" applyAlignment="1">
      <alignment horizontal="center" wrapText="1"/>
    </xf>
    <xf numFmtId="1" fontId="12" fillId="0" borderId="74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5" xfId="0" applyNumberFormat="1" applyFont="1" applyFill="1" applyBorder="1" applyAlignment="1">
      <alignment horizontal="center" wrapText="1"/>
    </xf>
    <xf numFmtId="1" fontId="12" fillId="0" borderId="75" xfId="0" applyNumberFormat="1" applyFont="1" applyBorder="1" applyAlignment="1">
      <alignment horizontal="center" vertical="center" wrapText="1"/>
    </xf>
    <xf numFmtId="1" fontId="12" fillId="0" borderId="75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5" xfId="0" applyNumberFormat="1" applyFont="1" applyBorder="1" applyAlignment="1">
      <alignment horizontal="center" wrapText="1"/>
    </xf>
    <xf numFmtId="1" fontId="12" fillId="0" borderId="77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8" xfId="0" applyNumberFormat="1" applyFont="1" applyBorder="1" applyAlignment="1">
      <alignment horizontal="center" wrapText="1"/>
    </xf>
    <xf numFmtId="1" fontId="12" fillId="0" borderId="75" xfId="1" applyNumberFormat="1" applyFont="1" applyBorder="1" applyAlignment="1">
      <alignment horizontal="center" vertical="center" wrapText="1"/>
    </xf>
    <xf numFmtId="1" fontId="12" fillId="0" borderId="76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8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7" xfId="0" applyNumberFormat="1" applyFont="1" applyBorder="1" applyAlignment="1">
      <alignment horizontal="center" wrapText="1"/>
    </xf>
    <xf numFmtId="1" fontId="11" fillId="0" borderId="75" xfId="0" applyNumberFormat="1" applyFont="1" applyFill="1" applyBorder="1" applyAlignment="1">
      <alignment horizontal="center" wrapText="1"/>
    </xf>
    <xf numFmtId="1" fontId="12" fillId="0" borderId="74" xfId="0" applyNumberFormat="1" applyFont="1" applyFill="1" applyBorder="1" applyAlignment="1">
      <alignment horizontal="center" wrapText="1"/>
    </xf>
    <xf numFmtId="1" fontId="36" fillId="0" borderId="30" xfId="0" applyNumberFormat="1" applyFont="1" applyBorder="1" applyAlignment="1">
      <alignment horizontal="center" vertical="center" wrapText="1"/>
    </xf>
    <xf numFmtId="0" fontId="30" fillId="0" borderId="69" xfId="0" applyFont="1" applyBorder="1" applyAlignment="1">
      <alignment horizontal="left"/>
    </xf>
    <xf numFmtId="2" fontId="30" fillId="0" borderId="69" xfId="0" applyNumberFormat="1" applyFont="1" applyBorder="1" applyAlignment="1">
      <alignment horizontal="center"/>
    </xf>
    <xf numFmtId="0" fontId="30" fillId="0" borderId="79" xfId="0" applyFont="1" applyBorder="1" applyAlignment="1">
      <alignment horizontal="left"/>
    </xf>
    <xf numFmtId="2" fontId="30" fillId="0" borderId="79" xfId="0" applyNumberFormat="1" applyFont="1" applyBorder="1" applyAlignment="1">
      <alignment horizontal="center"/>
    </xf>
    <xf numFmtId="2" fontId="30" fillId="0" borderId="33" xfId="0" applyNumberFormat="1" applyFont="1" applyBorder="1" applyAlignment="1">
      <alignment horizontal="center"/>
    </xf>
    <xf numFmtId="2" fontId="30" fillId="0" borderId="3" xfId="0" applyNumberFormat="1" applyFont="1" applyBorder="1" applyAlignment="1">
      <alignment horizontal="center"/>
    </xf>
    <xf numFmtId="0" fontId="30" fillId="0" borderId="39" xfId="0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1" fontId="12" fillId="0" borderId="3" xfId="0" applyNumberFormat="1" applyFont="1" applyFill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0" fontId="11" fillId="0" borderId="67" xfId="20" applyFont="1" applyFill="1" applyBorder="1"/>
    <xf numFmtId="0" fontId="12" fillId="0" borderId="10" xfId="0" applyFont="1" applyBorder="1" applyAlignment="1">
      <alignment horizontal="center" wrapText="1"/>
    </xf>
    <xf numFmtId="2" fontId="11" fillId="0" borderId="44" xfId="18" applyNumberFormat="1" applyFont="1" applyFill="1" applyBorder="1" applyAlignment="1" applyProtection="1">
      <alignment horizontal="center" vertical="top" wrapText="1"/>
      <protection locked="0"/>
    </xf>
    <xf numFmtId="2" fontId="12" fillId="0" borderId="3" xfId="4" applyNumberFormat="1" applyFont="1" applyFill="1" applyBorder="1" applyAlignment="1" applyProtection="1">
      <alignment horizontal="center" vertical="top" wrapText="1"/>
      <protection locked="0"/>
    </xf>
    <xf numFmtId="2" fontId="12" fillId="0" borderId="34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0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7" xfId="0" applyNumberFormat="1" applyFont="1" applyFill="1" applyBorder="1" applyAlignment="1">
      <alignment horizontal="center" wrapText="1"/>
    </xf>
    <xf numFmtId="1" fontId="11" fillId="0" borderId="75" xfId="18" applyNumberFormat="1" applyFont="1" applyFill="1" applyBorder="1" applyAlignment="1" applyProtection="1">
      <alignment horizontal="center" vertical="top" wrapText="1"/>
      <protection locked="0"/>
    </xf>
    <xf numFmtId="1" fontId="12" fillId="0" borderId="0" xfId="0" applyNumberFormat="1" applyFont="1" applyBorder="1" applyAlignment="1">
      <alignment horizontal="center" wrapText="1"/>
    </xf>
    <xf numFmtId="1" fontId="12" fillId="0" borderId="3" xfId="4" applyNumberFormat="1" applyFont="1" applyFill="1" applyBorder="1" applyAlignment="1" applyProtection="1">
      <alignment horizontal="center" vertical="top" wrapText="1"/>
      <protection locked="0"/>
    </xf>
    <xf numFmtId="1" fontId="12" fillId="0" borderId="5" xfId="0" applyNumberFormat="1" applyFont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wrapText="1"/>
    </xf>
    <xf numFmtId="1" fontId="11" fillId="0" borderId="53" xfId="18" applyNumberFormat="1" applyFont="1" applyBorder="1" applyAlignment="1">
      <alignment horizontal="right"/>
    </xf>
    <xf numFmtId="0" fontId="11" fillId="0" borderId="2" xfId="20" applyFont="1" applyFill="1" applyBorder="1"/>
    <xf numFmtId="2" fontId="12" fillId="0" borderId="35" xfId="0" applyNumberFormat="1" applyFont="1" applyBorder="1" applyAlignment="1">
      <alignment horizontal="center" wrapText="1"/>
    </xf>
    <xf numFmtId="1" fontId="12" fillId="0" borderId="76" xfId="0" applyNumberFormat="1" applyFont="1" applyFill="1" applyBorder="1" applyAlignment="1">
      <alignment horizontal="center" wrapText="1"/>
    </xf>
    <xf numFmtId="2" fontId="12" fillId="2" borderId="67" xfId="13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wrapText="1"/>
    </xf>
    <xf numFmtId="2" fontId="12" fillId="0" borderId="71" xfId="0" applyNumberFormat="1" applyFont="1" applyFill="1" applyBorder="1" applyAlignment="1">
      <alignment horizontal="center" wrapText="1"/>
    </xf>
    <xf numFmtId="0" fontId="30" fillId="0" borderId="38" xfId="0" applyFont="1" applyBorder="1" applyAlignment="1">
      <alignment horizontal="right"/>
    </xf>
    <xf numFmtId="1" fontId="12" fillId="0" borderId="66" xfId="0" applyNumberFormat="1" applyFont="1" applyFill="1" applyBorder="1" applyAlignment="1">
      <alignment horizontal="center" wrapText="1"/>
    </xf>
    <xf numFmtId="0" fontId="12" fillId="0" borderId="7" xfId="7" applyFont="1" applyFill="1" applyBorder="1" applyAlignment="1" applyProtection="1">
      <alignment horizontal="left"/>
      <protection locked="0"/>
    </xf>
    <xf numFmtId="0" fontId="12" fillId="0" borderId="67" xfId="1" applyFont="1" applyBorder="1" applyAlignment="1">
      <alignment horizontal="left" vertical="center" wrapText="1"/>
    </xf>
    <xf numFmtId="0" fontId="3" fillId="0" borderId="69" xfId="1" applyFont="1" applyBorder="1" applyAlignment="1">
      <alignment horizontal="left" vertical="center" wrapText="1"/>
    </xf>
    <xf numFmtId="0" fontId="12" fillId="2" borderId="38" xfId="13" applyFont="1" applyFill="1" applyBorder="1" applyAlignment="1">
      <alignment horizontal="center" wrapText="1"/>
    </xf>
    <xf numFmtId="0" fontId="12" fillId="2" borderId="65" xfId="13" applyFont="1" applyFill="1" applyBorder="1" applyAlignment="1">
      <alignment horizontal="center" wrapText="1"/>
    </xf>
    <xf numFmtId="0" fontId="30" fillId="0" borderId="81" xfId="0" applyFont="1" applyBorder="1" applyAlignment="1">
      <alignment horizontal="left"/>
    </xf>
    <xf numFmtId="2" fontId="30" fillId="0" borderId="81" xfId="0" applyNumberFormat="1" applyFont="1" applyBorder="1" applyAlignment="1">
      <alignment horizontal="center"/>
    </xf>
    <xf numFmtId="2" fontId="30" fillId="0" borderId="80" xfId="0" applyNumberFormat="1" applyFont="1" applyBorder="1" applyAlignment="1">
      <alignment horizontal="center"/>
    </xf>
    <xf numFmtId="0" fontId="30" fillId="0" borderId="38" xfId="0" applyFont="1" applyBorder="1" applyAlignment="1">
      <alignment horizontal="left"/>
    </xf>
    <xf numFmtId="2" fontId="30" fillId="0" borderId="71" xfId="0" applyNumberFormat="1" applyFont="1" applyBorder="1" applyAlignment="1">
      <alignment horizontal="center"/>
    </xf>
    <xf numFmtId="0" fontId="31" fillId="0" borderId="0" xfId="13" applyFont="1" applyBorder="1" applyAlignment="1"/>
    <xf numFmtId="1" fontId="12" fillId="0" borderId="5" xfId="4" applyNumberFormat="1" applyFont="1" applyFill="1" applyBorder="1" applyAlignment="1" applyProtection="1">
      <alignment horizontal="center" vertical="top" wrapText="1"/>
      <protection locked="0"/>
    </xf>
    <xf numFmtId="0" fontId="12" fillId="0" borderId="8" xfId="0" applyFont="1" applyFill="1" applyBorder="1" applyAlignment="1">
      <alignment horizontal="center" wrapText="1"/>
    </xf>
    <xf numFmtId="2" fontId="12" fillId="0" borderId="78" xfId="4" applyNumberFormat="1" applyFont="1" applyFill="1" applyBorder="1" applyAlignment="1" applyProtection="1">
      <alignment horizontal="center" vertical="top" wrapText="1"/>
      <protection locked="0"/>
    </xf>
    <xf numFmtId="1" fontId="12" fillId="0" borderId="24" xfId="4" applyNumberFormat="1" applyFont="1" applyFill="1" applyBorder="1" applyAlignment="1" applyProtection="1">
      <alignment horizontal="center" vertical="top" wrapText="1"/>
      <protection locked="0"/>
    </xf>
    <xf numFmtId="0" fontId="2" fillId="0" borderId="4" xfId="13" applyFont="1" applyBorder="1"/>
    <xf numFmtId="0" fontId="2" fillId="2" borderId="4" xfId="0" applyFont="1" applyFill="1" applyBorder="1" applyAlignment="1">
      <alignment horizontal="left" wrapText="1"/>
    </xf>
    <xf numFmtId="0" fontId="4" fillId="0" borderId="6" xfId="7" applyFont="1" applyFill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left" wrapText="1"/>
    </xf>
    <xf numFmtId="2" fontId="29" fillId="2" borderId="66" xfId="13" applyNumberFormat="1" applyFont="1" applyFill="1" applyBorder="1" applyAlignment="1">
      <alignment horizontal="right"/>
    </xf>
    <xf numFmtId="2" fontId="29" fillId="2" borderId="24" xfId="13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3" xfId="4" applyFont="1" applyFill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4" applyFont="1" applyFill="1" applyBorder="1" applyAlignment="1" applyProtection="1">
      <alignment horizontal="left" vertical="top" wrapText="1"/>
      <protection locked="0"/>
    </xf>
    <xf numFmtId="0" fontId="11" fillId="0" borderId="69" xfId="20" applyFont="1" applyFill="1" applyBorder="1"/>
    <xf numFmtId="0" fontId="3" fillId="0" borderId="3" xfId="4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wrapText="1"/>
    </xf>
    <xf numFmtId="0" fontId="12" fillId="0" borderId="3" xfId="1" applyFont="1" applyBorder="1" applyAlignment="1">
      <alignment horizontal="left" vertical="center" wrapText="1"/>
    </xf>
    <xf numFmtId="0" fontId="11" fillId="0" borderId="69" xfId="1" applyFont="1" applyFill="1" applyBorder="1" applyAlignment="1" applyProtection="1">
      <alignment horizontal="left"/>
      <protection locked="0"/>
    </xf>
    <xf numFmtId="0" fontId="3" fillId="0" borderId="24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24" xfId="4" applyFont="1" applyFill="1" applyBorder="1" applyAlignment="1" applyProtection="1">
      <alignment horizontal="left" vertical="top" wrapText="1"/>
      <protection locked="0"/>
    </xf>
    <xf numFmtId="0" fontId="11" fillId="0" borderId="3" xfId="18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3" fillId="0" borderId="24" xfId="4" applyFont="1" applyFill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2" fontId="12" fillId="0" borderId="75" xfId="0" applyNumberFormat="1" applyFont="1" applyBorder="1" applyAlignment="1">
      <alignment horizontal="center" wrapText="1"/>
    </xf>
    <xf numFmtId="2" fontId="12" fillId="0" borderId="75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5" xfId="0" applyNumberFormat="1" applyFont="1" applyBorder="1" applyAlignment="1">
      <alignment horizontal="center" vertical="center" wrapText="1"/>
    </xf>
    <xf numFmtId="2" fontId="12" fillId="0" borderId="74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7" xfId="0" applyNumberFormat="1" applyFont="1" applyBorder="1" applyAlignment="1">
      <alignment horizontal="center" wrapText="1"/>
    </xf>
    <xf numFmtId="2" fontId="12" fillId="0" borderId="75" xfId="1" applyNumberFormat="1" applyFont="1" applyBorder="1" applyAlignment="1">
      <alignment horizontal="center" vertical="center" wrapText="1"/>
    </xf>
    <xf numFmtId="2" fontId="12" fillId="0" borderId="76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8" xfId="0" applyNumberFormat="1" applyFont="1" applyBorder="1" applyAlignment="1">
      <alignment horizontal="center" wrapText="1"/>
    </xf>
    <xf numFmtId="2" fontId="12" fillId="0" borderId="75" xfId="0" applyNumberFormat="1" applyFont="1" applyFill="1" applyBorder="1" applyAlignment="1">
      <alignment horizontal="center" wrapText="1"/>
    </xf>
    <xf numFmtId="2" fontId="11" fillId="0" borderId="75" xfId="18" applyNumberFormat="1" applyFont="1" applyFill="1" applyBorder="1" applyAlignment="1" applyProtection="1">
      <alignment horizontal="center" vertical="top" wrapText="1"/>
      <protection locked="0"/>
    </xf>
    <xf numFmtId="2" fontId="11" fillId="0" borderId="75" xfId="0" applyNumberFormat="1" applyFont="1" applyFill="1" applyBorder="1" applyAlignment="1">
      <alignment horizontal="center" wrapText="1"/>
    </xf>
    <xf numFmtId="2" fontId="12" fillId="0" borderId="77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4" xfId="0" applyNumberFormat="1" applyFont="1" applyBorder="1" applyAlignment="1">
      <alignment horizontal="center" wrapText="1"/>
    </xf>
    <xf numFmtId="1" fontId="12" fillId="0" borderId="77" xfId="0" applyNumberFormat="1" applyFont="1" applyFill="1" applyBorder="1" applyAlignment="1">
      <alignment horizontal="center" wrapText="1"/>
    </xf>
    <xf numFmtId="0" fontId="36" fillId="0" borderId="25" xfId="0" applyFont="1" applyBorder="1" applyAlignment="1">
      <alignment horizontal="center" wrapText="1"/>
    </xf>
    <xf numFmtId="2" fontId="12" fillId="0" borderId="82" xfId="0" applyNumberFormat="1" applyFont="1" applyBorder="1" applyAlignment="1">
      <alignment horizontal="center" wrapText="1"/>
    </xf>
    <xf numFmtId="0" fontId="36" fillId="0" borderId="39" xfId="0" applyFont="1" applyBorder="1" applyAlignment="1">
      <alignment horizontal="center" vertical="center" wrapText="1"/>
    </xf>
    <xf numFmtId="1" fontId="36" fillId="0" borderId="31" xfId="0" applyNumberFormat="1" applyFont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83" xfId="0" applyNumberFormat="1" applyFont="1" applyBorder="1" applyAlignment="1">
      <alignment horizontal="center" wrapText="1"/>
    </xf>
    <xf numFmtId="1" fontId="12" fillId="0" borderId="3" xfId="1" applyNumberFormat="1" applyFont="1" applyBorder="1" applyAlignment="1">
      <alignment horizontal="center" vertical="center" wrapText="1"/>
    </xf>
    <xf numFmtId="1" fontId="12" fillId="0" borderId="66" xfId="4" applyNumberFormat="1" applyFont="1" applyFill="1" applyBorder="1" applyAlignment="1" applyProtection="1">
      <alignment horizontal="center" vertical="top" wrapText="1"/>
      <protection locked="0"/>
    </xf>
    <xf numFmtId="1" fontId="12" fillId="0" borderId="24" xfId="0" applyNumberFormat="1" applyFont="1" applyBorder="1" applyAlignment="1">
      <alignment horizontal="center" wrapText="1"/>
    </xf>
    <xf numFmtId="1" fontId="11" fillId="0" borderId="3" xfId="18" applyNumberFormat="1" applyFont="1" applyFill="1" applyBorder="1" applyAlignment="1" applyProtection="1">
      <alignment horizontal="center" vertical="top" wrapText="1"/>
      <protection locked="0"/>
    </xf>
    <xf numFmtId="1" fontId="11" fillId="0" borderId="3" xfId="0" applyNumberFormat="1" applyFont="1" applyFill="1" applyBorder="1" applyAlignment="1">
      <alignment horizontal="center" wrapText="1"/>
    </xf>
    <xf numFmtId="1" fontId="12" fillId="0" borderId="1" xfId="4" applyNumberFormat="1" applyFont="1" applyFill="1" applyBorder="1" applyAlignment="1" applyProtection="1">
      <alignment horizontal="center" vertical="top" wrapText="1"/>
      <protection locked="0"/>
    </xf>
    <xf numFmtId="0" fontId="34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25" xfId="4" applyFont="1" applyFill="1" applyBorder="1" applyAlignment="1" applyProtection="1">
      <alignment horizontal="left" vertical="center" wrapText="1"/>
      <protection locked="0"/>
    </xf>
    <xf numFmtId="0" fontId="20" fillId="0" borderId="7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right" vertical="center" wrapText="1"/>
    </xf>
    <xf numFmtId="0" fontId="12" fillId="2" borderId="36" xfId="13" applyFont="1" applyFill="1" applyBorder="1" applyAlignment="1">
      <alignment horizontal="right" wrapText="1"/>
    </xf>
    <xf numFmtId="0" fontId="12" fillId="0" borderId="75" xfId="0" applyFont="1" applyBorder="1" applyAlignment="1">
      <alignment horizontal="right" wrapText="1"/>
    </xf>
    <xf numFmtId="0" fontId="12" fillId="0" borderId="76" xfId="0" applyFont="1" applyBorder="1" applyAlignment="1">
      <alignment horizontal="right" wrapText="1"/>
    </xf>
    <xf numFmtId="0" fontId="12" fillId="0" borderId="75" xfId="0" applyFont="1" applyFill="1" applyBorder="1" applyAlignment="1">
      <alignment horizontal="right" vertical="center" wrapText="1"/>
    </xf>
    <xf numFmtId="0" fontId="12" fillId="0" borderId="75" xfId="0" applyFont="1" applyFill="1" applyBorder="1" applyAlignment="1">
      <alignment horizontal="right" wrapText="1"/>
    </xf>
    <xf numFmtId="0" fontId="11" fillId="0" borderId="75" xfId="0" applyFont="1" applyFill="1" applyBorder="1" applyAlignment="1">
      <alignment horizontal="right" wrapText="1"/>
    </xf>
    <xf numFmtId="0" fontId="12" fillId="0" borderId="78" xfId="0" applyFont="1" applyBorder="1" applyAlignment="1">
      <alignment horizontal="right" wrapText="1"/>
    </xf>
    <xf numFmtId="0" fontId="12" fillId="0" borderId="78" xfId="0" applyFont="1" applyBorder="1" applyAlignment="1">
      <alignment horizontal="right" vertical="center" wrapText="1"/>
    </xf>
    <xf numFmtId="0" fontId="12" fillId="0" borderId="75" xfId="0" applyFont="1" applyBorder="1" applyAlignment="1">
      <alignment horizontal="right" vertical="center" wrapText="1"/>
    </xf>
    <xf numFmtId="0" fontId="12" fillId="0" borderId="75" xfId="1" applyFont="1" applyBorder="1" applyAlignment="1">
      <alignment horizontal="right" vertical="center" wrapText="1"/>
    </xf>
    <xf numFmtId="0" fontId="12" fillId="0" borderId="78" xfId="4" applyFont="1" applyFill="1" applyBorder="1" applyAlignment="1" applyProtection="1">
      <alignment horizontal="right" vertical="top" wrapText="1"/>
      <protection locked="0"/>
    </xf>
    <xf numFmtId="0" fontId="12" fillId="0" borderId="75" xfId="4" applyFont="1" applyFill="1" applyBorder="1" applyAlignment="1" applyProtection="1">
      <alignment horizontal="right" vertical="top" wrapText="1"/>
      <protection locked="0"/>
    </xf>
    <xf numFmtId="0" fontId="11" fillId="0" borderId="75" xfId="18" applyFont="1" applyFill="1" applyBorder="1" applyAlignment="1" applyProtection="1">
      <alignment horizontal="right" vertical="top" wrapText="1"/>
      <protection locked="0"/>
    </xf>
    <xf numFmtId="0" fontId="12" fillId="0" borderId="74" xfId="0" applyFont="1" applyBorder="1" applyAlignment="1">
      <alignment horizontal="right" wrapText="1"/>
    </xf>
    <xf numFmtId="0" fontId="12" fillId="0" borderId="77" xfId="0" applyFont="1" applyFill="1" applyBorder="1" applyAlignment="1">
      <alignment horizontal="right" wrapText="1"/>
    </xf>
    <xf numFmtId="0" fontId="12" fillId="0" borderId="9" xfId="0" applyFont="1" applyFill="1" applyBorder="1" applyAlignment="1">
      <alignment horizontal="right" vertical="center" wrapText="1"/>
    </xf>
    <xf numFmtId="0" fontId="11" fillId="0" borderId="3" xfId="18" applyNumberFormat="1" applyFont="1" applyBorder="1" applyAlignment="1">
      <alignment horizontal="right"/>
    </xf>
    <xf numFmtId="0" fontId="12" fillId="2" borderId="9" xfId="13" applyFont="1" applyFill="1" applyBorder="1" applyAlignment="1">
      <alignment horizontal="right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5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4" fillId="0" borderId="0" xfId="13" applyFont="1" applyBorder="1" applyAlignment="1"/>
    <xf numFmtId="0" fontId="20" fillId="0" borderId="0" xfId="13" applyFont="1" applyBorder="1" applyAlignment="1"/>
    <xf numFmtId="0" fontId="31" fillId="0" borderId="0" xfId="13" applyFont="1" applyBorder="1" applyAlignment="1">
      <alignment horizontal="center"/>
    </xf>
    <xf numFmtId="0" fontId="32" fillId="2" borderId="8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5" fillId="0" borderId="73" xfId="13" applyBorder="1"/>
    <xf numFmtId="2" fontId="15" fillId="0" borderId="66" xfId="13" applyNumberFormat="1" applyBorder="1" applyAlignment="1">
      <alignment horizontal="right" vertical="center"/>
    </xf>
    <xf numFmtId="0" fontId="1" fillId="0" borderId="67" xfId="13" applyFont="1" applyBorder="1"/>
    <xf numFmtId="1" fontId="14" fillId="0" borderId="69" xfId="13" applyNumberFormat="1" applyFont="1" applyBorder="1" applyAlignment="1">
      <alignment horizontal="right" vertical="center"/>
    </xf>
    <xf numFmtId="0" fontId="1" fillId="0" borderId="69" xfId="13" applyFont="1" applyBorder="1"/>
    <xf numFmtId="0" fontId="12" fillId="0" borderId="22" xfId="1" applyFont="1" applyBorder="1" applyAlignment="1">
      <alignment horizontal="left" vertical="center" wrapText="1"/>
    </xf>
    <xf numFmtId="0" fontId="1" fillId="0" borderId="69" xfId="7" applyFont="1" applyFill="1" applyBorder="1" applyAlignment="1" applyProtection="1">
      <alignment horizontal="left"/>
      <protection locked="0"/>
    </xf>
    <xf numFmtId="0" fontId="12" fillId="0" borderId="67" xfId="7" applyFont="1" applyFill="1" applyBorder="1" applyAlignment="1" applyProtection="1">
      <alignment horizontal="left"/>
      <protection locked="0"/>
    </xf>
    <xf numFmtId="0" fontId="12" fillId="0" borderId="2" xfId="7" applyFont="1" applyFill="1" applyBorder="1"/>
    <xf numFmtId="0" fontId="8" fillId="0" borderId="2" xfId="7" applyFont="1" applyFill="1" applyBorder="1" applyAlignment="1" applyProtection="1">
      <alignment horizontal="left"/>
      <protection locked="0"/>
    </xf>
    <xf numFmtId="0" fontId="5" fillId="0" borderId="29" xfId="7" applyFont="1" applyFill="1" applyBorder="1"/>
    <xf numFmtId="0" fontId="12" fillId="0" borderId="6" xfId="0" applyFont="1" applyFill="1" applyBorder="1" applyAlignment="1">
      <alignment horizontal="left" wrapText="1"/>
    </xf>
    <xf numFmtId="0" fontId="12" fillId="0" borderId="69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wrapText="1"/>
    </xf>
    <xf numFmtId="2" fontId="12" fillId="2" borderId="31" xfId="13" applyNumberFormat="1" applyFont="1" applyFill="1" applyBorder="1" applyAlignment="1">
      <alignment horizontal="right"/>
    </xf>
    <xf numFmtId="1" fontId="12" fillId="0" borderId="8" xfId="0" applyNumberFormat="1" applyFont="1" applyFill="1" applyBorder="1" applyAlignment="1">
      <alignment horizontal="center" wrapText="1"/>
    </xf>
    <xf numFmtId="1" fontId="12" fillId="0" borderId="9" xfId="0" applyNumberFormat="1" applyFont="1" applyBorder="1" applyAlignment="1">
      <alignment horizontal="center" wrapText="1"/>
    </xf>
    <xf numFmtId="1" fontId="12" fillId="0" borderId="9" xfId="4" applyNumberFormat="1" applyFont="1" applyFill="1" applyBorder="1" applyAlignment="1" applyProtection="1">
      <alignment horizontal="center" vertical="top" wrapText="1"/>
      <protection locked="0"/>
    </xf>
    <xf numFmtId="1" fontId="12" fillId="0" borderId="73" xfId="0" applyNumberFormat="1" applyFont="1" applyFill="1" applyBorder="1" applyAlignment="1">
      <alignment horizont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38" xfId="0" applyNumberFormat="1" applyFont="1" applyBorder="1" applyAlignment="1">
      <alignment horizontal="center" wrapText="1"/>
    </xf>
    <xf numFmtId="1" fontId="12" fillId="0" borderId="8" xfId="4" applyNumberFormat="1" applyFont="1" applyFill="1" applyBorder="1" applyAlignment="1" applyProtection="1">
      <alignment horizontal="center" vertical="top" wrapText="1"/>
      <protection locked="0"/>
    </xf>
    <xf numFmtId="1" fontId="12" fillId="0" borderId="10" xfId="0" applyNumberFormat="1" applyFont="1" applyBorder="1" applyAlignment="1">
      <alignment horizont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73" xfId="4" applyNumberFormat="1" applyFont="1" applyFill="1" applyBorder="1" applyAlignment="1" applyProtection="1">
      <alignment horizontal="center" vertical="top" wrapText="1"/>
      <protection locked="0"/>
    </xf>
    <xf numFmtId="1" fontId="12" fillId="0" borderId="11" xfId="0" applyNumberFormat="1" applyFont="1" applyBorder="1" applyAlignment="1">
      <alignment horizontal="center" wrapText="1"/>
    </xf>
    <xf numFmtId="1" fontId="12" fillId="0" borderId="9" xfId="0" applyNumberFormat="1" applyFont="1" applyFill="1" applyBorder="1" applyAlignment="1">
      <alignment horizontal="center" wrapText="1"/>
    </xf>
    <xf numFmtId="1" fontId="12" fillId="0" borderId="11" xfId="4" applyNumberFormat="1" applyFont="1" applyFill="1" applyBorder="1" applyAlignment="1" applyProtection="1">
      <alignment horizontal="center" vertical="top" wrapText="1"/>
      <protection locked="0"/>
    </xf>
    <xf numFmtId="1" fontId="11" fillId="0" borderId="9" xfId="18" applyNumberFormat="1" applyFont="1" applyFill="1" applyBorder="1" applyAlignment="1" applyProtection="1">
      <alignment horizontal="center" vertical="top" wrapText="1"/>
      <protection locked="0"/>
    </xf>
    <xf numFmtId="1" fontId="11" fillId="0" borderId="9" xfId="0" applyNumberFormat="1" applyFont="1" applyFill="1" applyBorder="1" applyAlignment="1">
      <alignment horizontal="center" wrapText="1"/>
    </xf>
    <xf numFmtId="1" fontId="12" fillId="0" borderId="10" xfId="4" applyNumberFormat="1" applyFont="1" applyFill="1" applyBorder="1" applyAlignment="1" applyProtection="1">
      <alignment horizontal="center" vertical="top" wrapText="1"/>
      <protection locked="0"/>
    </xf>
    <xf numFmtId="1" fontId="12" fillId="0" borderId="8" xfId="0" applyNumberFormat="1" applyFont="1" applyBorder="1" applyAlignment="1">
      <alignment horizontal="center" wrapText="1"/>
    </xf>
    <xf numFmtId="1" fontId="12" fillId="0" borderId="10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66" xfId="0" applyFont="1" applyBorder="1" applyAlignment="1">
      <alignment horizontal="left" wrapText="1"/>
    </xf>
    <xf numFmtId="0" fontId="12" fillId="0" borderId="1" xfId="4" applyFont="1" applyFill="1" applyBorder="1" applyAlignment="1" applyProtection="1">
      <alignment horizontal="left" vertical="top" wrapText="1"/>
      <protection locked="0"/>
    </xf>
    <xf numFmtId="0" fontId="12" fillId="0" borderId="66" xfId="0" applyFont="1" applyFill="1" applyBorder="1" applyAlignment="1">
      <alignment horizontal="left" wrapText="1"/>
    </xf>
    <xf numFmtId="0" fontId="3" fillId="0" borderId="66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2" borderId="13" xfId="13" applyFont="1" applyFill="1" applyBorder="1" applyAlignment="1">
      <alignment horizontal="center" wrapText="1"/>
    </xf>
    <xf numFmtId="0" fontId="12" fillId="0" borderId="63" xfId="0" applyFont="1" applyBorder="1" applyAlignment="1">
      <alignment horizontal="center" wrapText="1"/>
    </xf>
    <xf numFmtId="2" fontId="29" fillId="2" borderId="69" xfId="13" applyNumberFormat="1" applyFont="1" applyFill="1" applyBorder="1" applyAlignment="1">
      <alignment horizontal="center"/>
    </xf>
    <xf numFmtId="2" fontId="29" fillId="2" borderId="2" xfId="13" applyNumberFormat="1" applyFont="1" applyFill="1" applyBorder="1" applyAlignment="1">
      <alignment horizontal="center"/>
    </xf>
    <xf numFmtId="2" fontId="12" fillId="0" borderId="27" xfId="0" applyNumberFormat="1" applyFont="1" applyBorder="1" applyAlignment="1">
      <alignment horizontal="center" wrapText="1"/>
    </xf>
    <xf numFmtId="2" fontId="12" fillId="0" borderId="44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wrapText="1"/>
    </xf>
    <xf numFmtId="2" fontId="12" fillId="0" borderId="64" xfId="0" applyNumberFormat="1" applyFont="1" applyBorder="1" applyAlignment="1">
      <alignment horizontal="center" wrapText="1"/>
    </xf>
    <xf numFmtId="2" fontId="12" fillId="0" borderId="18" xfId="0" applyNumberFormat="1" applyFont="1" applyFill="1" applyBorder="1" applyAlignment="1">
      <alignment horizontal="center" wrapText="1"/>
    </xf>
    <xf numFmtId="2" fontId="11" fillId="0" borderId="71" xfId="0" applyNumberFormat="1" applyFont="1" applyFill="1" applyBorder="1" applyAlignment="1">
      <alignment horizontal="center" wrapText="1"/>
    </xf>
    <xf numFmtId="2" fontId="12" fillId="0" borderId="74" xfId="0" applyNumberFormat="1" applyFont="1" applyBorder="1" applyAlignment="1">
      <alignment horizontal="center" wrapText="1"/>
    </xf>
    <xf numFmtId="2" fontId="12" fillId="0" borderId="75" xfId="0" applyNumberFormat="1" applyFont="1" applyFill="1" applyBorder="1" applyAlignment="1">
      <alignment horizontal="center" vertical="center" wrapText="1"/>
    </xf>
    <xf numFmtId="2" fontId="12" fillId="0" borderId="70" xfId="0" applyNumberFormat="1" applyFont="1" applyBorder="1" applyAlignment="1">
      <alignment horizontal="center" wrapText="1"/>
    </xf>
    <xf numFmtId="2" fontId="12" fillId="0" borderId="76" xfId="0" applyNumberFormat="1" applyFont="1" applyBorder="1" applyAlignment="1">
      <alignment horizont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2" fillId="0" borderId="73" xfId="0" applyNumberFormat="1" applyFont="1" applyBorder="1" applyAlignment="1">
      <alignment horizontal="center" wrapText="1"/>
    </xf>
    <xf numFmtId="1" fontId="12" fillId="0" borderId="75" xfId="0" applyNumberFormat="1" applyFont="1" applyFill="1" applyBorder="1" applyAlignment="1">
      <alignment horizontal="center" vertical="center" wrapText="1"/>
    </xf>
    <xf numFmtId="1" fontId="12" fillId="0" borderId="76" xfId="0" applyNumberFormat="1" applyFont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0" borderId="66" xfId="0" applyNumberFormat="1" applyFont="1" applyBorder="1" applyAlignment="1">
      <alignment horizontal="center" wrapText="1"/>
    </xf>
    <xf numFmtId="0" fontId="11" fillId="0" borderId="22" xfId="20" applyFont="1" applyFill="1" applyBorder="1" applyAlignment="1" applyProtection="1">
      <alignment horizontal="left"/>
      <protection locked="0"/>
    </xf>
    <xf numFmtId="0" fontId="11" fillId="0" borderId="0" xfId="19" applyFont="1" applyFill="1" applyBorder="1"/>
    <xf numFmtId="0" fontId="3" fillId="0" borderId="3" xfId="0" applyFont="1" applyFill="1" applyBorder="1" applyAlignment="1">
      <alignment horizontal="left" wrapText="1"/>
    </xf>
    <xf numFmtId="0" fontId="12" fillId="0" borderId="32" xfId="0" applyFont="1" applyBorder="1" applyAlignment="1">
      <alignment horizontal="left" wrapText="1"/>
    </xf>
    <xf numFmtId="0" fontId="12" fillId="0" borderId="9" xfId="0" applyFont="1" applyFill="1" applyBorder="1" applyAlignment="1">
      <alignment horizontal="center" vertical="center" wrapText="1"/>
    </xf>
    <xf numFmtId="0" fontId="22" fillId="0" borderId="9" xfId="20" applyFont="1" applyBorder="1" applyAlignment="1">
      <alignment horizontal="right" vertical="top"/>
    </xf>
    <xf numFmtId="2" fontId="12" fillId="0" borderId="6" xfId="0" applyNumberFormat="1" applyFont="1" applyFill="1" applyBorder="1" applyAlignment="1">
      <alignment horizontal="center" wrapText="1"/>
    </xf>
    <xf numFmtId="2" fontId="29" fillId="4" borderId="7" xfId="1" applyNumberFormat="1" applyFont="1" applyFill="1" applyBorder="1" applyAlignment="1">
      <alignment horizontal="center"/>
    </xf>
    <xf numFmtId="2" fontId="22" fillId="0" borderId="69" xfId="20" applyNumberFormat="1" applyFont="1" applyBorder="1" applyAlignment="1">
      <alignment horizontal="right" vertical="top"/>
    </xf>
    <xf numFmtId="2" fontId="12" fillId="0" borderId="24" xfId="0" applyNumberFormat="1" applyFont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wrapText="1"/>
    </xf>
    <xf numFmtId="2" fontId="12" fillId="0" borderId="19" xfId="0" applyNumberFormat="1" applyFont="1" applyBorder="1" applyAlignment="1">
      <alignment horizontal="center" wrapText="1"/>
    </xf>
    <xf numFmtId="0" fontId="11" fillId="0" borderId="0" xfId="18" applyFont="1" applyBorder="1" applyAlignment="1">
      <alignment horizontal="right"/>
    </xf>
    <xf numFmtId="0" fontId="12" fillId="0" borderId="24" xfId="0" applyFont="1" applyFill="1" applyBorder="1" applyAlignment="1">
      <alignment horizontal="left" wrapText="1"/>
    </xf>
    <xf numFmtId="2" fontId="12" fillId="0" borderId="34" xfId="0" applyNumberFormat="1" applyFont="1" applyFill="1" applyBorder="1" applyAlignment="1">
      <alignment horizontal="center" wrapText="1"/>
    </xf>
    <xf numFmtId="2" fontId="12" fillId="0" borderId="78" xfId="0" applyNumberFormat="1" applyFont="1" applyFill="1" applyBorder="1" applyAlignment="1">
      <alignment horizontal="center" wrapText="1"/>
    </xf>
    <xf numFmtId="1" fontId="12" fillId="0" borderId="11" xfId="0" applyNumberFormat="1" applyFont="1" applyFill="1" applyBorder="1" applyAlignment="1">
      <alignment horizontal="center" wrapText="1"/>
    </xf>
    <xf numFmtId="1" fontId="12" fillId="0" borderId="78" xfId="0" applyNumberFormat="1" applyFont="1" applyFill="1" applyBorder="1" applyAlignment="1">
      <alignment horizontal="center" wrapText="1"/>
    </xf>
    <xf numFmtId="1" fontId="12" fillId="0" borderId="24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wrapText="1"/>
    </xf>
    <xf numFmtId="0" fontId="22" fillId="2" borderId="0" xfId="13" applyFont="1" applyFill="1" applyBorder="1" applyAlignment="1">
      <alignment horizontal="center" wrapText="1"/>
    </xf>
    <xf numFmtId="0" fontId="20" fillId="2" borderId="0" xfId="13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 wrapText="1"/>
    </xf>
    <xf numFmtId="2" fontId="22" fillId="2" borderId="0" xfId="13" applyNumberFormat="1" applyFont="1" applyFill="1" applyBorder="1" applyAlignment="1">
      <alignment horizontal="right"/>
    </xf>
    <xf numFmtId="2" fontId="22" fillId="0" borderId="0" xfId="0" applyNumberFormat="1" applyFont="1" applyFill="1" applyBorder="1" applyAlignment="1">
      <alignment horizontal="right" wrapText="1"/>
    </xf>
    <xf numFmtId="0" fontId="22" fillId="2" borderId="0" xfId="13" applyFont="1" applyFill="1" applyBorder="1" applyAlignment="1">
      <alignment horizontal="right" wrapText="1"/>
    </xf>
    <xf numFmtId="2" fontId="20" fillId="2" borderId="0" xfId="13" applyNumberFormat="1" applyFont="1" applyFill="1" applyBorder="1" applyAlignment="1">
      <alignment horizontal="right"/>
    </xf>
    <xf numFmtId="2" fontId="20" fillId="0" borderId="0" xfId="0" applyNumberFormat="1" applyFont="1" applyFill="1" applyBorder="1" applyAlignment="1">
      <alignment horizontal="right" wrapText="1"/>
    </xf>
    <xf numFmtId="0" fontId="20" fillId="2" borderId="0" xfId="13" applyFont="1" applyFill="1" applyBorder="1" applyAlignment="1">
      <alignment horizontal="right" wrapText="1"/>
    </xf>
    <xf numFmtId="0" fontId="1" fillId="0" borderId="9" xfId="20" applyFont="1" applyBorder="1" applyAlignment="1">
      <alignment horizontal="center" vertical="top"/>
    </xf>
    <xf numFmtId="2" fontId="1" fillId="0" borderId="69" xfId="20" applyNumberFormat="1" applyFont="1" applyBorder="1" applyAlignment="1">
      <alignment horizontal="center" vertical="top"/>
    </xf>
    <xf numFmtId="0" fontId="1" fillId="0" borderId="3" xfId="4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left" wrapText="1"/>
    </xf>
    <xf numFmtId="0" fontId="1" fillId="0" borderId="69" xfId="18" applyFont="1" applyBorder="1" applyAlignment="1">
      <alignment horizontal="left" vertical="center"/>
    </xf>
    <xf numFmtId="0" fontId="1" fillId="0" borderId="3" xfId="2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2" fontId="1" fillId="0" borderId="69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4" xfId="4" applyFont="1" applyFill="1" applyBorder="1" applyAlignment="1" applyProtection="1">
      <alignment horizontal="left" vertical="top" wrapText="1"/>
      <protection locked="0"/>
    </xf>
    <xf numFmtId="2" fontId="12" fillId="0" borderId="66" xfId="4" applyNumberFormat="1" applyFont="1" applyFill="1" applyBorder="1" applyAlignment="1" applyProtection="1">
      <alignment horizontal="center" vertical="top" wrapText="1"/>
      <protection locked="0"/>
    </xf>
    <xf numFmtId="0" fontId="20" fillId="0" borderId="36" xfId="0" applyFont="1" applyFill="1" applyBorder="1" applyAlignment="1">
      <alignment horizontal="right" vertical="center"/>
    </xf>
    <xf numFmtId="2" fontId="20" fillId="0" borderId="69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wrapText="1"/>
    </xf>
    <xf numFmtId="2" fontId="12" fillId="0" borderId="2" xfId="0" applyNumberFormat="1" applyFont="1" applyFill="1" applyBorder="1" applyAlignment="1">
      <alignment horizontal="center" wrapText="1"/>
    </xf>
    <xf numFmtId="0" fontId="1" fillId="0" borderId="71" xfId="20" applyFont="1" applyBorder="1" applyAlignment="1">
      <alignment horizontal="center" vertical="top"/>
    </xf>
    <xf numFmtId="2" fontId="12" fillId="0" borderId="83" xfId="4" applyNumberFormat="1" applyFont="1" applyFill="1" applyBorder="1" applyAlignment="1" applyProtection="1">
      <alignment horizontal="center" vertical="top" wrapText="1"/>
      <protection locked="0"/>
    </xf>
    <xf numFmtId="1" fontId="12" fillId="0" borderId="69" xfId="4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wrapText="1"/>
    </xf>
    <xf numFmtId="0" fontId="12" fillId="0" borderId="1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wrapText="1"/>
    </xf>
    <xf numFmtId="0" fontId="1" fillId="0" borderId="2" xfId="18" applyFont="1" applyBorder="1" applyAlignment="1">
      <alignment horizontal="left" vertical="center"/>
    </xf>
    <xf numFmtId="0" fontId="3" fillId="0" borderId="83" xfId="4" applyFont="1" applyFill="1" applyBorder="1" applyAlignment="1" applyProtection="1">
      <alignment horizontal="left" vertical="top" wrapText="1"/>
      <protection locked="0"/>
    </xf>
    <xf numFmtId="0" fontId="1" fillId="0" borderId="66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right" vertical="center"/>
    </xf>
    <xf numFmtId="2" fontId="20" fillId="0" borderId="2" xfId="0" applyNumberFormat="1" applyFont="1" applyFill="1" applyBorder="1" applyAlignment="1">
      <alignment horizontal="right" vertical="center"/>
    </xf>
    <xf numFmtId="2" fontId="12" fillId="0" borderId="20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center"/>
    </xf>
    <xf numFmtId="0" fontId="1" fillId="0" borderId="70" xfId="0" applyFont="1" applyBorder="1" applyAlignment="1">
      <alignment horizontal="left" wrapText="1"/>
    </xf>
  </cellXfs>
  <cellStyles count="41">
    <cellStyle name="Excel Built-in Normal" xfId="1"/>
    <cellStyle name="Excel Built-in Normal 1" xfId="6"/>
    <cellStyle name="Excel Built-in Normal 2" xfId="2"/>
    <cellStyle name="TableStyleLight1" xfId="5"/>
    <cellStyle name="Денежный 2" xfId="16"/>
    <cellStyle name="Обычный" xfId="0" builtinId="0"/>
    <cellStyle name="Обычный 2" xfId="7"/>
    <cellStyle name="Обычный 2 2" xfId="8"/>
    <cellStyle name="Обычный 2 2 2" xfId="29"/>
    <cellStyle name="Обычный 2 2 3" xfId="32"/>
    <cellStyle name="Обычный 2 2 4" xfId="24"/>
    <cellStyle name="Обычный 2 3" xfId="14"/>
    <cellStyle name="Обычный 2 3 2" xfId="33"/>
    <cellStyle name="Обычный 2 3 3" xfId="28"/>
    <cellStyle name="Обычный 2 4" xfId="20"/>
    <cellStyle name="Обычный 2 5" xfId="22"/>
    <cellStyle name="Обычный 3" xfId="4"/>
    <cellStyle name="Обычный 3 2" xfId="15"/>
    <cellStyle name="Обычный 3 2 2" xfId="35"/>
    <cellStyle name="Обычный 3 2 3" xfId="30"/>
    <cellStyle name="Обычный 3 2 4" xfId="40"/>
    <cellStyle name="Обычный 3 3" xfId="18"/>
    <cellStyle name="Обычный 3 3 2" xfId="34"/>
    <cellStyle name="Обычный 3 4" xfId="23"/>
    <cellStyle name="Обычный 4" xfId="3"/>
    <cellStyle name="Обычный 4 2" xfId="9"/>
    <cellStyle name="Обычный 4 2 2" xfId="37"/>
    <cellStyle name="Обычный 4 3" xfId="11"/>
    <cellStyle name="Обычный 4 3 2" xfId="36"/>
    <cellStyle name="Обычный 4 4" xfId="13"/>
    <cellStyle name="Обычный 4 4 2" xfId="19"/>
    <cellStyle name="Обычный 4 5" xfId="25"/>
    <cellStyle name="Обычный 4 6" xfId="39"/>
    <cellStyle name="Обычный 5" xfId="10"/>
    <cellStyle name="Обычный 5 2" xfId="38"/>
    <cellStyle name="Обычный 5 3" xfId="26"/>
    <cellStyle name="Обычный 6" xfId="12"/>
    <cellStyle name="Обычный 6 2" xfId="27"/>
    <cellStyle name="Обычный 7" xfId="17"/>
    <cellStyle name="Обычный 7 2" xfId="31"/>
    <cellStyle name="Обычный 8" xfId="21"/>
  </cellStyles>
  <dxfs count="80"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 patternType="solid"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CCCC"/>
      <color rgb="FFFFFF66"/>
      <color rgb="FFFF0066"/>
      <color rgb="FFA0A0A0"/>
      <color rgb="FFA70105"/>
      <color rgb="FFFF66CC"/>
      <color rgb="FF660066"/>
      <color rgb="FF3333CC"/>
      <color rgb="FFFBB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Химия  </a:t>
            </a:r>
            <a:r>
              <a:rPr lang="ru-RU" baseline="0"/>
              <a:t>ОГЭ 2022</a:t>
            </a:r>
            <a:r>
              <a:rPr lang="en-US" baseline="0"/>
              <a:t>-202</a:t>
            </a:r>
            <a:r>
              <a:rPr lang="ru-RU" baseline="0"/>
              <a:t>4</a:t>
            </a:r>
            <a:endParaRPr lang="ru-RU"/>
          </a:p>
        </c:rich>
      </c:tx>
      <c:layout>
        <c:manualLayout>
          <c:xMode val="edge"/>
          <c:yMode val="edge"/>
          <c:x val="4.0051056156872752E-2"/>
          <c:y val="1.19545970932737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568246210019174E-2"/>
          <c:y val="6.760756128347091E-2"/>
          <c:w val="0.97921983383982791"/>
          <c:h val="0.56738641776317134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'Химия-9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'Химия-9 диаграмма по районам'!$E$5:$E$121</c:f>
              <c:numCache>
                <c:formatCode>0,00</c:formatCode>
                <c:ptCount val="117"/>
                <c:pt idx="0">
                  <c:v>4.16</c:v>
                </c:pt>
                <c:pt idx="1">
                  <c:v>4.16</c:v>
                </c:pt>
                <c:pt idx="2">
                  <c:v>4.16</c:v>
                </c:pt>
                <c:pt idx="3">
                  <c:v>4.16</c:v>
                </c:pt>
                <c:pt idx="4">
                  <c:v>4.16</c:v>
                </c:pt>
                <c:pt idx="5">
                  <c:v>4.16</c:v>
                </c:pt>
                <c:pt idx="6">
                  <c:v>4.16</c:v>
                </c:pt>
                <c:pt idx="7">
                  <c:v>4.16</c:v>
                </c:pt>
                <c:pt idx="8">
                  <c:v>4.16</c:v>
                </c:pt>
                <c:pt idx="9">
                  <c:v>4.16</c:v>
                </c:pt>
                <c:pt idx="10">
                  <c:v>4.16</c:v>
                </c:pt>
                <c:pt idx="11">
                  <c:v>4.16</c:v>
                </c:pt>
                <c:pt idx="12">
                  <c:v>4.16</c:v>
                </c:pt>
                <c:pt idx="13">
                  <c:v>4.16</c:v>
                </c:pt>
                <c:pt idx="14">
                  <c:v>4.16</c:v>
                </c:pt>
                <c:pt idx="15">
                  <c:v>4.16</c:v>
                </c:pt>
                <c:pt idx="16">
                  <c:v>4.16</c:v>
                </c:pt>
                <c:pt idx="17">
                  <c:v>4.16</c:v>
                </c:pt>
                <c:pt idx="18">
                  <c:v>4.16</c:v>
                </c:pt>
                <c:pt idx="19">
                  <c:v>4.16</c:v>
                </c:pt>
                <c:pt idx="20">
                  <c:v>4.16</c:v>
                </c:pt>
                <c:pt idx="21">
                  <c:v>4.16</c:v>
                </c:pt>
                <c:pt idx="22">
                  <c:v>4.16</c:v>
                </c:pt>
                <c:pt idx="23">
                  <c:v>4.16</c:v>
                </c:pt>
                <c:pt idx="24">
                  <c:v>4.16</c:v>
                </c:pt>
                <c:pt idx="25">
                  <c:v>4.16</c:v>
                </c:pt>
                <c:pt idx="26">
                  <c:v>4.16</c:v>
                </c:pt>
                <c:pt idx="27">
                  <c:v>4.16</c:v>
                </c:pt>
                <c:pt idx="28">
                  <c:v>4.16</c:v>
                </c:pt>
                <c:pt idx="29">
                  <c:v>4.16</c:v>
                </c:pt>
                <c:pt idx="30">
                  <c:v>4.16</c:v>
                </c:pt>
                <c:pt idx="31">
                  <c:v>4.16</c:v>
                </c:pt>
                <c:pt idx="32">
                  <c:v>4.16</c:v>
                </c:pt>
                <c:pt idx="33">
                  <c:v>4.16</c:v>
                </c:pt>
                <c:pt idx="34">
                  <c:v>4.16</c:v>
                </c:pt>
                <c:pt idx="35">
                  <c:v>4.16</c:v>
                </c:pt>
                <c:pt idx="36">
                  <c:v>4.16</c:v>
                </c:pt>
                <c:pt idx="37">
                  <c:v>4.16</c:v>
                </c:pt>
                <c:pt idx="38">
                  <c:v>4.16</c:v>
                </c:pt>
                <c:pt idx="39">
                  <c:v>4.16</c:v>
                </c:pt>
                <c:pt idx="40">
                  <c:v>4.16</c:v>
                </c:pt>
                <c:pt idx="41">
                  <c:v>4.16</c:v>
                </c:pt>
                <c:pt idx="42">
                  <c:v>4.16</c:v>
                </c:pt>
                <c:pt idx="43">
                  <c:v>4.16</c:v>
                </c:pt>
                <c:pt idx="44">
                  <c:v>4.16</c:v>
                </c:pt>
                <c:pt idx="45">
                  <c:v>4.16</c:v>
                </c:pt>
                <c:pt idx="46">
                  <c:v>4.16</c:v>
                </c:pt>
                <c:pt idx="47">
                  <c:v>4.16</c:v>
                </c:pt>
                <c:pt idx="48">
                  <c:v>4.16</c:v>
                </c:pt>
                <c:pt idx="49">
                  <c:v>4.16</c:v>
                </c:pt>
                <c:pt idx="50">
                  <c:v>4.16</c:v>
                </c:pt>
                <c:pt idx="51">
                  <c:v>4.16</c:v>
                </c:pt>
                <c:pt idx="52">
                  <c:v>4.16</c:v>
                </c:pt>
                <c:pt idx="53">
                  <c:v>4.16</c:v>
                </c:pt>
                <c:pt idx="54">
                  <c:v>4.16</c:v>
                </c:pt>
                <c:pt idx="55">
                  <c:v>4.16</c:v>
                </c:pt>
                <c:pt idx="56">
                  <c:v>4.16</c:v>
                </c:pt>
                <c:pt idx="57">
                  <c:v>4.16</c:v>
                </c:pt>
                <c:pt idx="58">
                  <c:v>4.16</c:v>
                </c:pt>
                <c:pt idx="59">
                  <c:v>4.16</c:v>
                </c:pt>
                <c:pt idx="60">
                  <c:v>4.16</c:v>
                </c:pt>
                <c:pt idx="61">
                  <c:v>4.16</c:v>
                </c:pt>
                <c:pt idx="62">
                  <c:v>4.16</c:v>
                </c:pt>
                <c:pt idx="63">
                  <c:v>4.16</c:v>
                </c:pt>
                <c:pt idx="64">
                  <c:v>4.16</c:v>
                </c:pt>
                <c:pt idx="65">
                  <c:v>4.16</c:v>
                </c:pt>
                <c:pt idx="66">
                  <c:v>4.16</c:v>
                </c:pt>
                <c:pt idx="67">
                  <c:v>4.16</c:v>
                </c:pt>
                <c:pt idx="68">
                  <c:v>4.16</c:v>
                </c:pt>
                <c:pt idx="69">
                  <c:v>4.16</c:v>
                </c:pt>
                <c:pt idx="70">
                  <c:v>4.16</c:v>
                </c:pt>
                <c:pt idx="71">
                  <c:v>4.16</c:v>
                </c:pt>
                <c:pt idx="72">
                  <c:v>4.16</c:v>
                </c:pt>
                <c:pt idx="73">
                  <c:v>4.16</c:v>
                </c:pt>
                <c:pt idx="74">
                  <c:v>4.16</c:v>
                </c:pt>
                <c:pt idx="75">
                  <c:v>4.16</c:v>
                </c:pt>
                <c:pt idx="76">
                  <c:v>4.16</c:v>
                </c:pt>
                <c:pt idx="77">
                  <c:v>4.16</c:v>
                </c:pt>
                <c:pt idx="78">
                  <c:v>4.16</c:v>
                </c:pt>
                <c:pt idx="79">
                  <c:v>4.16</c:v>
                </c:pt>
                <c:pt idx="80">
                  <c:v>4.16</c:v>
                </c:pt>
                <c:pt idx="81">
                  <c:v>4.16</c:v>
                </c:pt>
                <c:pt idx="82">
                  <c:v>4.16</c:v>
                </c:pt>
                <c:pt idx="83">
                  <c:v>4.16</c:v>
                </c:pt>
                <c:pt idx="84">
                  <c:v>4.16</c:v>
                </c:pt>
                <c:pt idx="85">
                  <c:v>4.16</c:v>
                </c:pt>
                <c:pt idx="86">
                  <c:v>4.16</c:v>
                </c:pt>
                <c:pt idx="87">
                  <c:v>4.16</c:v>
                </c:pt>
                <c:pt idx="88">
                  <c:v>4.16</c:v>
                </c:pt>
                <c:pt idx="89">
                  <c:v>4.16</c:v>
                </c:pt>
                <c:pt idx="90">
                  <c:v>4.16</c:v>
                </c:pt>
                <c:pt idx="91">
                  <c:v>4.16</c:v>
                </c:pt>
                <c:pt idx="92">
                  <c:v>4.16</c:v>
                </c:pt>
                <c:pt idx="93">
                  <c:v>4.16</c:v>
                </c:pt>
                <c:pt idx="94">
                  <c:v>4.16</c:v>
                </c:pt>
                <c:pt idx="95">
                  <c:v>4.16</c:v>
                </c:pt>
                <c:pt idx="96">
                  <c:v>4.16</c:v>
                </c:pt>
                <c:pt idx="97">
                  <c:v>4.16</c:v>
                </c:pt>
                <c:pt idx="98">
                  <c:v>4.16</c:v>
                </c:pt>
                <c:pt idx="99">
                  <c:v>4.16</c:v>
                </c:pt>
                <c:pt idx="100">
                  <c:v>4.16</c:v>
                </c:pt>
                <c:pt idx="101">
                  <c:v>4.16</c:v>
                </c:pt>
                <c:pt idx="102">
                  <c:v>4.16</c:v>
                </c:pt>
                <c:pt idx="103">
                  <c:v>4.16</c:v>
                </c:pt>
                <c:pt idx="104">
                  <c:v>4.16</c:v>
                </c:pt>
                <c:pt idx="105">
                  <c:v>4.16</c:v>
                </c:pt>
                <c:pt idx="106">
                  <c:v>4.16</c:v>
                </c:pt>
                <c:pt idx="107">
                  <c:v>4.16</c:v>
                </c:pt>
                <c:pt idx="108">
                  <c:v>4.16</c:v>
                </c:pt>
                <c:pt idx="109">
                  <c:v>4.16</c:v>
                </c:pt>
                <c:pt idx="110">
                  <c:v>4.16</c:v>
                </c:pt>
                <c:pt idx="111">
                  <c:v>4.16</c:v>
                </c:pt>
                <c:pt idx="112">
                  <c:v>4.16</c:v>
                </c:pt>
                <c:pt idx="113">
                  <c:v>4.16</c:v>
                </c:pt>
                <c:pt idx="114">
                  <c:v>4.16</c:v>
                </c:pt>
                <c:pt idx="115">
                  <c:v>4.16</c:v>
                </c:pt>
                <c:pt idx="116">
                  <c:v>4.16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'Химия-9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'Химия-9 диаграмма по районам'!$D$5:$D$121</c:f>
              <c:numCache>
                <c:formatCode>0,00</c:formatCode>
                <c:ptCount val="117"/>
                <c:pt idx="0">
                  <c:v>4.0324900793650791</c:v>
                </c:pt>
                <c:pt idx="1">
                  <c:v>4.166666666666667</c:v>
                </c:pt>
                <c:pt idx="2">
                  <c:v>3.9444444444444446</c:v>
                </c:pt>
                <c:pt idx="3">
                  <c:v>3.25</c:v>
                </c:pt>
                <c:pt idx="4">
                  <c:v>3.3333333333333335</c:v>
                </c:pt>
                <c:pt idx="5">
                  <c:v>4.3571428571428568</c:v>
                </c:pt>
                <c:pt idx="6">
                  <c:v>4.5</c:v>
                </c:pt>
                <c:pt idx="7">
                  <c:v>4.333333333333333</c:v>
                </c:pt>
                <c:pt idx="8">
                  <c:v>4.375</c:v>
                </c:pt>
                <c:pt idx="9">
                  <c:v>4.3402990948445499</c:v>
                </c:pt>
                <c:pt idx="10">
                  <c:v>4.5454545454545459</c:v>
                </c:pt>
                <c:pt idx="11">
                  <c:v>4.333333333333333</c:v>
                </c:pt>
                <c:pt idx="12">
                  <c:v>3.75</c:v>
                </c:pt>
                <c:pt idx="13">
                  <c:v>4.2</c:v>
                </c:pt>
                <c:pt idx="14">
                  <c:v>4.5454545454545459</c:v>
                </c:pt>
                <c:pt idx="15">
                  <c:v>4</c:v>
                </c:pt>
                <c:pt idx="16">
                  <c:v>4.2857142857142856</c:v>
                </c:pt>
                <c:pt idx="17">
                  <c:v>5</c:v>
                </c:pt>
                <c:pt idx="18">
                  <c:v>4.333333333333333</c:v>
                </c:pt>
                <c:pt idx="20">
                  <c:v>3.75</c:v>
                </c:pt>
                <c:pt idx="21">
                  <c:v>5</c:v>
                </c:pt>
                <c:pt idx="22">
                  <c:v>3.8907895923520925</c:v>
                </c:pt>
                <c:pt idx="23">
                  <c:v>4.2857142857142856</c:v>
                </c:pt>
                <c:pt idx="24">
                  <c:v>4.2727272727272725</c:v>
                </c:pt>
                <c:pt idx="25">
                  <c:v>4.2222222222222223</c:v>
                </c:pt>
                <c:pt idx="26">
                  <c:v>4.4000000000000004</c:v>
                </c:pt>
                <c:pt idx="27">
                  <c:v>4</c:v>
                </c:pt>
                <c:pt idx="28">
                  <c:v>4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3.3636363636363638</c:v>
                </c:pt>
                <c:pt idx="34">
                  <c:v>4.333333333333333</c:v>
                </c:pt>
                <c:pt idx="35">
                  <c:v>3.5</c:v>
                </c:pt>
                <c:pt idx="36">
                  <c:v>4</c:v>
                </c:pt>
                <c:pt idx="37">
                  <c:v>4</c:v>
                </c:pt>
                <c:pt idx="38">
                  <c:v>3.625</c:v>
                </c:pt>
                <c:pt idx="39">
                  <c:v>4.25</c:v>
                </c:pt>
                <c:pt idx="40">
                  <c:v>3.8598351689160508</c:v>
                </c:pt>
                <c:pt idx="41">
                  <c:v>4.333333333333333</c:v>
                </c:pt>
                <c:pt idx="42">
                  <c:v>4.4000000000000004</c:v>
                </c:pt>
                <c:pt idx="43">
                  <c:v>3.8333333333333335</c:v>
                </c:pt>
                <c:pt idx="44">
                  <c:v>3.9722222222222223</c:v>
                </c:pt>
                <c:pt idx="45">
                  <c:v>3.625</c:v>
                </c:pt>
                <c:pt idx="46">
                  <c:v>4.2</c:v>
                </c:pt>
                <c:pt idx="47">
                  <c:v>3</c:v>
                </c:pt>
                <c:pt idx="48">
                  <c:v>4.4117647058823533</c:v>
                </c:pt>
                <c:pt idx="49">
                  <c:v>3.6666666666666665</c:v>
                </c:pt>
                <c:pt idx="50">
                  <c:v>4.25</c:v>
                </c:pt>
                <c:pt idx="51">
                  <c:v>4</c:v>
                </c:pt>
                <c:pt idx="52">
                  <c:v>4</c:v>
                </c:pt>
                <c:pt idx="53">
                  <c:v>4.1875</c:v>
                </c:pt>
                <c:pt idx="54">
                  <c:v>4</c:v>
                </c:pt>
                <c:pt idx="55">
                  <c:v>3.5714285714285716</c:v>
                </c:pt>
                <c:pt idx="56">
                  <c:v>2</c:v>
                </c:pt>
                <c:pt idx="57">
                  <c:v>3.5</c:v>
                </c:pt>
                <c:pt idx="58">
                  <c:v>4.5454545454545459</c:v>
                </c:pt>
                <c:pt idx="59">
                  <c:v>4.2</c:v>
                </c:pt>
                <c:pt idx="60">
                  <c:v>3.5</c:v>
                </c:pt>
                <c:pt idx="61">
                  <c:v>4.1261689656099589</c:v>
                </c:pt>
                <c:pt idx="62">
                  <c:v>4.5714285714285712</c:v>
                </c:pt>
                <c:pt idx="63">
                  <c:v>4.5454545454545459</c:v>
                </c:pt>
                <c:pt idx="64">
                  <c:v>4.3571428571428568</c:v>
                </c:pt>
                <c:pt idx="65">
                  <c:v>4.5</c:v>
                </c:pt>
                <c:pt idx="66">
                  <c:v>5</c:v>
                </c:pt>
                <c:pt idx="67">
                  <c:v>4.5</c:v>
                </c:pt>
                <c:pt idx="68">
                  <c:v>4</c:v>
                </c:pt>
                <c:pt idx="69">
                  <c:v>4.333333333333333</c:v>
                </c:pt>
                <c:pt idx="70">
                  <c:v>4</c:v>
                </c:pt>
                <c:pt idx="71">
                  <c:v>3.4285714285714284</c:v>
                </c:pt>
                <c:pt idx="72">
                  <c:v>3</c:v>
                </c:pt>
                <c:pt idx="73">
                  <c:v>3.5</c:v>
                </c:pt>
                <c:pt idx="74">
                  <c:v>3.9</c:v>
                </c:pt>
                <c:pt idx="75">
                  <c:v>4.1304347826086953</c:v>
                </c:pt>
                <c:pt idx="76">
                  <c:v>4.1311365545257726</c:v>
                </c:pt>
                <c:pt idx="77">
                  <c:v>4.333333333333333</c:v>
                </c:pt>
                <c:pt idx="78">
                  <c:v>3.6666666666666665</c:v>
                </c:pt>
                <c:pt idx="79">
                  <c:v>3.8181818181818183</c:v>
                </c:pt>
                <c:pt idx="80">
                  <c:v>3.8333333333333335</c:v>
                </c:pt>
                <c:pt idx="81">
                  <c:v>4.6875</c:v>
                </c:pt>
                <c:pt idx="82">
                  <c:v>4.6111111111111107</c:v>
                </c:pt>
                <c:pt idx="83">
                  <c:v>3.6</c:v>
                </c:pt>
                <c:pt idx="84">
                  <c:v>4</c:v>
                </c:pt>
                <c:pt idx="85">
                  <c:v>4.2</c:v>
                </c:pt>
                <c:pt idx="86">
                  <c:v>4.25</c:v>
                </c:pt>
                <c:pt idx="87">
                  <c:v>4</c:v>
                </c:pt>
                <c:pt idx="88">
                  <c:v>4.3</c:v>
                </c:pt>
                <c:pt idx="89">
                  <c:v>3.5555555555555554</c:v>
                </c:pt>
                <c:pt idx="90">
                  <c:v>3.5714285714285716</c:v>
                </c:pt>
                <c:pt idx="91">
                  <c:v>3.8181818181818183</c:v>
                </c:pt>
                <c:pt idx="92">
                  <c:v>3</c:v>
                </c:pt>
                <c:pt idx="93">
                  <c:v>3.5</c:v>
                </c:pt>
                <c:pt idx="94">
                  <c:v>4.75</c:v>
                </c:pt>
                <c:pt idx="95">
                  <c:v>4.7777777777777777</c:v>
                </c:pt>
                <c:pt idx="96">
                  <c:v>4</c:v>
                </c:pt>
                <c:pt idx="97">
                  <c:v>4.5483870967741939</c:v>
                </c:pt>
                <c:pt idx="98">
                  <c:v>4.333333333333333</c:v>
                </c:pt>
                <c:pt idx="99">
                  <c:v>4.125</c:v>
                </c:pt>
                <c:pt idx="100">
                  <c:v>4.083333333333333</c:v>
                </c:pt>
                <c:pt idx="101">
                  <c:v>4.333333333333333</c:v>
                </c:pt>
                <c:pt idx="102">
                  <c:v>4.6315789473684212</c:v>
                </c:pt>
                <c:pt idx="103">
                  <c:v>4.4761904761904763</c:v>
                </c:pt>
                <c:pt idx="104">
                  <c:v>4.3571428571428568</c:v>
                </c:pt>
                <c:pt idx="105">
                  <c:v>4.3636363636363633</c:v>
                </c:pt>
                <c:pt idx="106">
                  <c:v>4.4090909090909092</c:v>
                </c:pt>
                <c:pt idx="107">
                  <c:v>4.0787217412217407</c:v>
                </c:pt>
                <c:pt idx="108">
                  <c:v>4.2857142857142856</c:v>
                </c:pt>
                <c:pt idx="109">
                  <c:v>3.9090909090909092</c:v>
                </c:pt>
                <c:pt idx="110">
                  <c:v>4</c:v>
                </c:pt>
                <c:pt idx="111">
                  <c:v>4.1428571428571432</c:v>
                </c:pt>
                <c:pt idx="112">
                  <c:v>4.6875</c:v>
                </c:pt>
                <c:pt idx="113">
                  <c:v>3.75</c:v>
                </c:pt>
                <c:pt idx="114">
                  <c:v>4</c:v>
                </c:pt>
                <c:pt idx="115">
                  <c:v>4</c:v>
                </c:pt>
                <c:pt idx="116">
                  <c:v>3.9333333333333331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'Химия-9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'Химия-9 диаграмма по районам'!$I$5:$I$121</c:f>
              <c:numCache>
                <c:formatCode>0,00</c:formatCode>
                <c:ptCount val="117"/>
                <c:pt idx="0">
                  <c:v>4.22</c:v>
                </c:pt>
                <c:pt idx="1">
                  <c:v>4.22</c:v>
                </c:pt>
                <c:pt idx="2">
                  <c:v>4.22</c:v>
                </c:pt>
                <c:pt idx="3">
                  <c:v>4.22</c:v>
                </c:pt>
                <c:pt idx="4">
                  <c:v>4.22</c:v>
                </c:pt>
                <c:pt idx="5">
                  <c:v>4.22</c:v>
                </c:pt>
                <c:pt idx="6">
                  <c:v>4.22</c:v>
                </c:pt>
                <c:pt idx="7">
                  <c:v>4.22</c:v>
                </c:pt>
                <c:pt idx="8">
                  <c:v>4.22</c:v>
                </c:pt>
                <c:pt idx="9">
                  <c:v>4.22</c:v>
                </c:pt>
                <c:pt idx="10">
                  <c:v>4.22</c:v>
                </c:pt>
                <c:pt idx="11">
                  <c:v>4.22</c:v>
                </c:pt>
                <c:pt idx="12">
                  <c:v>4.22</c:v>
                </c:pt>
                <c:pt idx="13">
                  <c:v>4.22</c:v>
                </c:pt>
                <c:pt idx="14">
                  <c:v>4.22</c:v>
                </c:pt>
                <c:pt idx="15">
                  <c:v>4.22</c:v>
                </c:pt>
                <c:pt idx="16">
                  <c:v>4.22</c:v>
                </c:pt>
                <c:pt idx="17">
                  <c:v>4.22</c:v>
                </c:pt>
                <c:pt idx="18">
                  <c:v>4.22</c:v>
                </c:pt>
                <c:pt idx="19">
                  <c:v>4.22</c:v>
                </c:pt>
                <c:pt idx="20">
                  <c:v>4.22</c:v>
                </c:pt>
                <c:pt idx="21">
                  <c:v>4.22</c:v>
                </c:pt>
                <c:pt idx="22">
                  <c:v>4.22</c:v>
                </c:pt>
                <c:pt idx="23">
                  <c:v>4.22</c:v>
                </c:pt>
                <c:pt idx="24">
                  <c:v>4.22</c:v>
                </c:pt>
                <c:pt idx="25">
                  <c:v>4.22</c:v>
                </c:pt>
                <c:pt idx="26">
                  <c:v>4.22</c:v>
                </c:pt>
                <c:pt idx="27">
                  <c:v>4.22</c:v>
                </c:pt>
                <c:pt idx="28">
                  <c:v>4.22</c:v>
                </c:pt>
                <c:pt idx="29">
                  <c:v>4.22</c:v>
                </c:pt>
                <c:pt idx="30">
                  <c:v>4.22</c:v>
                </c:pt>
                <c:pt idx="31">
                  <c:v>4.22</c:v>
                </c:pt>
                <c:pt idx="32">
                  <c:v>4.22</c:v>
                </c:pt>
                <c:pt idx="33">
                  <c:v>4.22</c:v>
                </c:pt>
                <c:pt idx="34">
                  <c:v>4.22</c:v>
                </c:pt>
                <c:pt idx="35">
                  <c:v>4.22</c:v>
                </c:pt>
                <c:pt idx="36">
                  <c:v>4.22</c:v>
                </c:pt>
                <c:pt idx="37">
                  <c:v>4.22</c:v>
                </c:pt>
                <c:pt idx="38">
                  <c:v>4.22</c:v>
                </c:pt>
                <c:pt idx="39">
                  <c:v>4.22</c:v>
                </c:pt>
                <c:pt idx="40">
                  <c:v>4.22</c:v>
                </c:pt>
                <c:pt idx="41">
                  <c:v>4.22</c:v>
                </c:pt>
                <c:pt idx="42">
                  <c:v>4.22</c:v>
                </c:pt>
                <c:pt idx="43">
                  <c:v>4.22</c:v>
                </c:pt>
                <c:pt idx="44">
                  <c:v>4.22</c:v>
                </c:pt>
                <c:pt idx="45">
                  <c:v>4.22</c:v>
                </c:pt>
                <c:pt idx="46">
                  <c:v>4.22</c:v>
                </c:pt>
                <c:pt idx="47">
                  <c:v>4.22</c:v>
                </c:pt>
                <c:pt idx="48">
                  <c:v>4.22</c:v>
                </c:pt>
                <c:pt idx="49">
                  <c:v>4.22</c:v>
                </c:pt>
                <c:pt idx="50">
                  <c:v>4.22</c:v>
                </c:pt>
                <c:pt idx="51">
                  <c:v>4.22</c:v>
                </c:pt>
                <c:pt idx="52">
                  <c:v>4.22</c:v>
                </c:pt>
                <c:pt idx="53">
                  <c:v>4.22</c:v>
                </c:pt>
                <c:pt idx="54">
                  <c:v>4.22</c:v>
                </c:pt>
                <c:pt idx="55">
                  <c:v>4.22</c:v>
                </c:pt>
                <c:pt idx="56">
                  <c:v>4.22</c:v>
                </c:pt>
                <c:pt idx="57">
                  <c:v>4.22</c:v>
                </c:pt>
                <c:pt idx="58">
                  <c:v>4.22</c:v>
                </c:pt>
                <c:pt idx="59">
                  <c:v>4.22</c:v>
                </c:pt>
                <c:pt idx="60">
                  <c:v>4.22</c:v>
                </c:pt>
                <c:pt idx="61">
                  <c:v>4.22</c:v>
                </c:pt>
                <c:pt idx="62">
                  <c:v>4.22</c:v>
                </c:pt>
                <c:pt idx="63">
                  <c:v>4.22</c:v>
                </c:pt>
                <c:pt idx="64">
                  <c:v>4.22</c:v>
                </c:pt>
                <c:pt idx="65">
                  <c:v>4.22</c:v>
                </c:pt>
                <c:pt idx="66">
                  <c:v>4.22</c:v>
                </c:pt>
                <c:pt idx="67">
                  <c:v>4.22</c:v>
                </c:pt>
                <c:pt idx="68">
                  <c:v>4.22</c:v>
                </c:pt>
                <c:pt idx="69">
                  <c:v>4.22</c:v>
                </c:pt>
                <c:pt idx="70">
                  <c:v>4.22</c:v>
                </c:pt>
                <c:pt idx="71">
                  <c:v>4.22</c:v>
                </c:pt>
                <c:pt idx="72">
                  <c:v>4.22</c:v>
                </c:pt>
                <c:pt idx="73">
                  <c:v>4.22</c:v>
                </c:pt>
                <c:pt idx="74">
                  <c:v>4.22</c:v>
                </c:pt>
                <c:pt idx="75">
                  <c:v>4.22</c:v>
                </c:pt>
                <c:pt idx="76">
                  <c:v>4.22</c:v>
                </c:pt>
                <c:pt idx="77">
                  <c:v>4.22</c:v>
                </c:pt>
                <c:pt idx="78">
                  <c:v>4.22</c:v>
                </c:pt>
                <c:pt idx="79">
                  <c:v>4.22</c:v>
                </c:pt>
                <c:pt idx="80">
                  <c:v>4.22</c:v>
                </c:pt>
                <c:pt idx="81">
                  <c:v>4.22</c:v>
                </c:pt>
                <c:pt idx="82">
                  <c:v>4.22</c:v>
                </c:pt>
                <c:pt idx="83">
                  <c:v>4.22</c:v>
                </c:pt>
                <c:pt idx="84">
                  <c:v>4.22</c:v>
                </c:pt>
                <c:pt idx="85">
                  <c:v>4.22</c:v>
                </c:pt>
                <c:pt idx="86">
                  <c:v>4.22</c:v>
                </c:pt>
                <c:pt idx="87">
                  <c:v>4.22</c:v>
                </c:pt>
                <c:pt idx="88">
                  <c:v>4.22</c:v>
                </c:pt>
                <c:pt idx="89">
                  <c:v>4.22</c:v>
                </c:pt>
                <c:pt idx="90">
                  <c:v>4.22</c:v>
                </c:pt>
                <c:pt idx="91">
                  <c:v>4.22</c:v>
                </c:pt>
                <c:pt idx="92">
                  <c:v>4.22</c:v>
                </c:pt>
                <c:pt idx="93">
                  <c:v>4.22</c:v>
                </c:pt>
                <c:pt idx="94">
                  <c:v>4.22</c:v>
                </c:pt>
                <c:pt idx="95">
                  <c:v>4.22</c:v>
                </c:pt>
                <c:pt idx="96">
                  <c:v>4.22</c:v>
                </c:pt>
                <c:pt idx="97">
                  <c:v>4.22</c:v>
                </c:pt>
                <c:pt idx="98">
                  <c:v>4.22</c:v>
                </c:pt>
                <c:pt idx="99">
                  <c:v>4.22</c:v>
                </c:pt>
                <c:pt idx="100">
                  <c:v>4.22</c:v>
                </c:pt>
                <c:pt idx="101">
                  <c:v>4.22</c:v>
                </c:pt>
                <c:pt idx="102">
                  <c:v>4.22</c:v>
                </c:pt>
                <c:pt idx="103">
                  <c:v>4.22</c:v>
                </c:pt>
                <c:pt idx="104">
                  <c:v>4.22</c:v>
                </c:pt>
                <c:pt idx="105">
                  <c:v>4.22</c:v>
                </c:pt>
                <c:pt idx="106">
                  <c:v>4.22</c:v>
                </c:pt>
                <c:pt idx="107">
                  <c:v>4.22</c:v>
                </c:pt>
                <c:pt idx="108">
                  <c:v>4.22</c:v>
                </c:pt>
                <c:pt idx="109">
                  <c:v>4.22</c:v>
                </c:pt>
                <c:pt idx="110">
                  <c:v>4.22</c:v>
                </c:pt>
                <c:pt idx="111">
                  <c:v>4.22</c:v>
                </c:pt>
                <c:pt idx="112">
                  <c:v>4.22</c:v>
                </c:pt>
                <c:pt idx="113">
                  <c:v>4.22</c:v>
                </c:pt>
                <c:pt idx="114">
                  <c:v>4.22</c:v>
                </c:pt>
                <c:pt idx="115">
                  <c:v>4.22</c:v>
                </c:pt>
                <c:pt idx="116">
                  <c:v>4.22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'Химия-9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'Химия-9 диаграмма по районам'!$H$5:$H$121</c:f>
              <c:numCache>
                <c:formatCode>0,00</c:formatCode>
                <c:ptCount val="117"/>
                <c:pt idx="0">
                  <c:v>4.4165674603174603</c:v>
                </c:pt>
                <c:pt idx="1">
                  <c:v>3.8333333333333335</c:v>
                </c:pt>
                <c:pt idx="2">
                  <c:v>4.5</c:v>
                </c:pt>
                <c:pt idx="3">
                  <c:v>4.4444444444444446</c:v>
                </c:pt>
                <c:pt idx="4">
                  <c:v>5</c:v>
                </c:pt>
                <c:pt idx="5">
                  <c:v>4.25</c:v>
                </c:pt>
                <c:pt idx="6">
                  <c:v>4.5714285714285712</c:v>
                </c:pt>
                <c:pt idx="7">
                  <c:v>4.333333333333333</c:v>
                </c:pt>
                <c:pt idx="8">
                  <c:v>4.4000000000000004</c:v>
                </c:pt>
                <c:pt idx="9">
                  <c:v>4.3490740740740739</c:v>
                </c:pt>
                <c:pt idx="10">
                  <c:v>4.2222222222222223</c:v>
                </c:pt>
                <c:pt idx="11">
                  <c:v>4.5</c:v>
                </c:pt>
                <c:pt idx="12">
                  <c:v>4.666666666666667</c:v>
                </c:pt>
                <c:pt idx="13">
                  <c:v>4.833333333333333</c:v>
                </c:pt>
                <c:pt idx="14">
                  <c:v>4.3</c:v>
                </c:pt>
                <c:pt idx="15">
                  <c:v>3.6666666666666665</c:v>
                </c:pt>
                <c:pt idx="16">
                  <c:v>4.666666666666667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4.333333333333333</c:v>
                </c:pt>
                <c:pt idx="21">
                  <c:v>5</c:v>
                </c:pt>
                <c:pt idx="22">
                  <c:v>3.9795107698251719</c:v>
                </c:pt>
                <c:pt idx="23">
                  <c:v>4.5862068965517242</c:v>
                </c:pt>
                <c:pt idx="24">
                  <c:v>3.8571428571428572</c:v>
                </c:pt>
                <c:pt idx="25">
                  <c:v>4</c:v>
                </c:pt>
                <c:pt idx="26">
                  <c:v>4.333333333333333</c:v>
                </c:pt>
                <c:pt idx="27">
                  <c:v>4.25</c:v>
                </c:pt>
                <c:pt idx="28">
                  <c:v>4</c:v>
                </c:pt>
                <c:pt idx="29">
                  <c:v>4.2</c:v>
                </c:pt>
                <c:pt idx="30">
                  <c:v>3.8</c:v>
                </c:pt>
                <c:pt idx="31">
                  <c:v>3.8</c:v>
                </c:pt>
                <c:pt idx="32">
                  <c:v>3.5</c:v>
                </c:pt>
                <c:pt idx="33">
                  <c:v>4</c:v>
                </c:pt>
                <c:pt idx="34">
                  <c:v>4.2</c:v>
                </c:pt>
                <c:pt idx="35">
                  <c:v>3.3333333333333335</c:v>
                </c:pt>
                <c:pt idx="36">
                  <c:v>3.6666666666666665</c:v>
                </c:pt>
                <c:pt idx="37">
                  <c:v>3.625</c:v>
                </c:pt>
                <c:pt idx="38">
                  <c:v>4.375</c:v>
                </c:pt>
                <c:pt idx="39">
                  <c:v>4.125</c:v>
                </c:pt>
                <c:pt idx="40">
                  <c:v>3.9657232524420021</c:v>
                </c:pt>
                <c:pt idx="41">
                  <c:v>4.5</c:v>
                </c:pt>
                <c:pt idx="42">
                  <c:v>4</c:v>
                </c:pt>
                <c:pt idx="43">
                  <c:v>4.3125</c:v>
                </c:pt>
                <c:pt idx="44">
                  <c:v>4.2692307692307692</c:v>
                </c:pt>
                <c:pt idx="45">
                  <c:v>4.5999999999999996</c:v>
                </c:pt>
                <c:pt idx="46">
                  <c:v>4.333333333333333</c:v>
                </c:pt>
                <c:pt idx="47">
                  <c:v>4.333333333333333</c:v>
                </c:pt>
                <c:pt idx="48">
                  <c:v>4.5</c:v>
                </c:pt>
                <c:pt idx="49">
                  <c:v>3</c:v>
                </c:pt>
                <c:pt idx="50">
                  <c:v>4</c:v>
                </c:pt>
                <c:pt idx="51">
                  <c:v>3</c:v>
                </c:pt>
                <c:pt idx="53">
                  <c:v>4</c:v>
                </c:pt>
                <c:pt idx="55">
                  <c:v>3.7222222222222223</c:v>
                </c:pt>
                <c:pt idx="56">
                  <c:v>3.6666666666666665</c:v>
                </c:pt>
                <c:pt idx="57">
                  <c:v>3.5</c:v>
                </c:pt>
                <c:pt idx="58">
                  <c:v>3.7142857142857144</c:v>
                </c:pt>
                <c:pt idx="61">
                  <c:v>4.2138605442176873</c:v>
                </c:pt>
                <c:pt idx="62">
                  <c:v>4.375</c:v>
                </c:pt>
                <c:pt idx="63">
                  <c:v>4.4444444444444446</c:v>
                </c:pt>
                <c:pt idx="64">
                  <c:v>4.5714285714285712</c:v>
                </c:pt>
                <c:pt idx="65">
                  <c:v>4.666666666666667</c:v>
                </c:pt>
                <c:pt idx="66">
                  <c:v>3.8571428571428572</c:v>
                </c:pt>
                <c:pt idx="67">
                  <c:v>4.5</c:v>
                </c:pt>
                <c:pt idx="68">
                  <c:v>4</c:v>
                </c:pt>
                <c:pt idx="69">
                  <c:v>4.5</c:v>
                </c:pt>
                <c:pt idx="70">
                  <c:v>3.7142857142857144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4.1428571428571432</c:v>
                </c:pt>
                <c:pt idx="75">
                  <c:v>4.2222222222222223</c:v>
                </c:pt>
                <c:pt idx="76">
                  <c:v>4.1662266004750981</c:v>
                </c:pt>
                <c:pt idx="77">
                  <c:v>4</c:v>
                </c:pt>
                <c:pt idx="78">
                  <c:v>4</c:v>
                </c:pt>
                <c:pt idx="79">
                  <c:v>4.666666666666667</c:v>
                </c:pt>
                <c:pt idx="80">
                  <c:v>3.9090909090909092</c:v>
                </c:pt>
                <c:pt idx="81">
                  <c:v>4.290322580645161</c:v>
                </c:pt>
                <c:pt idx="82">
                  <c:v>4.3636363636363633</c:v>
                </c:pt>
                <c:pt idx="83">
                  <c:v>4.5999999999999996</c:v>
                </c:pt>
                <c:pt idx="84">
                  <c:v>4.4285714285714288</c:v>
                </c:pt>
                <c:pt idx="85">
                  <c:v>4.5</c:v>
                </c:pt>
                <c:pt idx="86">
                  <c:v>4.7777777777777777</c:v>
                </c:pt>
                <c:pt idx="87">
                  <c:v>4</c:v>
                </c:pt>
                <c:pt idx="88">
                  <c:v>5</c:v>
                </c:pt>
                <c:pt idx="89">
                  <c:v>3.5714285714285716</c:v>
                </c:pt>
                <c:pt idx="90">
                  <c:v>3</c:v>
                </c:pt>
                <c:pt idx="91">
                  <c:v>3.9090909090909092</c:v>
                </c:pt>
                <c:pt idx="92">
                  <c:v>3.6666666666666665</c:v>
                </c:pt>
                <c:pt idx="93">
                  <c:v>3.625</c:v>
                </c:pt>
                <c:pt idx="94">
                  <c:v>3.5</c:v>
                </c:pt>
                <c:pt idx="95">
                  <c:v>4.25</c:v>
                </c:pt>
                <c:pt idx="96">
                  <c:v>4.0714285714285712</c:v>
                </c:pt>
                <c:pt idx="97">
                  <c:v>4.7037037037037033</c:v>
                </c:pt>
                <c:pt idx="98">
                  <c:v>4.25</c:v>
                </c:pt>
                <c:pt idx="99">
                  <c:v>4</c:v>
                </c:pt>
                <c:pt idx="100">
                  <c:v>4.4000000000000004</c:v>
                </c:pt>
                <c:pt idx="101">
                  <c:v>4.09375</c:v>
                </c:pt>
                <c:pt idx="102">
                  <c:v>4.5882352941176467</c:v>
                </c:pt>
                <c:pt idx="103">
                  <c:v>4.25</c:v>
                </c:pt>
                <c:pt idx="104">
                  <c:v>4.5</c:v>
                </c:pt>
                <c:pt idx="105">
                  <c:v>4.0714285714285712</c:v>
                </c:pt>
                <c:pt idx="106">
                  <c:v>4</c:v>
                </c:pt>
                <c:pt idx="107">
                  <c:v>4.0814397103870785</c:v>
                </c:pt>
                <c:pt idx="108">
                  <c:v>4.4285714285714288</c:v>
                </c:pt>
                <c:pt idx="109">
                  <c:v>4.3</c:v>
                </c:pt>
                <c:pt idx="110">
                  <c:v>4.416666666666667</c:v>
                </c:pt>
                <c:pt idx="111">
                  <c:v>4</c:v>
                </c:pt>
                <c:pt idx="112">
                  <c:v>4.4210526315789478</c:v>
                </c:pt>
                <c:pt idx="113">
                  <c:v>4.5</c:v>
                </c:pt>
                <c:pt idx="114">
                  <c:v>3</c:v>
                </c:pt>
                <c:pt idx="115">
                  <c:v>4</c:v>
                </c:pt>
                <c:pt idx="116">
                  <c:v>3.6666666666666665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'Химия-9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'Химия-9 диаграмма по районам'!$M$5:$M$121</c:f>
              <c:numCache>
                <c:formatCode>0,00</c:formatCode>
                <c:ptCount val="11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'Химия-9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'Химия-9 диаграмма по районам'!$L$5:$L$121</c:f>
              <c:numCache>
                <c:formatCode>0,00</c:formatCode>
                <c:ptCount val="117"/>
                <c:pt idx="0">
                  <c:v>4.0839285714285722</c:v>
                </c:pt>
                <c:pt idx="1">
                  <c:v>4</c:v>
                </c:pt>
                <c:pt idx="2">
                  <c:v>3.9047619047619047</c:v>
                </c:pt>
                <c:pt idx="3">
                  <c:v>4.5999999999999996</c:v>
                </c:pt>
                <c:pt idx="4">
                  <c:v>4</c:v>
                </c:pt>
                <c:pt idx="5">
                  <c:v>4.5</c:v>
                </c:pt>
                <c:pt idx="6">
                  <c:v>4</c:v>
                </c:pt>
                <c:pt idx="7">
                  <c:v>3.6666666666666665</c:v>
                </c:pt>
                <c:pt idx="8">
                  <c:v>4</c:v>
                </c:pt>
                <c:pt idx="9">
                  <c:v>4.0338888888888889</c:v>
                </c:pt>
                <c:pt idx="10">
                  <c:v>4</c:v>
                </c:pt>
                <c:pt idx="11">
                  <c:v>5</c:v>
                </c:pt>
                <c:pt idx="12">
                  <c:v>3.5</c:v>
                </c:pt>
                <c:pt idx="13">
                  <c:v>5</c:v>
                </c:pt>
                <c:pt idx="14">
                  <c:v>3.8888888888888888</c:v>
                </c:pt>
                <c:pt idx="16">
                  <c:v>4</c:v>
                </c:pt>
                <c:pt idx="17">
                  <c:v>3.5</c:v>
                </c:pt>
                <c:pt idx="18">
                  <c:v>3.8</c:v>
                </c:pt>
                <c:pt idx="20">
                  <c:v>3.4</c:v>
                </c:pt>
                <c:pt idx="21">
                  <c:v>4.25</c:v>
                </c:pt>
                <c:pt idx="22">
                  <c:v>3.704738562091503</c:v>
                </c:pt>
                <c:pt idx="23">
                  <c:v>4.4000000000000004</c:v>
                </c:pt>
                <c:pt idx="24">
                  <c:v>3.5</c:v>
                </c:pt>
                <c:pt idx="25">
                  <c:v>4.666666666666667</c:v>
                </c:pt>
                <c:pt idx="26">
                  <c:v>4.666666666666667</c:v>
                </c:pt>
                <c:pt idx="27">
                  <c:v>4.25</c:v>
                </c:pt>
                <c:pt idx="28">
                  <c:v>2.8333333333333335</c:v>
                </c:pt>
                <c:pt idx="29">
                  <c:v>3</c:v>
                </c:pt>
                <c:pt idx="30">
                  <c:v>3.375</c:v>
                </c:pt>
                <c:pt idx="31">
                  <c:v>3.8</c:v>
                </c:pt>
                <c:pt idx="32">
                  <c:v>3</c:v>
                </c:pt>
                <c:pt idx="33">
                  <c:v>3.5</c:v>
                </c:pt>
                <c:pt idx="34">
                  <c:v>4.5</c:v>
                </c:pt>
                <c:pt idx="35">
                  <c:v>3</c:v>
                </c:pt>
                <c:pt idx="36">
                  <c:v>3.3333333333333335</c:v>
                </c:pt>
                <c:pt idx="37">
                  <c:v>3.6666666666666665</c:v>
                </c:pt>
                <c:pt idx="38">
                  <c:v>3.8888888888888888</c:v>
                </c:pt>
                <c:pt idx="39">
                  <c:v>3.6</c:v>
                </c:pt>
                <c:pt idx="40">
                  <c:v>3.8500473484848481</c:v>
                </c:pt>
                <c:pt idx="41">
                  <c:v>4.375</c:v>
                </c:pt>
                <c:pt idx="42">
                  <c:v>5</c:v>
                </c:pt>
                <c:pt idx="43">
                  <c:v>4.375</c:v>
                </c:pt>
                <c:pt idx="44">
                  <c:v>4.25</c:v>
                </c:pt>
                <c:pt idx="45">
                  <c:v>3.5</c:v>
                </c:pt>
                <c:pt idx="46">
                  <c:v>4.333333333333333</c:v>
                </c:pt>
                <c:pt idx="48">
                  <c:v>4</c:v>
                </c:pt>
                <c:pt idx="49">
                  <c:v>3.7333333333333334</c:v>
                </c:pt>
                <c:pt idx="50">
                  <c:v>4</c:v>
                </c:pt>
                <c:pt idx="51">
                  <c:v>3</c:v>
                </c:pt>
                <c:pt idx="52">
                  <c:v>2</c:v>
                </c:pt>
                <c:pt idx="53">
                  <c:v>4.2857142857142856</c:v>
                </c:pt>
                <c:pt idx="55">
                  <c:v>3.7142857142857144</c:v>
                </c:pt>
                <c:pt idx="56">
                  <c:v>3.125</c:v>
                </c:pt>
                <c:pt idx="57">
                  <c:v>4</c:v>
                </c:pt>
                <c:pt idx="58">
                  <c:v>3.9090909090909092</c:v>
                </c:pt>
                <c:pt idx="61">
                  <c:v>3.970783845783846</c:v>
                </c:pt>
                <c:pt idx="62">
                  <c:v>4.166666666666667</c:v>
                </c:pt>
                <c:pt idx="63">
                  <c:v>4.1111111111111107</c:v>
                </c:pt>
                <c:pt idx="64">
                  <c:v>4.2727272727272725</c:v>
                </c:pt>
                <c:pt idx="65">
                  <c:v>4</c:v>
                </c:pt>
                <c:pt idx="66">
                  <c:v>4.5</c:v>
                </c:pt>
                <c:pt idx="67">
                  <c:v>3.5</c:v>
                </c:pt>
                <c:pt idx="68">
                  <c:v>4</c:v>
                </c:pt>
                <c:pt idx="69">
                  <c:v>4.384615384615385</c:v>
                </c:pt>
                <c:pt idx="70">
                  <c:v>3.25</c:v>
                </c:pt>
                <c:pt idx="71">
                  <c:v>3.5714285714285716</c:v>
                </c:pt>
                <c:pt idx="74">
                  <c:v>3.75</c:v>
                </c:pt>
                <c:pt idx="75">
                  <c:v>4.1428571428571432</c:v>
                </c:pt>
                <c:pt idx="76">
                  <c:v>3.9430328652828655</c:v>
                </c:pt>
                <c:pt idx="77">
                  <c:v>4.333333333333333</c:v>
                </c:pt>
                <c:pt idx="78">
                  <c:v>4</c:v>
                </c:pt>
                <c:pt idx="79">
                  <c:v>4.4000000000000004</c:v>
                </c:pt>
                <c:pt idx="80">
                  <c:v>4.0769230769230766</c:v>
                </c:pt>
                <c:pt idx="81">
                  <c:v>4.375</c:v>
                </c:pt>
                <c:pt idx="82">
                  <c:v>3.7307692307692308</c:v>
                </c:pt>
                <c:pt idx="83">
                  <c:v>3.6666666666666665</c:v>
                </c:pt>
                <c:pt idx="84">
                  <c:v>3.4</c:v>
                </c:pt>
                <c:pt idx="85">
                  <c:v>4.333333333333333</c:v>
                </c:pt>
                <c:pt idx="86">
                  <c:v>3.7272727272727271</c:v>
                </c:pt>
                <c:pt idx="87">
                  <c:v>3.6666666666666665</c:v>
                </c:pt>
                <c:pt idx="88">
                  <c:v>4.5</c:v>
                </c:pt>
                <c:pt idx="89">
                  <c:v>3.2727272727272729</c:v>
                </c:pt>
                <c:pt idx="90">
                  <c:v>3.875</c:v>
                </c:pt>
                <c:pt idx="91">
                  <c:v>3.625</c:v>
                </c:pt>
                <c:pt idx="92">
                  <c:v>4.2</c:v>
                </c:pt>
                <c:pt idx="93">
                  <c:v>3.5555555555555554</c:v>
                </c:pt>
                <c:pt idx="94">
                  <c:v>3.3333333333333335</c:v>
                </c:pt>
                <c:pt idx="95">
                  <c:v>4.1428571428571432</c:v>
                </c:pt>
                <c:pt idx="96">
                  <c:v>4.1500000000000004</c:v>
                </c:pt>
                <c:pt idx="97">
                  <c:v>4.09375</c:v>
                </c:pt>
                <c:pt idx="98">
                  <c:v>3.4545454545454546</c:v>
                </c:pt>
                <c:pt idx="99">
                  <c:v>3.5454545454545454</c:v>
                </c:pt>
                <c:pt idx="100">
                  <c:v>4.09375</c:v>
                </c:pt>
                <c:pt idx="101">
                  <c:v>4.5199999999999996</c:v>
                </c:pt>
                <c:pt idx="102">
                  <c:v>4.333333333333333</c:v>
                </c:pt>
                <c:pt idx="103">
                  <c:v>4.1714285714285717</c:v>
                </c:pt>
                <c:pt idx="104">
                  <c:v>4.4285714285714288</c:v>
                </c:pt>
                <c:pt idx="105">
                  <c:v>3.2857142857142856</c:v>
                </c:pt>
                <c:pt idx="106">
                  <c:v>4</c:v>
                </c:pt>
                <c:pt idx="107">
                  <c:v>3.8896632996632996</c:v>
                </c:pt>
                <c:pt idx="108">
                  <c:v>4.7</c:v>
                </c:pt>
                <c:pt idx="109">
                  <c:v>3</c:v>
                </c:pt>
                <c:pt idx="110">
                  <c:v>4.0999999999999996</c:v>
                </c:pt>
                <c:pt idx="111">
                  <c:v>4.5</c:v>
                </c:pt>
                <c:pt idx="112">
                  <c:v>4.3636363636363633</c:v>
                </c:pt>
                <c:pt idx="113">
                  <c:v>3.25</c:v>
                </c:pt>
                <c:pt idx="114">
                  <c:v>3</c:v>
                </c:pt>
                <c:pt idx="115">
                  <c:v>3.76</c:v>
                </c:pt>
                <c:pt idx="116">
                  <c:v>4.333333333333333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3296"/>
        <c:axId val="76584832"/>
      </c:lineChart>
      <c:catAx>
        <c:axId val="7658329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584832"/>
        <c:crosses val="autoZero"/>
        <c:auto val="1"/>
        <c:lblAlgn val="ctr"/>
        <c:lblOffset val="100"/>
        <c:noMultiLvlLbl val="0"/>
      </c:catAx>
      <c:valAx>
        <c:axId val="76584832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583296"/>
        <c:crosses val="autoZero"/>
        <c:crossBetween val="between"/>
        <c:majorUnit val="0.5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53673812332113"/>
          <c:y val="1.3309828808712364E-2"/>
          <c:w val="0.63480848510999333"/>
          <c:h val="4.1785168852332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Химия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4.0051056156872752E-2"/>
          <c:y val="1.19545970932737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5456592516099422E-2"/>
          <c:y val="7.5036035647849095E-2"/>
          <c:w val="0.97910388250648994"/>
          <c:h val="0.57886108830483596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'Химия-9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19</c:v>
                </c:pt>
                <c:pt idx="2">
                  <c:v>МБОУ СШ № 86</c:v>
                </c:pt>
                <c:pt idx="3">
                  <c:v>МАОУ СШ № 12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МАОУ Лицей № 28</c:v>
                </c:pt>
                <c:pt idx="8">
                  <c:v>МАОУ Лицей № 7 </c:v>
                </c:pt>
                <c:pt idx="9">
                  <c:v>КИРОВСКИЙ РАЙОН</c:v>
                </c:pt>
                <c:pt idx="10">
                  <c:v>МАОУ СШ № 135</c:v>
                </c:pt>
                <c:pt idx="11">
                  <c:v>МАОУ СШ № 55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Гимназия № 6</c:v>
                </c:pt>
                <c:pt idx="15">
                  <c:v>МБОУ СШ № 63</c:v>
                </c:pt>
                <c:pt idx="16">
                  <c:v>МАОУ СШ № 46</c:v>
                </c:pt>
                <c:pt idx="17">
                  <c:v>МАОУ Лицей № 6 "Перспектива"</c:v>
                </c:pt>
                <c:pt idx="18">
                  <c:v>МАОУ СШ № 8 "Созидание"</c:v>
                </c:pt>
                <c:pt idx="19">
                  <c:v>МАОУ Гимназия № 10</c:v>
                </c:pt>
                <c:pt idx="20">
                  <c:v>МАОУ СШ № 90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МБОУ СШ № 64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СШ № 148</c:v>
                </c:pt>
                <c:pt idx="28">
                  <c:v>МАОУ Гимназия № 15</c:v>
                </c:pt>
                <c:pt idx="29">
                  <c:v>МАОУ Лицей № 12</c:v>
                </c:pt>
                <c:pt idx="30">
                  <c:v>МАОУ СШ № 89</c:v>
                </c:pt>
                <c:pt idx="31">
                  <c:v>МБОУ СШ № 13</c:v>
                </c:pt>
                <c:pt idx="32">
                  <c:v>МБОУ СШ № 31</c:v>
                </c:pt>
                <c:pt idx="33">
                  <c:v>МБОУ СШ № 79</c:v>
                </c:pt>
                <c:pt idx="34">
                  <c:v>МБОУ СШ № 94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МАОУ СШ № 50</c:v>
                </c:pt>
                <c:pt idx="38">
                  <c:v>МБОУ СШ № 44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МАОУ СШ № 3</c:v>
                </c:pt>
                <c:pt idx="43">
                  <c:v>МБОУ Гимназия № 3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МБОУ СШ № 133</c:v>
                </c:pt>
                <c:pt idx="48">
                  <c:v>МАОУ СШ № 72 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МБОУ СШ № 73</c:v>
                </c:pt>
                <c:pt idx="52">
                  <c:v>МАОУ Лицей № 1</c:v>
                </c:pt>
                <c:pt idx="53">
                  <c:v>МАОУ Гимназия № 13 "Академ"</c:v>
                </c:pt>
                <c:pt idx="54">
                  <c:v>МБОУ СШ № 21</c:v>
                </c:pt>
                <c:pt idx="55">
                  <c:v>МБОУ Лицей № 8</c:v>
                </c:pt>
                <c:pt idx="56">
                  <c:v>МАОУ СШ № 82</c:v>
                </c:pt>
                <c:pt idx="57">
                  <c:v>МБОУ СШ № 159</c:v>
                </c:pt>
                <c:pt idx="58">
                  <c:v>МБОУ СШ № 95</c:v>
                </c:pt>
                <c:pt idx="59">
                  <c:v>МАОУ СШ-Интернат № 1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№14</c:v>
                </c:pt>
                <c:pt idx="64">
                  <c:v>МАОУ Лицей № 9 "Лидер"</c:v>
                </c:pt>
                <c:pt idx="65">
                  <c:v>МАОУ СШ № 17</c:v>
                </c:pt>
                <c:pt idx="66">
                  <c:v>МАОУ СШ № 34</c:v>
                </c:pt>
                <c:pt idx="67">
                  <c:v>МАОУ СШ № 6</c:v>
                </c:pt>
                <c:pt idx="68">
                  <c:v>МАОУ СШ № 45</c:v>
                </c:pt>
                <c:pt idx="69">
                  <c:v>МАОУ СШ № 158 "Грани"</c:v>
                </c:pt>
                <c:pt idx="70">
                  <c:v>МАОУ СШ № 42</c:v>
                </c:pt>
                <c:pt idx="71">
                  <c:v>МБОУ СШ № 62</c:v>
                </c:pt>
                <c:pt idx="72">
                  <c:v>МАОУ СШ № 137</c:v>
                </c:pt>
                <c:pt idx="73">
                  <c:v>МАОУ СШ № 93</c:v>
                </c:pt>
                <c:pt idx="74">
                  <c:v>МАОУ СШ № 76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141</c:v>
                </c:pt>
                <c:pt idx="78">
                  <c:v>МАОУ СШ № 139</c:v>
                </c:pt>
                <c:pt idx="79">
                  <c:v>МАОУ СШ № 18</c:v>
                </c:pt>
                <c:pt idx="80">
                  <c:v>МАОУ СШ № 151</c:v>
                </c:pt>
                <c:pt idx="81">
                  <c:v>МАОУ СШ № 24</c:v>
                </c:pt>
                <c:pt idx="82">
                  <c:v>МАОУ СШ № 144</c:v>
                </c:pt>
                <c:pt idx="83">
                  <c:v>МАОУ СШ № 152</c:v>
                </c:pt>
                <c:pt idx="84">
                  <c:v>МАОУ СШ № 157</c:v>
                </c:pt>
                <c:pt idx="85">
                  <c:v>МАОУ СШ № 156</c:v>
                </c:pt>
                <c:pt idx="86">
                  <c:v>МАОУ СШ № 154</c:v>
                </c:pt>
                <c:pt idx="87">
                  <c:v>МАОУ СШ № 1</c:v>
                </c:pt>
                <c:pt idx="88">
                  <c:v>МАОУ СШ № 145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85</c:v>
                </c:pt>
                <c:pt idx="92">
                  <c:v>МАОУ СШ № 69</c:v>
                </c:pt>
                <c:pt idx="93">
                  <c:v>МАОУ СШ № 147</c:v>
                </c:pt>
                <c:pt idx="94">
                  <c:v>МАОУ СШ № 149</c:v>
                </c:pt>
                <c:pt idx="95">
                  <c:v>МАОУ СШ № 143</c:v>
                </c:pt>
                <c:pt idx="96">
                  <c:v>МАОУ СШ № 66</c:v>
                </c:pt>
                <c:pt idx="97">
                  <c:v>МАОУ СШ № 91</c:v>
                </c:pt>
                <c:pt idx="98">
                  <c:v>МАОУ СШ № 7</c:v>
                </c:pt>
                <c:pt idx="99">
                  <c:v>МАОУ СШ № 121</c:v>
                </c:pt>
                <c:pt idx="100">
                  <c:v>МАОУ СШ № 5</c:v>
                </c:pt>
                <c:pt idx="101">
                  <c:v>МБОУ СШ № 2</c:v>
                </c:pt>
                <c:pt idx="102">
                  <c:v>МБОУ СШ № 56</c:v>
                </c:pt>
                <c:pt idx="103">
                  <c:v>МАОУ СШ № 115</c:v>
                </c:pt>
                <c:pt idx="104">
                  <c:v>МАОУ СШ № 108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МАОУ Гимназия № 2</c:v>
                </c:pt>
                <c:pt idx="110">
                  <c:v>МБОУ СШ № 4</c:v>
                </c:pt>
                <c:pt idx="111">
                  <c:v>МАОУ Комплекс "Покровский"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Гимназия  № 16</c:v>
                </c:pt>
                <c:pt idx="116">
                  <c:v>МБОУ СШ № 27</c:v>
                </c:pt>
              </c:strCache>
            </c:strRef>
          </c:cat>
          <c:val>
            <c:numRef>
              <c:f>'Химия-9 диаграмма'!$E$5:$E$121</c:f>
              <c:numCache>
                <c:formatCode>0,00</c:formatCode>
                <c:ptCount val="117"/>
                <c:pt idx="0">
                  <c:v>4.16</c:v>
                </c:pt>
                <c:pt idx="1">
                  <c:v>4.16</c:v>
                </c:pt>
                <c:pt idx="2">
                  <c:v>4.16</c:v>
                </c:pt>
                <c:pt idx="3">
                  <c:v>4.16</c:v>
                </c:pt>
                <c:pt idx="4">
                  <c:v>4.16</c:v>
                </c:pt>
                <c:pt idx="5">
                  <c:v>4.16</c:v>
                </c:pt>
                <c:pt idx="6">
                  <c:v>4.16</c:v>
                </c:pt>
                <c:pt idx="7">
                  <c:v>4.16</c:v>
                </c:pt>
                <c:pt idx="8">
                  <c:v>4.16</c:v>
                </c:pt>
                <c:pt idx="9">
                  <c:v>4.16</c:v>
                </c:pt>
                <c:pt idx="10">
                  <c:v>4.16</c:v>
                </c:pt>
                <c:pt idx="11">
                  <c:v>4.16</c:v>
                </c:pt>
                <c:pt idx="12">
                  <c:v>4.16</c:v>
                </c:pt>
                <c:pt idx="13">
                  <c:v>4.16</c:v>
                </c:pt>
                <c:pt idx="14">
                  <c:v>4.16</c:v>
                </c:pt>
                <c:pt idx="15">
                  <c:v>4.16</c:v>
                </c:pt>
                <c:pt idx="16">
                  <c:v>4.16</c:v>
                </c:pt>
                <c:pt idx="17">
                  <c:v>4.16</c:v>
                </c:pt>
                <c:pt idx="18">
                  <c:v>4.16</c:v>
                </c:pt>
                <c:pt idx="19">
                  <c:v>4.16</c:v>
                </c:pt>
                <c:pt idx="20">
                  <c:v>4.16</c:v>
                </c:pt>
                <c:pt idx="21">
                  <c:v>4.16</c:v>
                </c:pt>
                <c:pt idx="22">
                  <c:v>4.16</c:v>
                </c:pt>
                <c:pt idx="23">
                  <c:v>4.16</c:v>
                </c:pt>
                <c:pt idx="24">
                  <c:v>4.16</c:v>
                </c:pt>
                <c:pt idx="25">
                  <c:v>4.16</c:v>
                </c:pt>
                <c:pt idx="26">
                  <c:v>4.16</c:v>
                </c:pt>
                <c:pt idx="27">
                  <c:v>4.16</c:v>
                </c:pt>
                <c:pt idx="28">
                  <c:v>4.16</c:v>
                </c:pt>
                <c:pt idx="29">
                  <c:v>4.16</c:v>
                </c:pt>
                <c:pt idx="30">
                  <c:v>4.16</c:v>
                </c:pt>
                <c:pt idx="31">
                  <c:v>4.16</c:v>
                </c:pt>
                <c:pt idx="32">
                  <c:v>4.16</c:v>
                </c:pt>
                <c:pt idx="33">
                  <c:v>4.16</c:v>
                </c:pt>
                <c:pt idx="34">
                  <c:v>4.16</c:v>
                </c:pt>
                <c:pt idx="35">
                  <c:v>4.16</c:v>
                </c:pt>
                <c:pt idx="36">
                  <c:v>4.16</c:v>
                </c:pt>
                <c:pt idx="37">
                  <c:v>4.16</c:v>
                </c:pt>
                <c:pt idx="38">
                  <c:v>4.16</c:v>
                </c:pt>
                <c:pt idx="39">
                  <c:v>4.16</c:v>
                </c:pt>
                <c:pt idx="40">
                  <c:v>4.16</c:v>
                </c:pt>
                <c:pt idx="41">
                  <c:v>4.16</c:v>
                </c:pt>
                <c:pt idx="42">
                  <c:v>4.16</c:v>
                </c:pt>
                <c:pt idx="43">
                  <c:v>4.16</c:v>
                </c:pt>
                <c:pt idx="44">
                  <c:v>4.16</c:v>
                </c:pt>
                <c:pt idx="45">
                  <c:v>4.16</c:v>
                </c:pt>
                <c:pt idx="46">
                  <c:v>4.16</c:v>
                </c:pt>
                <c:pt idx="47">
                  <c:v>4.16</c:v>
                </c:pt>
                <c:pt idx="48">
                  <c:v>4.16</c:v>
                </c:pt>
                <c:pt idx="49">
                  <c:v>4.16</c:v>
                </c:pt>
                <c:pt idx="50">
                  <c:v>4.16</c:v>
                </c:pt>
                <c:pt idx="51">
                  <c:v>4.16</c:v>
                </c:pt>
                <c:pt idx="52">
                  <c:v>4.16</c:v>
                </c:pt>
                <c:pt idx="53">
                  <c:v>4.16</c:v>
                </c:pt>
                <c:pt idx="54">
                  <c:v>4.16</c:v>
                </c:pt>
                <c:pt idx="55">
                  <c:v>4.16</c:v>
                </c:pt>
                <c:pt idx="56">
                  <c:v>4.16</c:v>
                </c:pt>
                <c:pt idx="57">
                  <c:v>4.16</c:v>
                </c:pt>
                <c:pt idx="58">
                  <c:v>4.16</c:v>
                </c:pt>
                <c:pt idx="59">
                  <c:v>4.16</c:v>
                </c:pt>
                <c:pt idx="60">
                  <c:v>4.16</c:v>
                </c:pt>
                <c:pt idx="61">
                  <c:v>4.16</c:v>
                </c:pt>
                <c:pt idx="62">
                  <c:v>4.16</c:v>
                </c:pt>
                <c:pt idx="63">
                  <c:v>4.16</c:v>
                </c:pt>
                <c:pt idx="64">
                  <c:v>4.16</c:v>
                </c:pt>
                <c:pt idx="65">
                  <c:v>4.16</c:v>
                </c:pt>
                <c:pt idx="66">
                  <c:v>4.16</c:v>
                </c:pt>
                <c:pt idx="67">
                  <c:v>4.16</c:v>
                </c:pt>
                <c:pt idx="68">
                  <c:v>4.16</c:v>
                </c:pt>
                <c:pt idx="69">
                  <c:v>4.16</c:v>
                </c:pt>
                <c:pt idx="70">
                  <c:v>4.16</c:v>
                </c:pt>
                <c:pt idx="71">
                  <c:v>4.16</c:v>
                </c:pt>
                <c:pt idx="72">
                  <c:v>4.16</c:v>
                </c:pt>
                <c:pt idx="73">
                  <c:v>4.16</c:v>
                </c:pt>
                <c:pt idx="74">
                  <c:v>4.16</c:v>
                </c:pt>
                <c:pt idx="75">
                  <c:v>4.16</c:v>
                </c:pt>
                <c:pt idx="76">
                  <c:v>4.16</c:v>
                </c:pt>
                <c:pt idx="77">
                  <c:v>4.16</c:v>
                </c:pt>
                <c:pt idx="78">
                  <c:v>4.16</c:v>
                </c:pt>
                <c:pt idx="79">
                  <c:v>4.16</c:v>
                </c:pt>
                <c:pt idx="80">
                  <c:v>4.16</c:v>
                </c:pt>
                <c:pt idx="81">
                  <c:v>4.16</c:v>
                </c:pt>
                <c:pt idx="82">
                  <c:v>4.16</c:v>
                </c:pt>
                <c:pt idx="83">
                  <c:v>4.16</c:v>
                </c:pt>
                <c:pt idx="84">
                  <c:v>4.16</c:v>
                </c:pt>
                <c:pt idx="85">
                  <c:v>4.16</c:v>
                </c:pt>
                <c:pt idx="86">
                  <c:v>4.16</c:v>
                </c:pt>
                <c:pt idx="87">
                  <c:v>4.16</c:v>
                </c:pt>
                <c:pt idx="88">
                  <c:v>4.16</c:v>
                </c:pt>
                <c:pt idx="89">
                  <c:v>4.16</c:v>
                </c:pt>
                <c:pt idx="90">
                  <c:v>4.16</c:v>
                </c:pt>
                <c:pt idx="91">
                  <c:v>4.16</c:v>
                </c:pt>
                <c:pt idx="92">
                  <c:v>4.16</c:v>
                </c:pt>
                <c:pt idx="93">
                  <c:v>4.16</c:v>
                </c:pt>
                <c:pt idx="94">
                  <c:v>4.16</c:v>
                </c:pt>
                <c:pt idx="95">
                  <c:v>4.16</c:v>
                </c:pt>
                <c:pt idx="96">
                  <c:v>4.16</c:v>
                </c:pt>
                <c:pt idx="97">
                  <c:v>4.16</c:v>
                </c:pt>
                <c:pt idx="98">
                  <c:v>4.16</c:v>
                </c:pt>
                <c:pt idx="99">
                  <c:v>4.16</c:v>
                </c:pt>
                <c:pt idx="100">
                  <c:v>4.16</c:v>
                </c:pt>
                <c:pt idx="101">
                  <c:v>4.16</c:v>
                </c:pt>
                <c:pt idx="102">
                  <c:v>4.16</c:v>
                </c:pt>
                <c:pt idx="103">
                  <c:v>4.16</c:v>
                </c:pt>
                <c:pt idx="104">
                  <c:v>4.16</c:v>
                </c:pt>
                <c:pt idx="105">
                  <c:v>4.16</c:v>
                </c:pt>
                <c:pt idx="106">
                  <c:v>4.16</c:v>
                </c:pt>
                <c:pt idx="107">
                  <c:v>4.16</c:v>
                </c:pt>
                <c:pt idx="108">
                  <c:v>4.16</c:v>
                </c:pt>
                <c:pt idx="109">
                  <c:v>4.16</c:v>
                </c:pt>
                <c:pt idx="110">
                  <c:v>4.16</c:v>
                </c:pt>
                <c:pt idx="111">
                  <c:v>4.16</c:v>
                </c:pt>
                <c:pt idx="112">
                  <c:v>4.16</c:v>
                </c:pt>
                <c:pt idx="113">
                  <c:v>4.16</c:v>
                </c:pt>
                <c:pt idx="114">
                  <c:v>4.16</c:v>
                </c:pt>
                <c:pt idx="115">
                  <c:v>4.16</c:v>
                </c:pt>
                <c:pt idx="116">
                  <c:v>4.16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'Химия-9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19</c:v>
                </c:pt>
                <c:pt idx="2">
                  <c:v>МБОУ СШ № 86</c:v>
                </c:pt>
                <c:pt idx="3">
                  <c:v>МАОУ СШ № 12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МАОУ Лицей № 28</c:v>
                </c:pt>
                <c:pt idx="8">
                  <c:v>МАОУ Лицей № 7 </c:v>
                </c:pt>
                <c:pt idx="9">
                  <c:v>КИРОВСКИЙ РАЙОН</c:v>
                </c:pt>
                <c:pt idx="10">
                  <c:v>МАОУ СШ № 135</c:v>
                </c:pt>
                <c:pt idx="11">
                  <c:v>МАОУ СШ № 55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Гимназия № 6</c:v>
                </c:pt>
                <c:pt idx="15">
                  <c:v>МБОУ СШ № 63</c:v>
                </c:pt>
                <c:pt idx="16">
                  <c:v>МАОУ СШ № 46</c:v>
                </c:pt>
                <c:pt idx="17">
                  <c:v>МАОУ Лицей № 6 "Перспектива"</c:v>
                </c:pt>
                <c:pt idx="18">
                  <c:v>МАОУ СШ № 8 "Созидание"</c:v>
                </c:pt>
                <c:pt idx="19">
                  <c:v>МАОУ Гимназия № 10</c:v>
                </c:pt>
                <c:pt idx="20">
                  <c:v>МАОУ СШ № 90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МБОУ СШ № 64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СШ № 148</c:v>
                </c:pt>
                <c:pt idx="28">
                  <c:v>МАОУ Гимназия № 15</c:v>
                </c:pt>
                <c:pt idx="29">
                  <c:v>МАОУ Лицей № 12</c:v>
                </c:pt>
                <c:pt idx="30">
                  <c:v>МАОУ СШ № 89</c:v>
                </c:pt>
                <c:pt idx="31">
                  <c:v>МБОУ СШ № 13</c:v>
                </c:pt>
                <c:pt idx="32">
                  <c:v>МБОУ СШ № 31</c:v>
                </c:pt>
                <c:pt idx="33">
                  <c:v>МБОУ СШ № 79</c:v>
                </c:pt>
                <c:pt idx="34">
                  <c:v>МБОУ СШ № 94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МАОУ СШ № 50</c:v>
                </c:pt>
                <c:pt idx="38">
                  <c:v>МБОУ СШ № 44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МАОУ СШ № 3</c:v>
                </c:pt>
                <c:pt idx="43">
                  <c:v>МБОУ Гимназия № 3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МБОУ СШ № 133</c:v>
                </c:pt>
                <c:pt idx="48">
                  <c:v>МАОУ СШ № 72 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МБОУ СШ № 73</c:v>
                </c:pt>
                <c:pt idx="52">
                  <c:v>МАОУ Лицей № 1</c:v>
                </c:pt>
                <c:pt idx="53">
                  <c:v>МАОУ Гимназия № 13 "Академ"</c:v>
                </c:pt>
                <c:pt idx="54">
                  <c:v>МБОУ СШ № 21</c:v>
                </c:pt>
                <c:pt idx="55">
                  <c:v>МБОУ Лицей № 8</c:v>
                </c:pt>
                <c:pt idx="56">
                  <c:v>МАОУ СШ № 82</c:v>
                </c:pt>
                <c:pt idx="57">
                  <c:v>МБОУ СШ № 159</c:v>
                </c:pt>
                <c:pt idx="58">
                  <c:v>МБОУ СШ № 95</c:v>
                </c:pt>
                <c:pt idx="59">
                  <c:v>МАОУ СШ-Интернат № 1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№14</c:v>
                </c:pt>
                <c:pt idx="64">
                  <c:v>МАОУ Лицей № 9 "Лидер"</c:v>
                </c:pt>
                <c:pt idx="65">
                  <c:v>МАОУ СШ № 17</c:v>
                </c:pt>
                <c:pt idx="66">
                  <c:v>МАОУ СШ № 34</c:v>
                </c:pt>
                <c:pt idx="67">
                  <c:v>МАОУ СШ № 6</c:v>
                </c:pt>
                <c:pt idx="68">
                  <c:v>МАОУ СШ № 45</c:v>
                </c:pt>
                <c:pt idx="69">
                  <c:v>МАОУ СШ № 158 "Грани"</c:v>
                </c:pt>
                <c:pt idx="70">
                  <c:v>МАОУ СШ № 42</c:v>
                </c:pt>
                <c:pt idx="71">
                  <c:v>МБОУ СШ № 62</c:v>
                </c:pt>
                <c:pt idx="72">
                  <c:v>МАОУ СШ № 137</c:v>
                </c:pt>
                <c:pt idx="73">
                  <c:v>МАОУ СШ № 93</c:v>
                </c:pt>
                <c:pt idx="74">
                  <c:v>МАОУ СШ № 76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141</c:v>
                </c:pt>
                <c:pt idx="78">
                  <c:v>МАОУ СШ № 139</c:v>
                </c:pt>
                <c:pt idx="79">
                  <c:v>МАОУ СШ № 18</c:v>
                </c:pt>
                <c:pt idx="80">
                  <c:v>МАОУ СШ № 151</c:v>
                </c:pt>
                <c:pt idx="81">
                  <c:v>МАОУ СШ № 24</c:v>
                </c:pt>
                <c:pt idx="82">
                  <c:v>МАОУ СШ № 144</c:v>
                </c:pt>
                <c:pt idx="83">
                  <c:v>МАОУ СШ № 152</c:v>
                </c:pt>
                <c:pt idx="84">
                  <c:v>МАОУ СШ № 157</c:v>
                </c:pt>
                <c:pt idx="85">
                  <c:v>МАОУ СШ № 156</c:v>
                </c:pt>
                <c:pt idx="86">
                  <c:v>МАОУ СШ № 154</c:v>
                </c:pt>
                <c:pt idx="87">
                  <c:v>МАОУ СШ № 1</c:v>
                </c:pt>
                <c:pt idx="88">
                  <c:v>МАОУ СШ № 145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85</c:v>
                </c:pt>
                <c:pt idx="92">
                  <c:v>МАОУ СШ № 69</c:v>
                </c:pt>
                <c:pt idx="93">
                  <c:v>МАОУ СШ № 147</c:v>
                </c:pt>
                <c:pt idx="94">
                  <c:v>МАОУ СШ № 149</c:v>
                </c:pt>
                <c:pt idx="95">
                  <c:v>МАОУ СШ № 143</c:v>
                </c:pt>
                <c:pt idx="96">
                  <c:v>МАОУ СШ № 66</c:v>
                </c:pt>
                <c:pt idx="97">
                  <c:v>МАОУ СШ № 91</c:v>
                </c:pt>
                <c:pt idx="98">
                  <c:v>МАОУ СШ № 7</c:v>
                </c:pt>
                <c:pt idx="99">
                  <c:v>МАОУ СШ № 121</c:v>
                </c:pt>
                <c:pt idx="100">
                  <c:v>МАОУ СШ № 5</c:v>
                </c:pt>
                <c:pt idx="101">
                  <c:v>МБОУ СШ № 2</c:v>
                </c:pt>
                <c:pt idx="102">
                  <c:v>МБОУ СШ № 56</c:v>
                </c:pt>
                <c:pt idx="103">
                  <c:v>МАОУ СШ № 115</c:v>
                </c:pt>
                <c:pt idx="104">
                  <c:v>МАОУ СШ № 108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МАОУ Гимназия № 2</c:v>
                </c:pt>
                <c:pt idx="110">
                  <c:v>МБОУ СШ № 4</c:v>
                </c:pt>
                <c:pt idx="111">
                  <c:v>МАОУ Комплекс "Покровский"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Гимназия  № 16</c:v>
                </c:pt>
                <c:pt idx="116">
                  <c:v>МБОУ СШ № 27</c:v>
                </c:pt>
              </c:strCache>
            </c:strRef>
          </c:cat>
          <c:val>
            <c:numRef>
              <c:f>'Химия-9 диаграмма'!$D$5:$D$121</c:f>
              <c:numCache>
                <c:formatCode>0,00</c:formatCode>
                <c:ptCount val="117"/>
                <c:pt idx="0">
                  <c:v>4.0324900793650791</c:v>
                </c:pt>
                <c:pt idx="1">
                  <c:v>4.5</c:v>
                </c:pt>
                <c:pt idx="2">
                  <c:v>4.375</c:v>
                </c:pt>
                <c:pt idx="3">
                  <c:v>4.3571428571428568</c:v>
                </c:pt>
                <c:pt idx="4">
                  <c:v>4.333333333333333</c:v>
                </c:pt>
                <c:pt idx="5">
                  <c:v>4.166666666666667</c:v>
                </c:pt>
                <c:pt idx="6">
                  <c:v>3.9444444444444446</c:v>
                </c:pt>
                <c:pt idx="7">
                  <c:v>3.3333333333333335</c:v>
                </c:pt>
                <c:pt idx="8">
                  <c:v>3.25</c:v>
                </c:pt>
                <c:pt idx="9">
                  <c:v>4.3402990948445499</c:v>
                </c:pt>
                <c:pt idx="10">
                  <c:v>5</c:v>
                </c:pt>
                <c:pt idx="11">
                  <c:v>5</c:v>
                </c:pt>
                <c:pt idx="12">
                  <c:v>4.5454545454545459</c:v>
                </c:pt>
                <c:pt idx="13">
                  <c:v>4.5454545454545459</c:v>
                </c:pt>
                <c:pt idx="14">
                  <c:v>4.333333333333333</c:v>
                </c:pt>
                <c:pt idx="15">
                  <c:v>4.333333333333333</c:v>
                </c:pt>
                <c:pt idx="16">
                  <c:v>4.2857142857142856</c:v>
                </c:pt>
                <c:pt idx="17">
                  <c:v>4.2</c:v>
                </c:pt>
                <c:pt idx="18">
                  <c:v>4</c:v>
                </c:pt>
                <c:pt idx="19">
                  <c:v>3.75</c:v>
                </c:pt>
                <c:pt idx="20">
                  <c:v>3.75</c:v>
                </c:pt>
                <c:pt idx="22">
                  <c:v>3.8907895923520925</c:v>
                </c:pt>
                <c:pt idx="23">
                  <c:v>4.4000000000000004</c:v>
                </c:pt>
                <c:pt idx="24">
                  <c:v>4.333333333333333</c:v>
                </c:pt>
                <c:pt idx="25">
                  <c:v>4.2857142857142856</c:v>
                </c:pt>
                <c:pt idx="26">
                  <c:v>4.2727272727272725</c:v>
                </c:pt>
                <c:pt idx="27">
                  <c:v>4.25</c:v>
                </c:pt>
                <c:pt idx="28">
                  <c:v>4.2222222222222223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3.625</c:v>
                </c:pt>
                <c:pt idx="35">
                  <c:v>3.5</c:v>
                </c:pt>
                <c:pt idx="36">
                  <c:v>3.3636363636363638</c:v>
                </c:pt>
                <c:pt idx="37">
                  <c:v>3</c:v>
                </c:pt>
                <c:pt idx="38">
                  <c:v>3</c:v>
                </c:pt>
                <c:pt idx="40">
                  <c:v>3.8598351689160517</c:v>
                </c:pt>
                <c:pt idx="41">
                  <c:v>4.5454545454545459</c:v>
                </c:pt>
                <c:pt idx="42">
                  <c:v>4.4117647058823533</c:v>
                </c:pt>
                <c:pt idx="43">
                  <c:v>4.4000000000000004</c:v>
                </c:pt>
                <c:pt idx="44">
                  <c:v>4.333333333333333</c:v>
                </c:pt>
                <c:pt idx="45">
                  <c:v>4.25</c:v>
                </c:pt>
                <c:pt idx="46">
                  <c:v>4.2</c:v>
                </c:pt>
                <c:pt idx="47">
                  <c:v>4.2</c:v>
                </c:pt>
                <c:pt idx="48">
                  <c:v>4.1875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3.9722222222222223</c:v>
                </c:pt>
                <c:pt idx="53">
                  <c:v>3.8333333333333335</c:v>
                </c:pt>
                <c:pt idx="54">
                  <c:v>3.6666666666666665</c:v>
                </c:pt>
                <c:pt idx="55">
                  <c:v>3.625</c:v>
                </c:pt>
                <c:pt idx="56">
                  <c:v>3.5714285714285716</c:v>
                </c:pt>
                <c:pt idx="57">
                  <c:v>3.5</c:v>
                </c:pt>
                <c:pt idx="58">
                  <c:v>3.5</c:v>
                </c:pt>
                <c:pt idx="59">
                  <c:v>3</c:v>
                </c:pt>
                <c:pt idx="60">
                  <c:v>2</c:v>
                </c:pt>
                <c:pt idx="61">
                  <c:v>4.1261689656099589</c:v>
                </c:pt>
                <c:pt idx="62">
                  <c:v>5</c:v>
                </c:pt>
                <c:pt idx="63">
                  <c:v>4.5714285714285712</c:v>
                </c:pt>
                <c:pt idx="64">
                  <c:v>4.5454545454545459</c:v>
                </c:pt>
                <c:pt idx="65">
                  <c:v>4.5</c:v>
                </c:pt>
                <c:pt idx="66">
                  <c:v>4.5</c:v>
                </c:pt>
                <c:pt idx="67">
                  <c:v>4.3571428571428568</c:v>
                </c:pt>
                <c:pt idx="68">
                  <c:v>4.333333333333333</c:v>
                </c:pt>
                <c:pt idx="69">
                  <c:v>4.1304347826086953</c:v>
                </c:pt>
                <c:pt idx="70">
                  <c:v>4</c:v>
                </c:pt>
                <c:pt idx="71">
                  <c:v>4</c:v>
                </c:pt>
                <c:pt idx="72">
                  <c:v>3.9</c:v>
                </c:pt>
                <c:pt idx="73">
                  <c:v>3.5</c:v>
                </c:pt>
                <c:pt idx="74">
                  <c:v>3.4285714285714284</c:v>
                </c:pt>
                <c:pt idx="75">
                  <c:v>3</c:v>
                </c:pt>
                <c:pt idx="76">
                  <c:v>4.1311365545257726</c:v>
                </c:pt>
                <c:pt idx="77">
                  <c:v>4.7777777777777777</c:v>
                </c:pt>
                <c:pt idx="78">
                  <c:v>4.75</c:v>
                </c:pt>
                <c:pt idx="79">
                  <c:v>4.6875</c:v>
                </c:pt>
                <c:pt idx="80">
                  <c:v>4.6315789473684212</c:v>
                </c:pt>
                <c:pt idx="81">
                  <c:v>4.6111111111111107</c:v>
                </c:pt>
                <c:pt idx="82">
                  <c:v>4.5483870967741939</c:v>
                </c:pt>
                <c:pt idx="83">
                  <c:v>4.4761904761904763</c:v>
                </c:pt>
                <c:pt idx="84">
                  <c:v>4.4090909090909092</c:v>
                </c:pt>
                <c:pt idx="85">
                  <c:v>4.3636363636363633</c:v>
                </c:pt>
                <c:pt idx="86">
                  <c:v>4.3571428571428568</c:v>
                </c:pt>
                <c:pt idx="87">
                  <c:v>4.333333333333333</c:v>
                </c:pt>
                <c:pt idx="88">
                  <c:v>4.333333333333333</c:v>
                </c:pt>
                <c:pt idx="89">
                  <c:v>4.333333333333333</c:v>
                </c:pt>
                <c:pt idx="90">
                  <c:v>4.3</c:v>
                </c:pt>
                <c:pt idx="91">
                  <c:v>4.25</c:v>
                </c:pt>
                <c:pt idx="92">
                  <c:v>4.2</c:v>
                </c:pt>
                <c:pt idx="93">
                  <c:v>4.125</c:v>
                </c:pt>
                <c:pt idx="94">
                  <c:v>4.083333333333333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3.8333333333333335</c:v>
                </c:pt>
                <c:pt idx="99">
                  <c:v>3.8181818181818183</c:v>
                </c:pt>
                <c:pt idx="100">
                  <c:v>3.8181818181818183</c:v>
                </c:pt>
                <c:pt idx="101">
                  <c:v>3.6666666666666665</c:v>
                </c:pt>
                <c:pt idx="102">
                  <c:v>3.6</c:v>
                </c:pt>
                <c:pt idx="103">
                  <c:v>3.5714285714285716</c:v>
                </c:pt>
                <c:pt idx="104">
                  <c:v>3.5555555555555554</c:v>
                </c:pt>
                <c:pt idx="105">
                  <c:v>3.5</c:v>
                </c:pt>
                <c:pt idx="106">
                  <c:v>3</c:v>
                </c:pt>
                <c:pt idx="107">
                  <c:v>4.0787217412217407</c:v>
                </c:pt>
                <c:pt idx="108">
                  <c:v>4.6875</c:v>
                </c:pt>
                <c:pt idx="109">
                  <c:v>4.2857142857142856</c:v>
                </c:pt>
                <c:pt idx="110">
                  <c:v>4.1428571428571432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3.9333333333333331</c:v>
                </c:pt>
                <c:pt idx="115">
                  <c:v>3.9090909090909092</c:v>
                </c:pt>
                <c:pt idx="116">
                  <c:v>3.75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'Химия-9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19</c:v>
                </c:pt>
                <c:pt idx="2">
                  <c:v>МБОУ СШ № 86</c:v>
                </c:pt>
                <c:pt idx="3">
                  <c:v>МАОУ СШ № 12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МАОУ Лицей № 28</c:v>
                </c:pt>
                <c:pt idx="8">
                  <c:v>МАОУ Лицей № 7 </c:v>
                </c:pt>
                <c:pt idx="9">
                  <c:v>КИРОВСКИЙ РАЙОН</c:v>
                </c:pt>
                <c:pt idx="10">
                  <c:v>МАОУ СШ № 135</c:v>
                </c:pt>
                <c:pt idx="11">
                  <c:v>МАОУ СШ № 55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Гимназия № 6</c:v>
                </c:pt>
                <c:pt idx="15">
                  <c:v>МБОУ СШ № 63</c:v>
                </c:pt>
                <c:pt idx="16">
                  <c:v>МАОУ СШ № 46</c:v>
                </c:pt>
                <c:pt idx="17">
                  <c:v>МАОУ Лицей № 6 "Перспектива"</c:v>
                </c:pt>
                <c:pt idx="18">
                  <c:v>МАОУ СШ № 8 "Созидание"</c:v>
                </c:pt>
                <c:pt idx="19">
                  <c:v>МАОУ Гимназия № 10</c:v>
                </c:pt>
                <c:pt idx="20">
                  <c:v>МАОУ СШ № 90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МБОУ СШ № 64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СШ № 148</c:v>
                </c:pt>
                <c:pt idx="28">
                  <c:v>МАОУ Гимназия № 15</c:v>
                </c:pt>
                <c:pt idx="29">
                  <c:v>МАОУ Лицей № 12</c:v>
                </c:pt>
                <c:pt idx="30">
                  <c:v>МАОУ СШ № 89</c:v>
                </c:pt>
                <c:pt idx="31">
                  <c:v>МБОУ СШ № 13</c:v>
                </c:pt>
                <c:pt idx="32">
                  <c:v>МБОУ СШ № 31</c:v>
                </c:pt>
                <c:pt idx="33">
                  <c:v>МБОУ СШ № 79</c:v>
                </c:pt>
                <c:pt idx="34">
                  <c:v>МБОУ СШ № 94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МАОУ СШ № 50</c:v>
                </c:pt>
                <c:pt idx="38">
                  <c:v>МБОУ СШ № 44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МАОУ СШ № 3</c:v>
                </c:pt>
                <c:pt idx="43">
                  <c:v>МБОУ Гимназия № 3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МБОУ СШ № 133</c:v>
                </c:pt>
                <c:pt idx="48">
                  <c:v>МАОУ СШ № 72 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МБОУ СШ № 73</c:v>
                </c:pt>
                <c:pt idx="52">
                  <c:v>МАОУ Лицей № 1</c:v>
                </c:pt>
                <c:pt idx="53">
                  <c:v>МАОУ Гимназия № 13 "Академ"</c:v>
                </c:pt>
                <c:pt idx="54">
                  <c:v>МБОУ СШ № 21</c:v>
                </c:pt>
                <c:pt idx="55">
                  <c:v>МБОУ Лицей № 8</c:v>
                </c:pt>
                <c:pt idx="56">
                  <c:v>МАОУ СШ № 82</c:v>
                </c:pt>
                <c:pt idx="57">
                  <c:v>МБОУ СШ № 159</c:v>
                </c:pt>
                <c:pt idx="58">
                  <c:v>МБОУ СШ № 95</c:v>
                </c:pt>
                <c:pt idx="59">
                  <c:v>МАОУ СШ-Интернат № 1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№14</c:v>
                </c:pt>
                <c:pt idx="64">
                  <c:v>МАОУ Лицей № 9 "Лидер"</c:v>
                </c:pt>
                <c:pt idx="65">
                  <c:v>МАОУ СШ № 17</c:v>
                </c:pt>
                <c:pt idx="66">
                  <c:v>МАОУ СШ № 34</c:v>
                </c:pt>
                <c:pt idx="67">
                  <c:v>МАОУ СШ № 6</c:v>
                </c:pt>
                <c:pt idx="68">
                  <c:v>МАОУ СШ № 45</c:v>
                </c:pt>
                <c:pt idx="69">
                  <c:v>МАОУ СШ № 158 "Грани"</c:v>
                </c:pt>
                <c:pt idx="70">
                  <c:v>МАОУ СШ № 42</c:v>
                </c:pt>
                <c:pt idx="71">
                  <c:v>МБОУ СШ № 62</c:v>
                </c:pt>
                <c:pt idx="72">
                  <c:v>МАОУ СШ № 137</c:v>
                </c:pt>
                <c:pt idx="73">
                  <c:v>МАОУ СШ № 93</c:v>
                </c:pt>
                <c:pt idx="74">
                  <c:v>МАОУ СШ № 76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141</c:v>
                </c:pt>
                <c:pt idx="78">
                  <c:v>МАОУ СШ № 139</c:v>
                </c:pt>
                <c:pt idx="79">
                  <c:v>МАОУ СШ № 18</c:v>
                </c:pt>
                <c:pt idx="80">
                  <c:v>МАОУ СШ № 151</c:v>
                </c:pt>
                <c:pt idx="81">
                  <c:v>МАОУ СШ № 24</c:v>
                </c:pt>
                <c:pt idx="82">
                  <c:v>МАОУ СШ № 144</c:v>
                </c:pt>
                <c:pt idx="83">
                  <c:v>МАОУ СШ № 152</c:v>
                </c:pt>
                <c:pt idx="84">
                  <c:v>МАОУ СШ № 157</c:v>
                </c:pt>
                <c:pt idx="85">
                  <c:v>МАОУ СШ № 156</c:v>
                </c:pt>
                <c:pt idx="86">
                  <c:v>МАОУ СШ № 154</c:v>
                </c:pt>
                <c:pt idx="87">
                  <c:v>МАОУ СШ № 1</c:v>
                </c:pt>
                <c:pt idx="88">
                  <c:v>МАОУ СШ № 145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85</c:v>
                </c:pt>
                <c:pt idx="92">
                  <c:v>МАОУ СШ № 69</c:v>
                </c:pt>
                <c:pt idx="93">
                  <c:v>МАОУ СШ № 147</c:v>
                </c:pt>
                <c:pt idx="94">
                  <c:v>МАОУ СШ № 149</c:v>
                </c:pt>
                <c:pt idx="95">
                  <c:v>МАОУ СШ № 143</c:v>
                </c:pt>
                <c:pt idx="96">
                  <c:v>МАОУ СШ № 66</c:v>
                </c:pt>
                <c:pt idx="97">
                  <c:v>МАОУ СШ № 91</c:v>
                </c:pt>
                <c:pt idx="98">
                  <c:v>МАОУ СШ № 7</c:v>
                </c:pt>
                <c:pt idx="99">
                  <c:v>МАОУ СШ № 121</c:v>
                </c:pt>
                <c:pt idx="100">
                  <c:v>МАОУ СШ № 5</c:v>
                </c:pt>
                <c:pt idx="101">
                  <c:v>МБОУ СШ № 2</c:v>
                </c:pt>
                <c:pt idx="102">
                  <c:v>МБОУ СШ № 56</c:v>
                </c:pt>
                <c:pt idx="103">
                  <c:v>МАОУ СШ № 115</c:v>
                </c:pt>
                <c:pt idx="104">
                  <c:v>МАОУ СШ № 108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МАОУ Гимназия № 2</c:v>
                </c:pt>
                <c:pt idx="110">
                  <c:v>МБОУ СШ № 4</c:v>
                </c:pt>
                <c:pt idx="111">
                  <c:v>МАОУ Комплекс "Покровский"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Гимназия  № 16</c:v>
                </c:pt>
                <c:pt idx="116">
                  <c:v>МБОУ СШ № 27</c:v>
                </c:pt>
              </c:strCache>
            </c:strRef>
          </c:cat>
          <c:val>
            <c:numRef>
              <c:f>'Химия-9 диаграмма'!$I$5:$I$121</c:f>
              <c:numCache>
                <c:formatCode>0,00</c:formatCode>
                <c:ptCount val="117"/>
                <c:pt idx="0">
                  <c:v>4.22</c:v>
                </c:pt>
                <c:pt idx="1">
                  <c:v>4.22</c:v>
                </c:pt>
                <c:pt idx="2">
                  <c:v>4.22</c:v>
                </c:pt>
                <c:pt idx="3">
                  <c:v>4.22</c:v>
                </c:pt>
                <c:pt idx="4">
                  <c:v>4.22</c:v>
                </c:pt>
                <c:pt idx="5">
                  <c:v>4.22</c:v>
                </c:pt>
                <c:pt idx="6">
                  <c:v>4.22</c:v>
                </c:pt>
                <c:pt idx="7">
                  <c:v>4.22</c:v>
                </c:pt>
                <c:pt idx="8">
                  <c:v>4.22</c:v>
                </c:pt>
                <c:pt idx="9">
                  <c:v>4.22</c:v>
                </c:pt>
                <c:pt idx="10">
                  <c:v>4.22</c:v>
                </c:pt>
                <c:pt idx="11">
                  <c:v>4.22</c:v>
                </c:pt>
                <c:pt idx="12">
                  <c:v>4.22</c:v>
                </c:pt>
                <c:pt idx="13">
                  <c:v>4.22</c:v>
                </c:pt>
                <c:pt idx="14">
                  <c:v>4.22</c:v>
                </c:pt>
                <c:pt idx="15">
                  <c:v>4.22</c:v>
                </c:pt>
                <c:pt idx="16">
                  <c:v>4.22</c:v>
                </c:pt>
                <c:pt idx="17">
                  <c:v>4.22</c:v>
                </c:pt>
                <c:pt idx="18">
                  <c:v>4.22</c:v>
                </c:pt>
                <c:pt idx="19">
                  <c:v>4.22</c:v>
                </c:pt>
                <c:pt idx="20">
                  <c:v>4.22</c:v>
                </c:pt>
                <c:pt idx="21">
                  <c:v>4.22</c:v>
                </c:pt>
                <c:pt idx="22">
                  <c:v>4.22</c:v>
                </c:pt>
                <c:pt idx="23">
                  <c:v>4.22</c:v>
                </c:pt>
                <c:pt idx="24">
                  <c:v>4.22</c:v>
                </c:pt>
                <c:pt idx="25">
                  <c:v>4.22</c:v>
                </c:pt>
                <c:pt idx="26">
                  <c:v>4.22</c:v>
                </c:pt>
                <c:pt idx="27">
                  <c:v>4.22</c:v>
                </c:pt>
                <c:pt idx="28">
                  <c:v>4.22</c:v>
                </c:pt>
                <c:pt idx="29">
                  <c:v>4.22</c:v>
                </c:pt>
                <c:pt idx="30">
                  <c:v>4.22</c:v>
                </c:pt>
                <c:pt idx="31">
                  <c:v>4.22</c:v>
                </c:pt>
                <c:pt idx="32">
                  <c:v>4.22</c:v>
                </c:pt>
                <c:pt idx="33">
                  <c:v>4.22</c:v>
                </c:pt>
                <c:pt idx="34">
                  <c:v>4.22</c:v>
                </c:pt>
                <c:pt idx="35">
                  <c:v>4.22</c:v>
                </c:pt>
                <c:pt idx="36">
                  <c:v>4.22</c:v>
                </c:pt>
                <c:pt idx="37">
                  <c:v>4.22</c:v>
                </c:pt>
                <c:pt idx="38">
                  <c:v>4.22</c:v>
                </c:pt>
                <c:pt idx="39">
                  <c:v>4.22</c:v>
                </c:pt>
                <c:pt idx="40">
                  <c:v>4.22</c:v>
                </c:pt>
                <c:pt idx="41">
                  <c:v>4.22</c:v>
                </c:pt>
                <c:pt idx="42">
                  <c:v>4.22</c:v>
                </c:pt>
                <c:pt idx="43">
                  <c:v>4.22</c:v>
                </c:pt>
                <c:pt idx="44">
                  <c:v>4.22</c:v>
                </c:pt>
                <c:pt idx="45">
                  <c:v>4.22</c:v>
                </c:pt>
                <c:pt idx="46">
                  <c:v>4.22</c:v>
                </c:pt>
                <c:pt idx="47">
                  <c:v>4.22</c:v>
                </c:pt>
                <c:pt idx="48">
                  <c:v>4.22</c:v>
                </c:pt>
                <c:pt idx="49">
                  <c:v>4.22</c:v>
                </c:pt>
                <c:pt idx="50">
                  <c:v>4.22</c:v>
                </c:pt>
                <c:pt idx="51">
                  <c:v>4.22</c:v>
                </c:pt>
                <c:pt idx="52">
                  <c:v>4.22</c:v>
                </c:pt>
                <c:pt idx="53">
                  <c:v>4.22</c:v>
                </c:pt>
                <c:pt idx="54">
                  <c:v>4.22</c:v>
                </c:pt>
                <c:pt idx="55">
                  <c:v>4.22</c:v>
                </c:pt>
                <c:pt idx="56">
                  <c:v>4.22</c:v>
                </c:pt>
                <c:pt idx="57">
                  <c:v>4.22</c:v>
                </c:pt>
                <c:pt idx="58">
                  <c:v>4.22</c:v>
                </c:pt>
                <c:pt idx="59">
                  <c:v>4.22</c:v>
                </c:pt>
                <c:pt idx="60">
                  <c:v>4.22</c:v>
                </c:pt>
                <c:pt idx="61">
                  <c:v>4.22</c:v>
                </c:pt>
                <c:pt idx="62">
                  <c:v>4.22</c:v>
                </c:pt>
                <c:pt idx="63">
                  <c:v>4.22</c:v>
                </c:pt>
                <c:pt idx="64">
                  <c:v>4.22</c:v>
                </c:pt>
                <c:pt idx="65">
                  <c:v>4.22</c:v>
                </c:pt>
                <c:pt idx="66">
                  <c:v>4.22</c:v>
                </c:pt>
                <c:pt idx="67">
                  <c:v>4.22</c:v>
                </c:pt>
                <c:pt idx="68">
                  <c:v>4.22</c:v>
                </c:pt>
                <c:pt idx="69">
                  <c:v>4.22</c:v>
                </c:pt>
                <c:pt idx="70">
                  <c:v>4.22</c:v>
                </c:pt>
                <c:pt idx="71">
                  <c:v>4.22</c:v>
                </c:pt>
                <c:pt idx="72">
                  <c:v>4.22</c:v>
                </c:pt>
                <c:pt idx="73">
                  <c:v>4.22</c:v>
                </c:pt>
                <c:pt idx="74">
                  <c:v>4.22</c:v>
                </c:pt>
                <c:pt idx="75">
                  <c:v>4.22</c:v>
                </c:pt>
                <c:pt idx="76">
                  <c:v>4.22</c:v>
                </c:pt>
                <c:pt idx="77">
                  <c:v>4.22</c:v>
                </c:pt>
                <c:pt idx="78">
                  <c:v>4.22</c:v>
                </c:pt>
                <c:pt idx="79">
                  <c:v>4.22</c:v>
                </c:pt>
                <c:pt idx="80">
                  <c:v>4.22</c:v>
                </c:pt>
                <c:pt idx="81">
                  <c:v>4.22</c:v>
                </c:pt>
                <c:pt idx="82">
                  <c:v>4.22</c:v>
                </c:pt>
                <c:pt idx="83">
                  <c:v>4.22</c:v>
                </c:pt>
                <c:pt idx="84">
                  <c:v>4.22</c:v>
                </c:pt>
                <c:pt idx="85">
                  <c:v>4.22</c:v>
                </c:pt>
                <c:pt idx="86">
                  <c:v>4.22</c:v>
                </c:pt>
                <c:pt idx="87">
                  <c:v>4.22</c:v>
                </c:pt>
                <c:pt idx="88">
                  <c:v>4.22</c:v>
                </c:pt>
                <c:pt idx="89">
                  <c:v>4.22</c:v>
                </c:pt>
                <c:pt idx="90">
                  <c:v>4.22</c:v>
                </c:pt>
                <c:pt idx="91">
                  <c:v>4.22</c:v>
                </c:pt>
                <c:pt idx="92">
                  <c:v>4.22</c:v>
                </c:pt>
                <c:pt idx="93">
                  <c:v>4.22</c:v>
                </c:pt>
                <c:pt idx="94">
                  <c:v>4.22</c:v>
                </c:pt>
                <c:pt idx="95">
                  <c:v>4.22</c:v>
                </c:pt>
                <c:pt idx="96">
                  <c:v>4.22</c:v>
                </c:pt>
                <c:pt idx="97">
                  <c:v>4.22</c:v>
                </c:pt>
                <c:pt idx="98">
                  <c:v>4.22</c:v>
                </c:pt>
                <c:pt idx="99">
                  <c:v>4.22</c:v>
                </c:pt>
                <c:pt idx="100">
                  <c:v>4.22</c:v>
                </c:pt>
                <c:pt idx="101">
                  <c:v>4.22</c:v>
                </c:pt>
                <c:pt idx="102">
                  <c:v>4.22</c:v>
                </c:pt>
                <c:pt idx="103">
                  <c:v>4.22</c:v>
                </c:pt>
                <c:pt idx="104">
                  <c:v>4.22</c:v>
                </c:pt>
                <c:pt idx="105">
                  <c:v>4.22</c:v>
                </c:pt>
                <c:pt idx="106">
                  <c:v>4.22</c:v>
                </c:pt>
                <c:pt idx="107">
                  <c:v>4.22</c:v>
                </c:pt>
                <c:pt idx="108">
                  <c:v>4.22</c:v>
                </c:pt>
                <c:pt idx="109">
                  <c:v>4.22</c:v>
                </c:pt>
                <c:pt idx="110">
                  <c:v>4.22</c:v>
                </c:pt>
                <c:pt idx="111">
                  <c:v>4.22</c:v>
                </c:pt>
                <c:pt idx="112">
                  <c:v>4.22</c:v>
                </c:pt>
                <c:pt idx="113">
                  <c:v>4.22</c:v>
                </c:pt>
                <c:pt idx="114">
                  <c:v>4.22</c:v>
                </c:pt>
                <c:pt idx="115">
                  <c:v>4.22</c:v>
                </c:pt>
                <c:pt idx="116">
                  <c:v>4.22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'Химия-9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19</c:v>
                </c:pt>
                <c:pt idx="2">
                  <c:v>МБОУ СШ № 86</c:v>
                </c:pt>
                <c:pt idx="3">
                  <c:v>МАОУ СШ № 12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МАОУ Лицей № 28</c:v>
                </c:pt>
                <c:pt idx="8">
                  <c:v>МАОУ Лицей № 7 </c:v>
                </c:pt>
                <c:pt idx="9">
                  <c:v>КИРОВСКИЙ РАЙОН</c:v>
                </c:pt>
                <c:pt idx="10">
                  <c:v>МАОУ СШ № 135</c:v>
                </c:pt>
                <c:pt idx="11">
                  <c:v>МАОУ СШ № 55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Гимназия № 6</c:v>
                </c:pt>
                <c:pt idx="15">
                  <c:v>МБОУ СШ № 63</c:v>
                </c:pt>
                <c:pt idx="16">
                  <c:v>МАОУ СШ № 46</c:v>
                </c:pt>
                <c:pt idx="17">
                  <c:v>МАОУ Лицей № 6 "Перспектива"</c:v>
                </c:pt>
                <c:pt idx="18">
                  <c:v>МАОУ СШ № 8 "Созидание"</c:v>
                </c:pt>
                <c:pt idx="19">
                  <c:v>МАОУ Гимназия № 10</c:v>
                </c:pt>
                <c:pt idx="20">
                  <c:v>МАОУ СШ № 90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МБОУ СШ № 64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СШ № 148</c:v>
                </c:pt>
                <c:pt idx="28">
                  <c:v>МАОУ Гимназия № 15</c:v>
                </c:pt>
                <c:pt idx="29">
                  <c:v>МАОУ Лицей № 12</c:v>
                </c:pt>
                <c:pt idx="30">
                  <c:v>МАОУ СШ № 89</c:v>
                </c:pt>
                <c:pt idx="31">
                  <c:v>МБОУ СШ № 13</c:v>
                </c:pt>
                <c:pt idx="32">
                  <c:v>МБОУ СШ № 31</c:v>
                </c:pt>
                <c:pt idx="33">
                  <c:v>МБОУ СШ № 79</c:v>
                </c:pt>
                <c:pt idx="34">
                  <c:v>МБОУ СШ № 94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МАОУ СШ № 50</c:v>
                </c:pt>
                <c:pt idx="38">
                  <c:v>МБОУ СШ № 44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МАОУ СШ № 3</c:v>
                </c:pt>
                <c:pt idx="43">
                  <c:v>МБОУ Гимназия № 3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МБОУ СШ № 133</c:v>
                </c:pt>
                <c:pt idx="48">
                  <c:v>МАОУ СШ № 72 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МБОУ СШ № 73</c:v>
                </c:pt>
                <c:pt idx="52">
                  <c:v>МАОУ Лицей № 1</c:v>
                </c:pt>
                <c:pt idx="53">
                  <c:v>МАОУ Гимназия № 13 "Академ"</c:v>
                </c:pt>
                <c:pt idx="54">
                  <c:v>МБОУ СШ № 21</c:v>
                </c:pt>
                <c:pt idx="55">
                  <c:v>МБОУ Лицей № 8</c:v>
                </c:pt>
                <c:pt idx="56">
                  <c:v>МАОУ СШ № 82</c:v>
                </c:pt>
                <c:pt idx="57">
                  <c:v>МБОУ СШ № 159</c:v>
                </c:pt>
                <c:pt idx="58">
                  <c:v>МБОУ СШ № 95</c:v>
                </c:pt>
                <c:pt idx="59">
                  <c:v>МАОУ СШ-Интернат № 1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№14</c:v>
                </c:pt>
                <c:pt idx="64">
                  <c:v>МАОУ Лицей № 9 "Лидер"</c:v>
                </c:pt>
                <c:pt idx="65">
                  <c:v>МАОУ СШ № 17</c:v>
                </c:pt>
                <c:pt idx="66">
                  <c:v>МАОУ СШ № 34</c:v>
                </c:pt>
                <c:pt idx="67">
                  <c:v>МАОУ СШ № 6</c:v>
                </c:pt>
                <c:pt idx="68">
                  <c:v>МАОУ СШ № 45</c:v>
                </c:pt>
                <c:pt idx="69">
                  <c:v>МАОУ СШ № 158 "Грани"</c:v>
                </c:pt>
                <c:pt idx="70">
                  <c:v>МАОУ СШ № 42</c:v>
                </c:pt>
                <c:pt idx="71">
                  <c:v>МБОУ СШ № 62</c:v>
                </c:pt>
                <c:pt idx="72">
                  <c:v>МАОУ СШ № 137</c:v>
                </c:pt>
                <c:pt idx="73">
                  <c:v>МАОУ СШ № 93</c:v>
                </c:pt>
                <c:pt idx="74">
                  <c:v>МАОУ СШ № 76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141</c:v>
                </c:pt>
                <c:pt idx="78">
                  <c:v>МАОУ СШ № 139</c:v>
                </c:pt>
                <c:pt idx="79">
                  <c:v>МАОУ СШ № 18</c:v>
                </c:pt>
                <c:pt idx="80">
                  <c:v>МАОУ СШ № 151</c:v>
                </c:pt>
                <c:pt idx="81">
                  <c:v>МАОУ СШ № 24</c:v>
                </c:pt>
                <c:pt idx="82">
                  <c:v>МАОУ СШ № 144</c:v>
                </c:pt>
                <c:pt idx="83">
                  <c:v>МАОУ СШ № 152</c:v>
                </c:pt>
                <c:pt idx="84">
                  <c:v>МАОУ СШ № 157</c:v>
                </c:pt>
                <c:pt idx="85">
                  <c:v>МАОУ СШ № 156</c:v>
                </c:pt>
                <c:pt idx="86">
                  <c:v>МАОУ СШ № 154</c:v>
                </c:pt>
                <c:pt idx="87">
                  <c:v>МАОУ СШ № 1</c:v>
                </c:pt>
                <c:pt idx="88">
                  <c:v>МАОУ СШ № 145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85</c:v>
                </c:pt>
                <c:pt idx="92">
                  <c:v>МАОУ СШ № 69</c:v>
                </c:pt>
                <c:pt idx="93">
                  <c:v>МАОУ СШ № 147</c:v>
                </c:pt>
                <c:pt idx="94">
                  <c:v>МАОУ СШ № 149</c:v>
                </c:pt>
                <c:pt idx="95">
                  <c:v>МАОУ СШ № 143</c:v>
                </c:pt>
                <c:pt idx="96">
                  <c:v>МАОУ СШ № 66</c:v>
                </c:pt>
                <c:pt idx="97">
                  <c:v>МАОУ СШ № 91</c:v>
                </c:pt>
                <c:pt idx="98">
                  <c:v>МАОУ СШ № 7</c:v>
                </c:pt>
                <c:pt idx="99">
                  <c:v>МАОУ СШ № 121</c:v>
                </c:pt>
                <c:pt idx="100">
                  <c:v>МАОУ СШ № 5</c:v>
                </c:pt>
                <c:pt idx="101">
                  <c:v>МБОУ СШ № 2</c:v>
                </c:pt>
                <c:pt idx="102">
                  <c:v>МБОУ СШ № 56</c:v>
                </c:pt>
                <c:pt idx="103">
                  <c:v>МАОУ СШ № 115</c:v>
                </c:pt>
                <c:pt idx="104">
                  <c:v>МАОУ СШ № 108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МАОУ Гимназия № 2</c:v>
                </c:pt>
                <c:pt idx="110">
                  <c:v>МБОУ СШ № 4</c:v>
                </c:pt>
                <c:pt idx="111">
                  <c:v>МАОУ Комплекс "Покровский"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Гимназия  № 16</c:v>
                </c:pt>
                <c:pt idx="116">
                  <c:v>МБОУ СШ № 27</c:v>
                </c:pt>
              </c:strCache>
            </c:strRef>
          </c:cat>
          <c:val>
            <c:numRef>
              <c:f>'Химия-9 диаграмма'!$H$5:$H$121</c:f>
              <c:numCache>
                <c:formatCode>0,00</c:formatCode>
                <c:ptCount val="117"/>
                <c:pt idx="0">
                  <c:v>4.4165674603174603</c:v>
                </c:pt>
                <c:pt idx="1">
                  <c:v>4.5714285714285712</c:v>
                </c:pt>
                <c:pt idx="2">
                  <c:v>4.4000000000000004</c:v>
                </c:pt>
                <c:pt idx="3">
                  <c:v>4.25</c:v>
                </c:pt>
                <c:pt idx="4">
                  <c:v>4.333333333333333</c:v>
                </c:pt>
                <c:pt idx="5">
                  <c:v>3.8333333333333335</c:v>
                </c:pt>
                <c:pt idx="6">
                  <c:v>4.5</c:v>
                </c:pt>
                <c:pt idx="7">
                  <c:v>5</c:v>
                </c:pt>
                <c:pt idx="8">
                  <c:v>4.4444444444444446</c:v>
                </c:pt>
                <c:pt idx="9">
                  <c:v>4.3490740740740739</c:v>
                </c:pt>
                <c:pt idx="10">
                  <c:v>5</c:v>
                </c:pt>
                <c:pt idx="11">
                  <c:v>4</c:v>
                </c:pt>
                <c:pt idx="12">
                  <c:v>4.2222222222222223</c:v>
                </c:pt>
                <c:pt idx="13">
                  <c:v>4.3</c:v>
                </c:pt>
                <c:pt idx="14">
                  <c:v>4.5</c:v>
                </c:pt>
                <c:pt idx="15">
                  <c:v>4</c:v>
                </c:pt>
                <c:pt idx="16">
                  <c:v>4.666666666666667</c:v>
                </c:pt>
                <c:pt idx="17">
                  <c:v>4.833333333333333</c:v>
                </c:pt>
                <c:pt idx="18">
                  <c:v>3.6666666666666665</c:v>
                </c:pt>
                <c:pt idx="19">
                  <c:v>4.666666666666667</c:v>
                </c:pt>
                <c:pt idx="20">
                  <c:v>4.333333333333333</c:v>
                </c:pt>
                <c:pt idx="21">
                  <c:v>4</c:v>
                </c:pt>
                <c:pt idx="22">
                  <c:v>3.979510769825171</c:v>
                </c:pt>
                <c:pt idx="23">
                  <c:v>4.333333333333333</c:v>
                </c:pt>
                <c:pt idx="24">
                  <c:v>4.2</c:v>
                </c:pt>
                <c:pt idx="25">
                  <c:v>4.5862068965517242</c:v>
                </c:pt>
                <c:pt idx="26">
                  <c:v>3.8571428571428572</c:v>
                </c:pt>
                <c:pt idx="27">
                  <c:v>4.125</c:v>
                </c:pt>
                <c:pt idx="28">
                  <c:v>4</c:v>
                </c:pt>
                <c:pt idx="29">
                  <c:v>4.25</c:v>
                </c:pt>
                <c:pt idx="30">
                  <c:v>3.625</c:v>
                </c:pt>
                <c:pt idx="31">
                  <c:v>4</c:v>
                </c:pt>
                <c:pt idx="32">
                  <c:v>3.8</c:v>
                </c:pt>
                <c:pt idx="33">
                  <c:v>3.6666666666666665</c:v>
                </c:pt>
                <c:pt idx="34">
                  <c:v>4.375</c:v>
                </c:pt>
                <c:pt idx="35">
                  <c:v>3.3333333333333335</c:v>
                </c:pt>
                <c:pt idx="36">
                  <c:v>4</c:v>
                </c:pt>
                <c:pt idx="37">
                  <c:v>3.5</c:v>
                </c:pt>
                <c:pt idx="38">
                  <c:v>3.8</c:v>
                </c:pt>
                <c:pt idx="39">
                  <c:v>4.2</c:v>
                </c:pt>
                <c:pt idx="40">
                  <c:v>3.9657232524420025</c:v>
                </c:pt>
                <c:pt idx="41">
                  <c:v>3.7142857142857144</c:v>
                </c:pt>
                <c:pt idx="42">
                  <c:v>4.5</c:v>
                </c:pt>
                <c:pt idx="43">
                  <c:v>4</c:v>
                </c:pt>
                <c:pt idx="44">
                  <c:v>4.5</c:v>
                </c:pt>
                <c:pt idx="45">
                  <c:v>4</c:v>
                </c:pt>
                <c:pt idx="46">
                  <c:v>4.333333333333333</c:v>
                </c:pt>
                <c:pt idx="48">
                  <c:v>4</c:v>
                </c:pt>
                <c:pt idx="49">
                  <c:v>3</c:v>
                </c:pt>
                <c:pt idx="52">
                  <c:v>4.2692307692307692</c:v>
                </c:pt>
                <c:pt idx="53">
                  <c:v>4.3125</c:v>
                </c:pt>
                <c:pt idx="54">
                  <c:v>3</c:v>
                </c:pt>
                <c:pt idx="55">
                  <c:v>4.5999999999999996</c:v>
                </c:pt>
                <c:pt idx="56">
                  <c:v>3.7222222222222223</c:v>
                </c:pt>
                <c:pt idx="58">
                  <c:v>3.5</c:v>
                </c:pt>
                <c:pt idx="59">
                  <c:v>4.333333333333333</c:v>
                </c:pt>
                <c:pt idx="60">
                  <c:v>3.6666666666666665</c:v>
                </c:pt>
                <c:pt idx="61">
                  <c:v>4.2138605442176873</c:v>
                </c:pt>
                <c:pt idx="62">
                  <c:v>3.8571428571428572</c:v>
                </c:pt>
                <c:pt idx="63">
                  <c:v>4.375</c:v>
                </c:pt>
                <c:pt idx="64">
                  <c:v>4.4444444444444446</c:v>
                </c:pt>
                <c:pt idx="65">
                  <c:v>4.666666666666667</c:v>
                </c:pt>
                <c:pt idx="66">
                  <c:v>4.5</c:v>
                </c:pt>
                <c:pt idx="67">
                  <c:v>4.5714285714285712</c:v>
                </c:pt>
                <c:pt idx="68">
                  <c:v>4.5</c:v>
                </c:pt>
                <c:pt idx="69">
                  <c:v>4.2222222222222223</c:v>
                </c:pt>
                <c:pt idx="70">
                  <c:v>4</c:v>
                </c:pt>
                <c:pt idx="71">
                  <c:v>3.7142857142857144</c:v>
                </c:pt>
                <c:pt idx="72">
                  <c:v>4.1428571428571432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4.1662266004750981</c:v>
                </c:pt>
                <c:pt idx="77">
                  <c:v>4.25</c:v>
                </c:pt>
                <c:pt idx="78">
                  <c:v>3.5</c:v>
                </c:pt>
                <c:pt idx="79">
                  <c:v>4.290322580645161</c:v>
                </c:pt>
                <c:pt idx="80">
                  <c:v>4.5882352941176467</c:v>
                </c:pt>
                <c:pt idx="81">
                  <c:v>4.3636363636363633</c:v>
                </c:pt>
                <c:pt idx="82">
                  <c:v>4.7037037037037033</c:v>
                </c:pt>
                <c:pt idx="83">
                  <c:v>4.25</c:v>
                </c:pt>
                <c:pt idx="84">
                  <c:v>4</c:v>
                </c:pt>
                <c:pt idx="85">
                  <c:v>4.0714285714285712</c:v>
                </c:pt>
                <c:pt idx="86">
                  <c:v>4.5</c:v>
                </c:pt>
                <c:pt idx="87">
                  <c:v>4</c:v>
                </c:pt>
                <c:pt idx="88">
                  <c:v>4.25</c:v>
                </c:pt>
                <c:pt idx="89">
                  <c:v>4.09375</c:v>
                </c:pt>
                <c:pt idx="90">
                  <c:v>5</c:v>
                </c:pt>
                <c:pt idx="91">
                  <c:v>4.7777777777777777</c:v>
                </c:pt>
                <c:pt idx="92">
                  <c:v>4.5</c:v>
                </c:pt>
                <c:pt idx="93">
                  <c:v>4</c:v>
                </c:pt>
                <c:pt idx="94">
                  <c:v>4.4000000000000004</c:v>
                </c:pt>
                <c:pt idx="95">
                  <c:v>4.0714285714285712</c:v>
                </c:pt>
                <c:pt idx="96">
                  <c:v>4.4285714285714288</c:v>
                </c:pt>
                <c:pt idx="97">
                  <c:v>4</c:v>
                </c:pt>
                <c:pt idx="98">
                  <c:v>3.9090909090909092</c:v>
                </c:pt>
                <c:pt idx="99">
                  <c:v>3.9090909090909092</c:v>
                </c:pt>
                <c:pt idx="100">
                  <c:v>4.666666666666667</c:v>
                </c:pt>
                <c:pt idx="101">
                  <c:v>4</c:v>
                </c:pt>
                <c:pt idx="102">
                  <c:v>4.5999999999999996</c:v>
                </c:pt>
                <c:pt idx="103">
                  <c:v>3</c:v>
                </c:pt>
                <c:pt idx="104">
                  <c:v>3.5714285714285716</c:v>
                </c:pt>
                <c:pt idx="105">
                  <c:v>3.625</c:v>
                </c:pt>
                <c:pt idx="106">
                  <c:v>3.6666666666666665</c:v>
                </c:pt>
                <c:pt idx="107">
                  <c:v>4.0814397103870785</c:v>
                </c:pt>
                <c:pt idx="108">
                  <c:v>4.4210526315789478</c:v>
                </c:pt>
                <c:pt idx="109">
                  <c:v>4.4285714285714288</c:v>
                </c:pt>
                <c:pt idx="110">
                  <c:v>4</c:v>
                </c:pt>
                <c:pt idx="111">
                  <c:v>4</c:v>
                </c:pt>
                <c:pt idx="112">
                  <c:v>4.416666666666667</c:v>
                </c:pt>
                <c:pt idx="113">
                  <c:v>3</c:v>
                </c:pt>
                <c:pt idx="114">
                  <c:v>3.6666666666666665</c:v>
                </c:pt>
                <c:pt idx="115">
                  <c:v>4.3</c:v>
                </c:pt>
                <c:pt idx="116">
                  <c:v>4.5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'Химия-9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19</c:v>
                </c:pt>
                <c:pt idx="2">
                  <c:v>МБОУ СШ № 86</c:v>
                </c:pt>
                <c:pt idx="3">
                  <c:v>МАОУ СШ № 12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МАОУ Лицей № 28</c:v>
                </c:pt>
                <c:pt idx="8">
                  <c:v>МАОУ Лицей № 7 </c:v>
                </c:pt>
                <c:pt idx="9">
                  <c:v>КИРОВСКИЙ РАЙОН</c:v>
                </c:pt>
                <c:pt idx="10">
                  <c:v>МАОУ СШ № 135</c:v>
                </c:pt>
                <c:pt idx="11">
                  <c:v>МАОУ СШ № 55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Гимназия № 6</c:v>
                </c:pt>
                <c:pt idx="15">
                  <c:v>МБОУ СШ № 63</c:v>
                </c:pt>
                <c:pt idx="16">
                  <c:v>МАОУ СШ № 46</c:v>
                </c:pt>
                <c:pt idx="17">
                  <c:v>МАОУ Лицей № 6 "Перспектива"</c:v>
                </c:pt>
                <c:pt idx="18">
                  <c:v>МАОУ СШ № 8 "Созидание"</c:v>
                </c:pt>
                <c:pt idx="19">
                  <c:v>МАОУ Гимназия № 10</c:v>
                </c:pt>
                <c:pt idx="20">
                  <c:v>МАОУ СШ № 90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МБОУ СШ № 64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СШ № 148</c:v>
                </c:pt>
                <c:pt idx="28">
                  <c:v>МАОУ Гимназия № 15</c:v>
                </c:pt>
                <c:pt idx="29">
                  <c:v>МАОУ Лицей № 12</c:v>
                </c:pt>
                <c:pt idx="30">
                  <c:v>МАОУ СШ № 89</c:v>
                </c:pt>
                <c:pt idx="31">
                  <c:v>МБОУ СШ № 13</c:v>
                </c:pt>
                <c:pt idx="32">
                  <c:v>МБОУ СШ № 31</c:v>
                </c:pt>
                <c:pt idx="33">
                  <c:v>МБОУ СШ № 79</c:v>
                </c:pt>
                <c:pt idx="34">
                  <c:v>МБОУ СШ № 94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МАОУ СШ № 50</c:v>
                </c:pt>
                <c:pt idx="38">
                  <c:v>МБОУ СШ № 44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МАОУ СШ № 3</c:v>
                </c:pt>
                <c:pt idx="43">
                  <c:v>МБОУ Гимназия № 3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МБОУ СШ № 133</c:v>
                </c:pt>
                <c:pt idx="48">
                  <c:v>МАОУ СШ № 72 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МБОУ СШ № 73</c:v>
                </c:pt>
                <c:pt idx="52">
                  <c:v>МАОУ Лицей № 1</c:v>
                </c:pt>
                <c:pt idx="53">
                  <c:v>МАОУ Гимназия № 13 "Академ"</c:v>
                </c:pt>
                <c:pt idx="54">
                  <c:v>МБОУ СШ № 21</c:v>
                </c:pt>
                <c:pt idx="55">
                  <c:v>МБОУ Лицей № 8</c:v>
                </c:pt>
                <c:pt idx="56">
                  <c:v>МАОУ СШ № 82</c:v>
                </c:pt>
                <c:pt idx="57">
                  <c:v>МБОУ СШ № 159</c:v>
                </c:pt>
                <c:pt idx="58">
                  <c:v>МБОУ СШ № 95</c:v>
                </c:pt>
                <c:pt idx="59">
                  <c:v>МАОУ СШ-Интернат № 1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№14</c:v>
                </c:pt>
                <c:pt idx="64">
                  <c:v>МАОУ Лицей № 9 "Лидер"</c:v>
                </c:pt>
                <c:pt idx="65">
                  <c:v>МАОУ СШ № 17</c:v>
                </c:pt>
                <c:pt idx="66">
                  <c:v>МАОУ СШ № 34</c:v>
                </c:pt>
                <c:pt idx="67">
                  <c:v>МАОУ СШ № 6</c:v>
                </c:pt>
                <c:pt idx="68">
                  <c:v>МАОУ СШ № 45</c:v>
                </c:pt>
                <c:pt idx="69">
                  <c:v>МАОУ СШ № 158 "Грани"</c:v>
                </c:pt>
                <c:pt idx="70">
                  <c:v>МАОУ СШ № 42</c:v>
                </c:pt>
                <c:pt idx="71">
                  <c:v>МБОУ СШ № 62</c:v>
                </c:pt>
                <c:pt idx="72">
                  <c:v>МАОУ СШ № 137</c:v>
                </c:pt>
                <c:pt idx="73">
                  <c:v>МАОУ СШ № 93</c:v>
                </c:pt>
                <c:pt idx="74">
                  <c:v>МАОУ СШ № 76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141</c:v>
                </c:pt>
                <c:pt idx="78">
                  <c:v>МАОУ СШ № 139</c:v>
                </c:pt>
                <c:pt idx="79">
                  <c:v>МАОУ СШ № 18</c:v>
                </c:pt>
                <c:pt idx="80">
                  <c:v>МАОУ СШ № 151</c:v>
                </c:pt>
                <c:pt idx="81">
                  <c:v>МАОУ СШ № 24</c:v>
                </c:pt>
                <c:pt idx="82">
                  <c:v>МАОУ СШ № 144</c:v>
                </c:pt>
                <c:pt idx="83">
                  <c:v>МАОУ СШ № 152</c:v>
                </c:pt>
                <c:pt idx="84">
                  <c:v>МАОУ СШ № 157</c:v>
                </c:pt>
                <c:pt idx="85">
                  <c:v>МАОУ СШ № 156</c:v>
                </c:pt>
                <c:pt idx="86">
                  <c:v>МАОУ СШ № 154</c:v>
                </c:pt>
                <c:pt idx="87">
                  <c:v>МАОУ СШ № 1</c:v>
                </c:pt>
                <c:pt idx="88">
                  <c:v>МАОУ СШ № 145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85</c:v>
                </c:pt>
                <c:pt idx="92">
                  <c:v>МАОУ СШ № 69</c:v>
                </c:pt>
                <c:pt idx="93">
                  <c:v>МАОУ СШ № 147</c:v>
                </c:pt>
                <c:pt idx="94">
                  <c:v>МАОУ СШ № 149</c:v>
                </c:pt>
                <c:pt idx="95">
                  <c:v>МАОУ СШ № 143</c:v>
                </c:pt>
                <c:pt idx="96">
                  <c:v>МАОУ СШ № 66</c:v>
                </c:pt>
                <c:pt idx="97">
                  <c:v>МАОУ СШ № 91</c:v>
                </c:pt>
                <c:pt idx="98">
                  <c:v>МАОУ СШ № 7</c:v>
                </c:pt>
                <c:pt idx="99">
                  <c:v>МАОУ СШ № 121</c:v>
                </c:pt>
                <c:pt idx="100">
                  <c:v>МАОУ СШ № 5</c:v>
                </c:pt>
                <c:pt idx="101">
                  <c:v>МБОУ СШ № 2</c:v>
                </c:pt>
                <c:pt idx="102">
                  <c:v>МБОУ СШ № 56</c:v>
                </c:pt>
                <c:pt idx="103">
                  <c:v>МАОУ СШ № 115</c:v>
                </c:pt>
                <c:pt idx="104">
                  <c:v>МАОУ СШ № 108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МАОУ Гимназия № 2</c:v>
                </c:pt>
                <c:pt idx="110">
                  <c:v>МБОУ СШ № 4</c:v>
                </c:pt>
                <c:pt idx="111">
                  <c:v>МАОУ Комплекс "Покровский"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Гимназия  № 16</c:v>
                </c:pt>
                <c:pt idx="116">
                  <c:v>МБОУ СШ № 27</c:v>
                </c:pt>
              </c:strCache>
            </c:strRef>
          </c:cat>
          <c:val>
            <c:numRef>
              <c:f>'Химия-9 диаграмма'!$M$5:$M$121</c:f>
              <c:numCache>
                <c:formatCode>0,00</c:formatCode>
                <c:ptCount val="11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'Химия-9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СШ № 19</c:v>
                </c:pt>
                <c:pt idx="2">
                  <c:v>МБОУ СШ № 86</c:v>
                </c:pt>
                <c:pt idx="3">
                  <c:v>МАОУ СШ № 12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МАОУ Лицей № 28</c:v>
                </c:pt>
                <c:pt idx="8">
                  <c:v>МАОУ Лицей № 7 </c:v>
                </c:pt>
                <c:pt idx="9">
                  <c:v>КИРОВСКИЙ РАЙОН</c:v>
                </c:pt>
                <c:pt idx="10">
                  <c:v>МАОУ СШ № 135</c:v>
                </c:pt>
                <c:pt idx="11">
                  <c:v>МАОУ СШ № 55</c:v>
                </c:pt>
                <c:pt idx="12">
                  <c:v>МАОУ Гимназия № 4</c:v>
                </c:pt>
                <c:pt idx="13">
                  <c:v>МАОУ Лицей № 11</c:v>
                </c:pt>
                <c:pt idx="14">
                  <c:v>МАОУ Гимназия № 6</c:v>
                </c:pt>
                <c:pt idx="15">
                  <c:v>МБОУ СШ № 63</c:v>
                </c:pt>
                <c:pt idx="16">
                  <c:v>МАОУ СШ № 46</c:v>
                </c:pt>
                <c:pt idx="17">
                  <c:v>МАОУ Лицей № 6 "Перспектива"</c:v>
                </c:pt>
                <c:pt idx="18">
                  <c:v>МАОУ СШ № 8 "Созидание"</c:v>
                </c:pt>
                <c:pt idx="19">
                  <c:v>МАОУ Гимназия № 10</c:v>
                </c:pt>
                <c:pt idx="20">
                  <c:v>МАОУ СШ № 90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МБОУ СШ № 64</c:v>
                </c:pt>
                <c:pt idx="25">
                  <c:v>МБОУ Гимназия № 7</c:v>
                </c:pt>
                <c:pt idx="26">
                  <c:v>МАОУ Гимназия № 11</c:v>
                </c:pt>
                <c:pt idx="27">
                  <c:v>МАОУ СШ № 148</c:v>
                </c:pt>
                <c:pt idx="28">
                  <c:v>МАОУ Гимназия № 15</c:v>
                </c:pt>
                <c:pt idx="29">
                  <c:v>МАОУ Лицей № 12</c:v>
                </c:pt>
                <c:pt idx="30">
                  <c:v>МАОУ СШ № 89</c:v>
                </c:pt>
                <c:pt idx="31">
                  <c:v>МБОУ СШ № 13</c:v>
                </c:pt>
                <c:pt idx="32">
                  <c:v>МБОУ СШ № 31</c:v>
                </c:pt>
                <c:pt idx="33">
                  <c:v>МБОУ СШ № 79</c:v>
                </c:pt>
                <c:pt idx="34">
                  <c:v>МБОУ СШ № 94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МАОУ СШ № 50</c:v>
                </c:pt>
                <c:pt idx="38">
                  <c:v>МБОУ СШ № 44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МАОУ СШ № 3</c:v>
                </c:pt>
                <c:pt idx="43">
                  <c:v>МБОУ Гимназия № 3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МБОУ СШ № 133</c:v>
                </c:pt>
                <c:pt idx="48">
                  <c:v>МАОУ СШ № 72 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МБОУ СШ № 73</c:v>
                </c:pt>
                <c:pt idx="52">
                  <c:v>МАОУ Лицей № 1</c:v>
                </c:pt>
                <c:pt idx="53">
                  <c:v>МАОУ Гимназия № 13 "Академ"</c:v>
                </c:pt>
                <c:pt idx="54">
                  <c:v>МБОУ СШ № 21</c:v>
                </c:pt>
                <c:pt idx="55">
                  <c:v>МБОУ Лицей № 8</c:v>
                </c:pt>
                <c:pt idx="56">
                  <c:v>МАОУ СШ № 82</c:v>
                </c:pt>
                <c:pt idx="57">
                  <c:v>МБОУ СШ № 159</c:v>
                </c:pt>
                <c:pt idx="58">
                  <c:v>МБОУ СШ № 95</c:v>
                </c:pt>
                <c:pt idx="59">
                  <c:v>МАОУ СШ-Интернат № 1</c:v>
                </c:pt>
                <c:pt idx="60">
                  <c:v>МБОУ СШ № 84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№14</c:v>
                </c:pt>
                <c:pt idx="64">
                  <c:v>МАОУ Лицей № 9 "Лидер"</c:v>
                </c:pt>
                <c:pt idx="65">
                  <c:v>МАОУ СШ № 17</c:v>
                </c:pt>
                <c:pt idx="66">
                  <c:v>МАОУ СШ № 34</c:v>
                </c:pt>
                <c:pt idx="67">
                  <c:v>МАОУ СШ № 6</c:v>
                </c:pt>
                <c:pt idx="68">
                  <c:v>МАОУ СШ № 45</c:v>
                </c:pt>
                <c:pt idx="69">
                  <c:v>МАОУ СШ № 158 "Грани"</c:v>
                </c:pt>
                <c:pt idx="70">
                  <c:v>МАОУ СШ № 42</c:v>
                </c:pt>
                <c:pt idx="71">
                  <c:v>МБОУ СШ № 62</c:v>
                </c:pt>
                <c:pt idx="72">
                  <c:v>МАОУ СШ № 137</c:v>
                </c:pt>
                <c:pt idx="73">
                  <c:v>МАОУ СШ № 93</c:v>
                </c:pt>
                <c:pt idx="74">
                  <c:v>МАОУ СШ № 76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141</c:v>
                </c:pt>
                <c:pt idx="78">
                  <c:v>МАОУ СШ № 139</c:v>
                </c:pt>
                <c:pt idx="79">
                  <c:v>МАОУ СШ № 18</c:v>
                </c:pt>
                <c:pt idx="80">
                  <c:v>МАОУ СШ № 151</c:v>
                </c:pt>
                <c:pt idx="81">
                  <c:v>МАОУ СШ № 24</c:v>
                </c:pt>
                <c:pt idx="82">
                  <c:v>МАОУ СШ № 144</c:v>
                </c:pt>
                <c:pt idx="83">
                  <c:v>МАОУ СШ № 152</c:v>
                </c:pt>
                <c:pt idx="84">
                  <c:v>МАОУ СШ № 157</c:v>
                </c:pt>
                <c:pt idx="85">
                  <c:v>МАОУ СШ № 156</c:v>
                </c:pt>
                <c:pt idx="86">
                  <c:v>МАОУ СШ № 154</c:v>
                </c:pt>
                <c:pt idx="87">
                  <c:v>МАОУ СШ № 1</c:v>
                </c:pt>
                <c:pt idx="88">
                  <c:v>МАОУ СШ № 145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85</c:v>
                </c:pt>
                <c:pt idx="92">
                  <c:v>МАОУ СШ № 69</c:v>
                </c:pt>
                <c:pt idx="93">
                  <c:v>МАОУ СШ № 147</c:v>
                </c:pt>
                <c:pt idx="94">
                  <c:v>МАОУ СШ № 149</c:v>
                </c:pt>
                <c:pt idx="95">
                  <c:v>МАОУ СШ № 143</c:v>
                </c:pt>
                <c:pt idx="96">
                  <c:v>МАОУ СШ № 66</c:v>
                </c:pt>
                <c:pt idx="97">
                  <c:v>МАОУ СШ № 91</c:v>
                </c:pt>
                <c:pt idx="98">
                  <c:v>МАОУ СШ № 7</c:v>
                </c:pt>
                <c:pt idx="99">
                  <c:v>МАОУ СШ № 121</c:v>
                </c:pt>
                <c:pt idx="100">
                  <c:v>МАОУ СШ № 5</c:v>
                </c:pt>
                <c:pt idx="101">
                  <c:v>МБОУ СШ № 2</c:v>
                </c:pt>
                <c:pt idx="102">
                  <c:v>МБОУ СШ № 56</c:v>
                </c:pt>
                <c:pt idx="103">
                  <c:v>МАОУ СШ № 115</c:v>
                </c:pt>
                <c:pt idx="104">
                  <c:v>МАОУ СШ № 108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МАОУ Гимназия № 2</c:v>
                </c:pt>
                <c:pt idx="110">
                  <c:v>МБОУ СШ № 4</c:v>
                </c:pt>
                <c:pt idx="111">
                  <c:v>МАОУ Комплекс "Покровский"</c:v>
                </c:pt>
                <c:pt idx="112">
                  <c:v>МБОУ Лицей № 2</c:v>
                </c:pt>
                <c:pt idx="113">
                  <c:v>МБОУ СШ № 51</c:v>
                </c:pt>
                <c:pt idx="114">
                  <c:v>МАОУ СШ № 155</c:v>
                </c:pt>
                <c:pt idx="115">
                  <c:v>МБОУ Гимназия  № 16</c:v>
                </c:pt>
                <c:pt idx="116">
                  <c:v>МБОУ СШ № 27</c:v>
                </c:pt>
              </c:strCache>
            </c:strRef>
          </c:cat>
          <c:val>
            <c:numRef>
              <c:f>'Химия-9 диаграмма'!$L$5:$L$121</c:f>
              <c:numCache>
                <c:formatCode>0,00</c:formatCode>
                <c:ptCount val="117"/>
                <c:pt idx="0">
                  <c:v>4.0839285714285714</c:v>
                </c:pt>
                <c:pt idx="1">
                  <c:v>4</c:v>
                </c:pt>
                <c:pt idx="2">
                  <c:v>4</c:v>
                </c:pt>
                <c:pt idx="3">
                  <c:v>4.5</c:v>
                </c:pt>
                <c:pt idx="4">
                  <c:v>3.6666666666666665</c:v>
                </c:pt>
                <c:pt idx="5">
                  <c:v>4</c:v>
                </c:pt>
                <c:pt idx="6">
                  <c:v>3.9047619047619047</c:v>
                </c:pt>
                <c:pt idx="7">
                  <c:v>4</c:v>
                </c:pt>
                <c:pt idx="8">
                  <c:v>4.5999999999999996</c:v>
                </c:pt>
                <c:pt idx="9">
                  <c:v>4.0338888888888889</c:v>
                </c:pt>
                <c:pt idx="10">
                  <c:v>4.25</c:v>
                </c:pt>
                <c:pt idx="11">
                  <c:v>3.5</c:v>
                </c:pt>
                <c:pt idx="12">
                  <c:v>4</c:v>
                </c:pt>
                <c:pt idx="13">
                  <c:v>3.8888888888888888</c:v>
                </c:pt>
                <c:pt idx="14">
                  <c:v>5</c:v>
                </c:pt>
                <c:pt idx="15">
                  <c:v>3.8</c:v>
                </c:pt>
                <c:pt idx="16">
                  <c:v>4</c:v>
                </c:pt>
                <c:pt idx="17">
                  <c:v>5</c:v>
                </c:pt>
                <c:pt idx="19">
                  <c:v>3.5</c:v>
                </c:pt>
                <c:pt idx="20">
                  <c:v>3.4</c:v>
                </c:pt>
                <c:pt idx="22">
                  <c:v>3.7047385620915034</c:v>
                </c:pt>
                <c:pt idx="23">
                  <c:v>4.666666666666667</c:v>
                </c:pt>
                <c:pt idx="24">
                  <c:v>4.5</c:v>
                </c:pt>
                <c:pt idx="25">
                  <c:v>4.4000000000000004</c:v>
                </c:pt>
                <c:pt idx="26">
                  <c:v>3.5</c:v>
                </c:pt>
                <c:pt idx="27">
                  <c:v>3.6</c:v>
                </c:pt>
                <c:pt idx="28">
                  <c:v>4.666666666666667</c:v>
                </c:pt>
                <c:pt idx="29">
                  <c:v>4.25</c:v>
                </c:pt>
                <c:pt idx="30">
                  <c:v>3.6666666666666665</c:v>
                </c:pt>
                <c:pt idx="31">
                  <c:v>2.8333333333333335</c:v>
                </c:pt>
                <c:pt idx="32">
                  <c:v>3.375</c:v>
                </c:pt>
                <c:pt idx="33">
                  <c:v>3.3333333333333335</c:v>
                </c:pt>
                <c:pt idx="34">
                  <c:v>3.8888888888888888</c:v>
                </c:pt>
                <c:pt idx="35">
                  <c:v>3</c:v>
                </c:pt>
                <c:pt idx="36">
                  <c:v>3.5</c:v>
                </c:pt>
                <c:pt idx="37">
                  <c:v>3</c:v>
                </c:pt>
                <c:pt idx="38">
                  <c:v>3.8</c:v>
                </c:pt>
                <c:pt idx="39">
                  <c:v>3</c:v>
                </c:pt>
                <c:pt idx="40">
                  <c:v>3.8500473484848485</c:v>
                </c:pt>
                <c:pt idx="41">
                  <c:v>3.9090909090909092</c:v>
                </c:pt>
                <c:pt idx="42">
                  <c:v>4</c:v>
                </c:pt>
                <c:pt idx="43">
                  <c:v>5</c:v>
                </c:pt>
                <c:pt idx="44">
                  <c:v>4.375</c:v>
                </c:pt>
                <c:pt idx="45">
                  <c:v>4</c:v>
                </c:pt>
                <c:pt idx="46">
                  <c:v>4.333333333333333</c:v>
                </c:pt>
                <c:pt idx="48">
                  <c:v>4.2857142857142856</c:v>
                </c:pt>
                <c:pt idx="49">
                  <c:v>3</c:v>
                </c:pt>
                <c:pt idx="50">
                  <c:v>2</c:v>
                </c:pt>
                <c:pt idx="52">
                  <c:v>4.25</c:v>
                </c:pt>
                <c:pt idx="53">
                  <c:v>4.375</c:v>
                </c:pt>
                <c:pt idx="54">
                  <c:v>3.7333333333333334</c:v>
                </c:pt>
                <c:pt idx="55">
                  <c:v>3.5</c:v>
                </c:pt>
                <c:pt idx="56">
                  <c:v>3.7142857142857144</c:v>
                </c:pt>
                <c:pt idx="58">
                  <c:v>4</c:v>
                </c:pt>
                <c:pt idx="60">
                  <c:v>3.125</c:v>
                </c:pt>
                <c:pt idx="61">
                  <c:v>3.970783845783846</c:v>
                </c:pt>
                <c:pt idx="62">
                  <c:v>4.5</c:v>
                </c:pt>
                <c:pt idx="63">
                  <c:v>4.166666666666667</c:v>
                </c:pt>
                <c:pt idx="64">
                  <c:v>4.1111111111111107</c:v>
                </c:pt>
                <c:pt idx="65">
                  <c:v>4</c:v>
                </c:pt>
                <c:pt idx="66">
                  <c:v>3.5</c:v>
                </c:pt>
                <c:pt idx="67">
                  <c:v>4.2727272727272725</c:v>
                </c:pt>
                <c:pt idx="68">
                  <c:v>4.384615384615385</c:v>
                </c:pt>
                <c:pt idx="69">
                  <c:v>4.1428571428571432</c:v>
                </c:pt>
                <c:pt idx="70">
                  <c:v>4</c:v>
                </c:pt>
                <c:pt idx="71">
                  <c:v>3.25</c:v>
                </c:pt>
                <c:pt idx="72">
                  <c:v>3.75</c:v>
                </c:pt>
                <c:pt idx="74">
                  <c:v>3.5714285714285716</c:v>
                </c:pt>
                <c:pt idx="76">
                  <c:v>3.9430328652828663</c:v>
                </c:pt>
                <c:pt idx="77">
                  <c:v>4.1428571428571432</c:v>
                </c:pt>
                <c:pt idx="78">
                  <c:v>3.3333333333333335</c:v>
                </c:pt>
                <c:pt idx="79">
                  <c:v>4.375</c:v>
                </c:pt>
                <c:pt idx="80">
                  <c:v>4.333333333333333</c:v>
                </c:pt>
                <c:pt idx="81">
                  <c:v>3.7307692307692308</c:v>
                </c:pt>
                <c:pt idx="82">
                  <c:v>4.09375</c:v>
                </c:pt>
                <c:pt idx="83">
                  <c:v>4.1714285714285717</c:v>
                </c:pt>
                <c:pt idx="84">
                  <c:v>4</c:v>
                </c:pt>
                <c:pt idx="85">
                  <c:v>3.2857142857142856</c:v>
                </c:pt>
                <c:pt idx="86">
                  <c:v>4.4285714285714288</c:v>
                </c:pt>
                <c:pt idx="87">
                  <c:v>4.333333333333333</c:v>
                </c:pt>
                <c:pt idx="88">
                  <c:v>3.4545454545454546</c:v>
                </c:pt>
                <c:pt idx="89">
                  <c:v>4.5199999999999996</c:v>
                </c:pt>
                <c:pt idx="90">
                  <c:v>4.5</c:v>
                </c:pt>
                <c:pt idx="91">
                  <c:v>3.7272727272727271</c:v>
                </c:pt>
                <c:pt idx="92">
                  <c:v>4.333333333333333</c:v>
                </c:pt>
                <c:pt idx="93">
                  <c:v>3.5454545454545454</c:v>
                </c:pt>
                <c:pt idx="94">
                  <c:v>4.09375</c:v>
                </c:pt>
                <c:pt idx="95">
                  <c:v>4.1500000000000004</c:v>
                </c:pt>
                <c:pt idx="96">
                  <c:v>3.4</c:v>
                </c:pt>
                <c:pt idx="97">
                  <c:v>3.6666666666666665</c:v>
                </c:pt>
                <c:pt idx="98">
                  <c:v>4.0769230769230766</c:v>
                </c:pt>
                <c:pt idx="99">
                  <c:v>3.625</c:v>
                </c:pt>
                <c:pt idx="100">
                  <c:v>4.4000000000000004</c:v>
                </c:pt>
                <c:pt idx="101">
                  <c:v>4</c:v>
                </c:pt>
                <c:pt idx="102">
                  <c:v>3.6666666666666665</c:v>
                </c:pt>
                <c:pt idx="103">
                  <c:v>3.875</c:v>
                </c:pt>
                <c:pt idx="104">
                  <c:v>3.2727272727272729</c:v>
                </c:pt>
                <c:pt idx="105">
                  <c:v>3.5555555555555554</c:v>
                </c:pt>
                <c:pt idx="106">
                  <c:v>4.2</c:v>
                </c:pt>
                <c:pt idx="107">
                  <c:v>3.8896632996632992</c:v>
                </c:pt>
                <c:pt idx="108">
                  <c:v>4.3636363636363633</c:v>
                </c:pt>
                <c:pt idx="109">
                  <c:v>4.7</c:v>
                </c:pt>
                <c:pt idx="110">
                  <c:v>4.5</c:v>
                </c:pt>
                <c:pt idx="111">
                  <c:v>3.76</c:v>
                </c:pt>
                <c:pt idx="112">
                  <c:v>4.0999999999999996</c:v>
                </c:pt>
                <c:pt idx="113">
                  <c:v>3</c:v>
                </c:pt>
                <c:pt idx="114">
                  <c:v>4.333333333333333</c:v>
                </c:pt>
                <c:pt idx="115">
                  <c:v>3</c:v>
                </c:pt>
                <c:pt idx="116">
                  <c:v>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94720"/>
        <c:axId val="87700608"/>
      </c:lineChart>
      <c:catAx>
        <c:axId val="87694720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700608"/>
        <c:crosses val="autoZero"/>
        <c:auto val="1"/>
        <c:lblAlgn val="ctr"/>
        <c:lblOffset val="100"/>
        <c:noMultiLvlLbl val="0"/>
      </c:catAx>
      <c:valAx>
        <c:axId val="87700608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94720"/>
        <c:crosses val="autoZero"/>
        <c:crossBetween val="between"/>
        <c:majorUnit val="0.5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75054328294279"/>
          <c:y val="1.3309828808712353E-2"/>
          <c:w val="0.63374141517205862"/>
          <c:h val="4.1785168852332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10582</xdr:colOff>
      <xdr:row>0</xdr:row>
      <xdr:rowOff>35719</xdr:rowOff>
    </xdr:from>
    <xdr:to>
      <xdr:col>30</xdr:col>
      <xdr:colOff>583406</xdr:colOff>
      <xdr:row>0</xdr:row>
      <xdr:rowOff>5060157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0.02459</cdr:x>
      <cdr:y>0.06153</cdr:y>
    </cdr:from>
    <cdr:to>
      <cdr:x>0.0247</cdr:x>
      <cdr:y>0.65023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10888" y="312102"/>
          <a:ext cx="1863" cy="29859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0.09918</cdr:x>
      <cdr:y>0.07182</cdr:y>
    </cdr:from>
    <cdr:to>
      <cdr:x>0.10069</cdr:x>
      <cdr:y>0.6581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1922082" y="360838"/>
          <a:ext cx="29263" cy="29457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0.20846</cdr:x>
      <cdr:y>0.07141</cdr:y>
    </cdr:from>
    <cdr:to>
      <cdr:x>0.20967</cdr:x>
      <cdr:y>0.65232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4039852" y="358818"/>
          <a:ext cx="23449" cy="29187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0.35882</cdr:x>
      <cdr:y>0.06805</cdr:y>
    </cdr:from>
    <cdr:to>
      <cdr:x>0.36001</cdr:x>
      <cdr:y>0.64715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6953718" y="341932"/>
          <a:ext cx="23062" cy="2909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0.65918</cdr:x>
      <cdr:y>0.0638</cdr:y>
    </cdr:from>
    <cdr:to>
      <cdr:x>0.66</cdr:x>
      <cdr:y>0.64583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2774431" y="320564"/>
          <a:ext cx="15891" cy="29243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0.9191</cdr:x>
      <cdr:y>0.06469</cdr:y>
    </cdr:from>
    <cdr:to>
      <cdr:x>0.9194</cdr:x>
      <cdr:y>0.64964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 flipH="1">
          <a:off x="17811581" y="325049"/>
          <a:ext cx="5814" cy="29390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0.53435</cdr:x>
      <cdr:y>0.06059</cdr:y>
    </cdr:from>
    <cdr:to>
      <cdr:x>0.53486</cdr:x>
      <cdr:y>0.6539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 flipH="1">
          <a:off x="10355354" y="304426"/>
          <a:ext cx="9884" cy="2981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93926</xdr:colOff>
      <xdr:row>0</xdr:row>
      <xdr:rowOff>88636</xdr:rowOff>
    </xdr:from>
    <xdr:to>
      <xdr:col>31</xdr:col>
      <xdr:colOff>35720</xdr:colOff>
      <xdr:row>0</xdr:row>
      <xdr:rowOff>5113073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0.02002</cdr:x>
      <cdr:y>0.07988</cdr:y>
    </cdr:from>
    <cdr:to>
      <cdr:x>0.02031</cdr:x>
      <cdr:y>0.67415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387639" y="401330"/>
          <a:ext cx="5615" cy="29858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0.09489</cdr:x>
      <cdr:y>0.07642</cdr:y>
    </cdr:from>
    <cdr:to>
      <cdr:x>0.09758</cdr:x>
      <cdr:y>0.67714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1837354" y="383977"/>
          <a:ext cx="52085" cy="30182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0.20495</cdr:x>
      <cdr:y>0.07477</cdr:y>
    </cdr:from>
    <cdr:to>
      <cdr:x>0.2056</cdr:x>
      <cdr:y>0.66492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3968366" y="375660"/>
          <a:ext cx="12586" cy="29651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0.35407</cdr:x>
      <cdr:y>0.07554</cdr:y>
    </cdr:from>
    <cdr:to>
      <cdr:x>0.3559</cdr:x>
      <cdr:y>0.67325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6855667" y="379546"/>
          <a:ext cx="35407" cy="30031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0.65617</cdr:x>
      <cdr:y>0.08201</cdr:y>
    </cdr:from>
    <cdr:to>
      <cdr:x>0.65743</cdr:x>
      <cdr:y>0.67849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2704824" y="412031"/>
          <a:ext cx="24396" cy="29969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0.91589</cdr:x>
      <cdr:y>0.08346</cdr:y>
    </cdr:from>
    <cdr:to>
      <cdr:x>0.91726</cdr:x>
      <cdr:y>0.67536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733655" y="419340"/>
          <a:ext cx="26502" cy="29739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0.53055</cdr:x>
      <cdr:y>0.08012</cdr:y>
    </cdr:from>
    <cdr:to>
      <cdr:x>0.5312</cdr:x>
      <cdr:y>0.66482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>
          <a:off x="10272597" y="402553"/>
          <a:ext cx="12585" cy="29377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3.7109375" customWidth="1"/>
    <col min="3" max="6" width="8.7109375" customWidth="1"/>
    <col min="7" max="14" width="7.7109375" customWidth="1"/>
    <col min="15" max="15" width="8.7109375" customWidth="1"/>
    <col min="16" max="16" width="7.85546875" customWidth="1"/>
  </cols>
  <sheetData>
    <row r="1" spans="1:20" ht="409.5" customHeight="1" thickBot="1" x14ac:dyDescent="0.3"/>
    <row r="2" spans="1:20" ht="15" customHeight="1" x14ac:dyDescent="0.25">
      <c r="A2" s="543" t="s">
        <v>57</v>
      </c>
      <c r="B2" s="545" t="s">
        <v>105</v>
      </c>
      <c r="C2" s="547">
        <v>2024</v>
      </c>
      <c r="D2" s="548"/>
      <c r="E2" s="548"/>
      <c r="F2" s="549"/>
      <c r="G2" s="548">
        <v>2023</v>
      </c>
      <c r="H2" s="548"/>
      <c r="I2" s="548"/>
      <c r="J2" s="549"/>
      <c r="K2" s="547">
        <v>2022</v>
      </c>
      <c r="L2" s="548"/>
      <c r="M2" s="548"/>
      <c r="N2" s="549"/>
      <c r="O2" s="541" t="s">
        <v>94</v>
      </c>
    </row>
    <row r="3" spans="1:20" ht="45" customHeight="1" thickBot="1" x14ac:dyDescent="0.3">
      <c r="A3" s="544"/>
      <c r="B3" s="546"/>
      <c r="C3" s="163" t="s">
        <v>95</v>
      </c>
      <c r="D3" s="29" t="s">
        <v>96</v>
      </c>
      <c r="E3" s="194" t="s">
        <v>97</v>
      </c>
      <c r="F3" s="164" t="s">
        <v>108</v>
      </c>
      <c r="G3" s="521" t="s">
        <v>95</v>
      </c>
      <c r="H3" s="29" t="s">
        <v>96</v>
      </c>
      <c r="I3" s="194" t="s">
        <v>97</v>
      </c>
      <c r="J3" s="164" t="s">
        <v>108</v>
      </c>
      <c r="K3" s="163" t="s">
        <v>95</v>
      </c>
      <c r="L3" s="29" t="s">
        <v>96</v>
      </c>
      <c r="M3" s="194" t="s">
        <v>97</v>
      </c>
      <c r="N3" s="164" t="s">
        <v>108</v>
      </c>
      <c r="O3" s="542"/>
    </row>
    <row r="4" spans="1:20" ht="15" customHeight="1" thickBot="1" x14ac:dyDescent="0.3">
      <c r="A4" s="84"/>
      <c r="B4" s="104" t="s">
        <v>111</v>
      </c>
      <c r="C4" s="153">
        <f>C5+C14+C27+C45+C66+C81+C112</f>
        <v>1019</v>
      </c>
      <c r="D4" s="189">
        <f>AVERAGE(D6:D13,D15:D26,D28:D44,D46:D65,D67:D80,D82:D111,D113:D121)</f>
        <v>4.0542731977729023</v>
      </c>
      <c r="E4" s="189">
        <v>4.16</v>
      </c>
      <c r="F4" s="154"/>
      <c r="G4" s="516">
        <f>G5+G14+G27+G45+G66+G81+G112</f>
        <v>885</v>
      </c>
      <c r="H4" s="189">
        <f>AVERAGE(H6:H13,H15:H26,H28:H44,H46:H65,H67:H80,H82:H111,H113:H121)</f>
        <v>4.144702704946349</v>
      </c>
      <c r="I4" s="189">
        <v>4.22</v>
      </c>
      <c r="J4" s="154"/>
      <c r="K4" s="153">
        <f>K5+K14+K27+K45+K66+K81+K112</f>
        <v>853</v>
      </c>
      <c r="L4" s="189">
        <f>AVERAGE(L6:L13,L15:L26,L28:L44,L46:L65,L67:L80,L82:L111,L113:L121)</f>
        <v>3.9072450234950229</v>
      </c>
      <c r="M4" s="189">
        <v>4</v>
      </c>
      <c r="N4" s="154"/>
      <c r="O4" s="193"/>
      <c r="Q4" s="358"/>
      <c r="R4" s="359"/>
    </row>
    <row r="5" spans="1:20" ht="15" customHeight="1" thickBot="1" x14ac:dyDescent="0.3">
      <c r="A5" s="85"/>
      <c r="B5" s="86" t="s">
        <v>112</v>
      </c>
      <c r="C5" s="155">
        <f>SUM(C6:C13)</f>
        <v>92</v>
      </c>
      <c r="D5" s="178">
        <f>AVERAGE(D6:D13)</f>
        <v>4.0324900793650791</v>
      </c>
      <c r="E5" s="178">
        <v>4.16</v>
      </c>
      <c r="F5" s="156"/>
      <c r="G5" s="517">
        <f>SUM(G6:G13)</f>
        <v>61</v>
      </c>
      <c r="H5" s="178">
        <f>AVERAGE(H6:H13)</f>
        <v>4.4165674603174603</v>
      </c>
      <c r="I5" s="178">
        <v>4.22</v>
      </c>
      <c r="J5" s="156"/>
      <c r="K5" s="155">
        <f>SUM(K6:K13)</f>
        <v>84</v>
      </c>
      <c r="L5" s="178">
        <f>AVERAGE(L6:L13)</f>
        <v>4.0839285714285722</v>
      </c>
      <c r="M5" s="178">
        <v>4</v>
      </c>
      <c r="N5" s="156"/>
      <c r="O5" s="89"/>
      <c r="Q5" s="82"/>
      <c r="R5" s="24" t="s">
        <v>99</v>
      </c>
    </row>
    <row r="6" spans="1:20" ht="15" customHeight="1" x14ac:dyDescent="0.25">
      <c r="A6" s="109">
        <v>1</v>
      </c>
      <c r="B6" s="168" t="s">
        <v>144</v>
      </c>
      <c r="C6" s="538">
        <v>6</v>
      </c>
      <c r="D6" s="175">
        <v>4.166666666666667</v>
      </c>
      <c r="E6" s="180">
        <v>4.16</v>
      </c>
      <c r="F6" s="539">
        <v>52</v>
      </c>
      <c r="G6" s="522">
        <v>6</v>
      </c>
      <c r="H6" s="175">
        <v>3.8333333333333335</v>
      </c>
      <c r="I6" s="180">
        <v>4.22</v>
      </c>
      <c r="J6" s="176">
        <v>85</v>
      </c>
      <c r="K6" s="364">
        <v>11</v>
      </c>
      <c r="L6" s="175">
        <v>4</v>
      </c>
      <c r="M6" s="180">
        <v>4</v>
      </c>
      <c r="N6" s="176">
        <v>43</v>
      </c>
      <c r="O6" s="90">
        <f t="shared" ref="O6:O72" si="0">N6+J6+F6</f>
        <v>180</v>
      </c>
      <c r="Q6" s="40"/>
      <c r="R6" s="24" t="s">
        <v>100</v>
      </c>
    </row>
    <row r="7" spans="1:20" x14ac:dyDescent="0.25">
      <c r="A7" s="34">
        <v>2</v>
      </c>
      <c r="B7" s="167" t="s">
        <v>72</v>
      </c>
      <c r="C7" s="540">
        <v>18</v>
      </c>
      <c r="D7" s="184">
        <v>3.9444444444444446</v>
      </c>
      <c r="E7" s="177">
        <v>4.16</v>
      </c>
      <c r="F7" s="539">
        <v>75</v>
      </c>
      <c r="G7" s="523">
        <v>4</v>
      </c>
      <c r="H7" s="184">
        <v>4.5</v>
      </c>
      <c r="I7" s="177">
        <v>4.22</v>
      </c>
      <c r="J7" s="176">
        <v>17</v>
      </c>
      <c r="K7" s="341">
        <v>21</v>
      </c>
      <c r="L7" s="184">
        <v>3.9047619047619047</v>
      </c>
      <c r="M7" s="177">
        <v>4</v>
      </c>
      <c r="N7" s="176">
        <v>57</v>
      </c>
      <c r="O7" s="92">
        <f t="shared" si="0"/>
        <v>149</v>
      </c>
      <c r="Q7" s="338"/>
      <c r="R7" s="24" t="s">
        <v>101</v>
      </c>
      <c r="T7" s="31"/>
    </row>
    <row r="8" spans="1:20" x14ac:dyDescent="0.25">
      <c r="A8" s="32">
        <v>3</v>
      </c>
      <c r="B8" s="167" t="s">
        <v>69</v>
      </c>
      <c r="C8" s="540">
        <v>4</v>
      </c>
      <c r="D8" s="175">
        <v>3.25</v>
      </c>
      <c r="E8" s="177">
        <v>4.16</v>
      </c>
      <c r="F8" s="539">
        <v>102</v>
      </c>
      <c r="G8" s="523">
        <v>27</v>
      </c>
      <c r="H8" s="175">
        <v>4.4444444444444446</v>
      </c>
      <c r="I8" s="177">
        <v>4.22</v>
      </c>
      <c r="J8" s="176">
        <v>26</v>
      </c>
      <c r="K8" s="341">
        <v>30</v>
      </c>
      <c r="L8" s="175">
        <v>4.5999999999999996</v>
      </c>
      <c r="M8" s="177">
        <v>4</v>
      </c>
      <c r="N8" s="176">
        <v>7</v>
      </c>
      <c r="O8" s="91">
        <f t="shared" si="0"/>
        <v>135</v>
      </c>
      <c r="Q8" s="25"/>
      <c r="R8" s="24" t="s">
        <v>102</v>
      </c>
      <c r="T8" s="31"/>
    </row>
    <row r="9" spans="1:20" x14ac:dyDescent="0.25">
      <c r="A9" s="32">
        <v>4</v>
      </c>
      <c r="B9" s="167" t="s">
        <v>197</v>
      </c>
      <c r="C9" s="540">
        <v>6</v>
      </c>
      <c r="D9" s="184">
        <v>3.3333333333333335</v>
      </c>
      <c r="E9" s="177">
        <v>4.16</v>
      </c>
      <c r="F9" s="539">
        <v>101</v>
      </c>
      <c r="G9" s="523">
        <v>2</v>
      </c>
      <c r="H9" s="184">
        <v>5</v>
      </c>
      <c r="I9" s="177">
        <v>4.22</v>
      </c>
      <c r="J9" s="176">
        <v>1</v>
      </c>
      <c r="K9" s="341">
        <v>7</v>
      </c>
      <c r="L9" s="184">
        <v>4</v>
      </c>
      <c r="M9" s="177">
        <v>4</v>
      </c>
      <c r="N9" s="176">
        <v>44</v>
      </c>
      <c r="O9" s="91">
        <f t="shared" si="0"/>
        <v>146</v>
      </c>
      <c r="R9" s="31"/>
      <c r="T9" s="31"/>
    </row>
    <row r="10" spans="1:20" x14ac:dyDescent="0.25">
      <c r="A10" s="32">
        <v>5</v>
      </c>
      <c r="B10" s="167" t="s">
        <v>126</v>
      </c>
      <c r="C10" s="540">
        <v>42</v>
      </c>
      <c r="D10" s="175">
        <v>4.3571428571428568</v>
      </c>
      <c r="E10" s="177">
        <v>4.16</v>
      </c>
      <c r="F10" s="539">
        <v>26</v>
      </c>
      <c r="G10" s="523">
        <v>4</v>
      </c>
      <c r="H10" s="175">
        <v>4.25</v>
      </c>
      <c r="I10" s="177">
        <v>4.22</v>
      </c>
      <c r="J10" s="176">
        <v>47</v>
      </c>
      <c r="K10" s="341">
        <v>2</v>
      </c>
      <c r="L10" s="175">
        <v>4.5</v>
      </c>
      <c r="M10" s="177">
        <v>4</v>
      </c>
      <c r="N10" s="176">
        <v>9</v>
      </c>
      <c r="O10" s="91">
        <f t="shared" si="0"/>
        <v>82</v>
      </c>
      <c r="R10" s="31"/>
      <c r="T10" s="31"/>
    </row>
    <row r="11" spans="1:20" x14ac:dyDescent="0.25">
      <c r="A11" s="32">
        <v>6</v>
      </c>
      <c r="B11" s="172" t="s">
        <v>127</v>
      </c>
      <c r="C11" s="540">
        <v>2</v>
      </c>
      <c r="D11" s="175">
        <v>4.5</v>
      </c>
      <c r="E11" s="183">
        <v>4.16</v>
      </c>
      <c r="F11" s="539">
        <v>16</v>
      </c>
      <c r="G11" s="523">
        <v>7</v>
      </c>
      <c r="H11" s="175">
        <v>4.5714285714285712</v>
      </c>
      <c r="I11" s="183">
        <v>4.22</v>
      </c>
      <c r="J11" s="176">
        <v>15</v>
      </c>
      <c r="K11" s="341">
        <v>6</v>
      </c>
      <c r="L11" s="175">
        <v>4</v>
      </c>
      <c r="M11" s="183">
        <v>4</v>
      </c>
      <c r="N11" s="176">
        <v>45</v>
      </c>
      <c r="O11" s="92">
        <f t="shared" si="0"/>
        <v>76</v>
      </c>
      <c r="R11" s="31"/>
      <c r="T11" s="31"/>
    </row>
    <row r="12" spans="1:20" x14ac:dyDescent="0.25">
      <c r="A12" s="98">
        <v>7</v>
      </c>
      <c r="B12" s="167" t="s">
        <v>73</v>
      </c>
      <c r="C12" s="540">
        <v>6</v>
      </c>
      <c r="D12" s="175">
        <v>4.333333333333333</v>
      </c>
      <c r="E12" s="177">
        <v>4.16</v>
      </c>
      <c r="F12" s="539">
        <v>29</v>
      </c>
      <c r="G12" s="523">
        <v>6</v>
      </c>
      <c r="H12" s="175">
        <v>4.333333333333333</v>
      </c>
      <c r="I12" s="177">
        <v>4.22</v>
      </c>
      <c r="J12" s="176">
        <v>37</v>
      </c>
      <c r="K12" s="341">
        <v>6</v>
      </c>
      <c r="L12" s="175">
        <v>3.6666666666666665</v>
      </c>
      <c r="M12" s="177">
        <v>4</v>
      </c>
      <c r="N12" s="176">
        <v>69</v>
      </c>
      <c r="O12" s="91">
        <f t="shared" si="0"/>
        <v>135</v>
      </c>
      <c r="R12" s="31"/>
      <c r="T12" s="31"/>
    </row>
    <row r="13" spans="1:20" ht="15.75" thickBot="1" x14ac:dyDescent="0.3">
      <c r="A13" s="98">
        <v>8</v>
      </c>
      <c r="B13" s="167" t="s">
        <v>118</v>
      </c>
      <c r="C13" s="540">
        <v>8</v>
      </c>
      <c r="D13" s="184">
        <v>4.375</v>
      </c>
      <c r="E13" s="177">
        <v>4.16</v>
      </c>
      <c r="F13" s="539">
        <v>24</v>
      </c>
      <c r="G13" s="523">
        <v>5</v>
      </c>
      <c r="H13" s="184">
        <v>4.4000000000000004</v>
      </c>
      <c r="I13" s="177">
        <v>4.22</v>
      </c>
      <c r="J13" s="176">
        <v>32</v>
      </c>
      <c r="K13" s="341">
        <v>1</v>
      </c>
      <c r="L13" s="184">
        <v>4</v>
      </c>
      <c r="M13" s="177">
        <v>4</v>
      </c>
      <c r="N13" s="176">
        <v>46</v>
      </c>
      <c r="O13" s="96">
        <f t="shared" si="0"/>
        <v>102</v>
      </c>
      <c r="R13" s="31"/>
      <c r="T13" s="31"/>
    </row>
    <row r="14" spans="1:20" ht="15.75" thickBot="1" x14ac:dyDescent="0.3">
      <c r="A14" s="85"/>
      <c r="B14" s="87" t="s">
        <v>113</v>
      </c>
      <c r="C14" s="157">
        <f>SUM(C15:C26)</f>
        <v>60</v>
      </c>
      <c r="D14" s="99">
        <f>AVERAGE(D15:D26)</f>
        <v>4.3402990948445499</v>
      </c>
      <c r="E14" s="99">
        <v>4.16</v>
      </c>
      <c r="F14" s="158"/>
      <c r="G14" s="518">
        <f>SUM(G15:G26)</f>
        <v>52</v>
      </c>
      <c r="H14" s="99">
        <f>AVERAGE(H15:H26)</f>
        <v>4.3490740740740739</v>
      </c>
      <c r="I14" s="99">
        <v>4.22</v>
      </c>
      <c r="J14" s="158"/>
      <c r="K14" s="157">
        <f>SUM(K15:K26)</f>
        <v>47</v>
      </c>
      <c r="L14" s="99">
        <f>AVERAGE(L15:L26)</f>
        <v>4.0338888888888889</v>
      </c>
      <c r="M14" s="99">
        <v>4</v>
      </c>
      <c r="N14" s="158"/>
      <c r="O14" s="95"/>
      <c r="R14" s="31"/>
      <c r="T14" s="31"/>
    </row>
    <row r="15" spans="1:20" x14ac:dyDescent="0.25">
      <c r="A15" s="32">
        <v>1</v>
      </c>
      <c r="B15" s="167" t="s">
        <v>50</v>
      </c>
      <c r="C15" s="209">
        <v>11</v>
      </c>
      <c r="D15" s="177">
        <v>4.5454545454545459</v>
      </c>
      <c r="E15" s="177">
        <v>4.16</v>
      </c>
      <c r="F15" s="210">
        <v>12</v>
      </c>
      <c r="G15" s="524">
        <v>9</v>
      </c>
      <c r="H15" s="177">
        <v>4.2222222222222223</v>
      </c>
      <c r="I15" s="177">
        <v>4.22</v>
      </c>
      <c r="J15" s="210">
        <v>52</v>
      </c>
      <c r="K15" s="209">
        <v>11</v>
      </c>
      <c r="L15" s="177">
        <v>4</v>
      </c>
      <c r="M15" s="177">
        <v>4</v>
      </c>
      <c r="N15" s="210">
        <v>47</v>
      </c>
      <c r="O15" s="91">
        <f t="shared" si="0"/>
        <v>111</v>
      </c>
      <c r="Q15" s="31"/>
      <c r="R15" s="31"/>
      <c r="T15" s="31"/>
    </row>
    <row r="16" spans="1:20" x14ac:dyDescent="0.25">
      <c r="A16" s="32">
        <v>2</v>
      </c>
      <c r="B16" s="152" t="s">
        <v>49</v>
      </c>
      <c r="C16" s="236">
        <v>3</v>
      </c>
      <c r="D16" s="237">
        <v>4.333333333333333</v>
      </c>
      <c r="E16" s="237">
        <v>4.16</v>
      </c>
      <c r="F16" s="238">
        <v>30</v>
      </c>
      <c r="G16" s="525">
        <v>6</v>
      </c>
      <c r="H16" s="237">
        <v>4.5</v>
      </c>
      <c r="I16" s="237">
        <v>4.22</v>
      </c>
      <c r="J16" s="238">
        <v>18</v>
      </c>
      <c r="K16" s="236">
        <v>2</v>
      </c>
      <c r="L16" s="237">
        <v>5</v>
      </c>
      <c r="M16" s="237">
        <v>4</v>
      </c>
      <c r="N16" s="238">
        <v>1</v>
      </c>
      <c r="O16" s="96">
        <f t="shared" si="0"/>
        <v>49</v>
      </c>
      <c r="Q16" s="31"/>
      <c r="R16" s="31"/>
      <c r="T16" s="31"/>
    </row>
    <row r="17" spans="1:20" x14ac:dyDescent="0.25">
      <c r="A17" s="32">
        <v>3</v>
      </c>
      <c r="B17" s="167" t="s">
        <v>51</v>
      </c>
      <c r="C17" s="209">
        <v>8</v>
      </c>
      <c r="D17" s="177">
        <v>3.75</v>
      </c>
      <c r="E17" s="177">
        <v>4.16</v>
      </c>
      <c r="F17" s="210">
        <v>83</v>
      </c>
      <c r="G17" s="524">
        <v>3</v>
      </c>
      <c r="H17" s="177">
        <v>4.666666666666667</v>
      </c>
      <c r="I17" s="177">
        <v>4.22</v>
      </c>
      <c r="J17" s="210">
        <v>7</v>
      </c>
      <c r="K17" s="209">
        <v>2</v>
      </c>
      <c r="L17" s="177">
        <v>3.5</v>
      </c>
      <c r="M17" s="177">
        <v>4</v>
      </c>
      <c r="N17" s="210">
        <v>78</v>
      </c>
      <c r="O17" s="91">
        <f t="shared" si="0"/>
        <v>168</v>
      </c>
      <c r="Q17" s="31"/>
      <c r="R17" s="31"/>
      <c r="T17" s="31"/>
    </row>
    <row r="18" spans="1:20" x14ac:dyDescent="0.25">
      <c r="A18" s="32">
        <v>4</v>
      </c>
      <c r="B18" s="168" t="s">
        <v>52</v>
      </c>
      <c r="C18" s="213">
        <v>5</v>
      </c>
      <c r="D18" s="180">
        <v>4.2</v>
      </c>
      <c r="E18" s="180">
        <v>4.16</v>
      </c>
      <c r="F18" s="214">
        <v>47</v>
      </c>
      <c r="G18" s="526">
        <v>6</v>
      </c>
      <c r="H18" s="180">
        <v>4.833333333333333</v>
      </c>
      <c r="I18" s="180">
        <v>4.22</v>
      </c>
      <c r="J18" s="214">
        <v>4</v>
      </c>
      <c r="K18" s="213">
        <v>3</v>
      </c>
      <c r="L18" s="180">
        <v>5</v>
      </c>
      <c r="M18" s="180">
        <v>4</v>
      </c>
      <c r="N18" s="214">
        <v>2</v>
      </c>
      <c r="O18" s="91">
        <f t="shared" si="0"/>
        <v>53</v>
      </c>
      <c r="Q18" s="31"/>
      <c r="R18" s="31"/>
      <c r="T18" s="31"/>
    </row>
    <row r="19" spans="1:20" x14ac:dyDescent="0.25">
      <c r="A19" s="32">
        <v>5</v>
      </c>
      <c r="B19" s="169" t="s">
        <v>53</v>
      </c>
      <c r="C19" s="211">
        <v>11</v>
      </c>
      <c r="D19" s="179">
        <v>4.5454545454545459</v>
      </c>
      <c r="E19" s="179">
        <v>4.16</v>
      </c>
      <c r="F19" s="212">
        <v>13</v>
      </c>
      <c r="G19" s="527">
        <v>10</v>
      </c>
      <c r="H19" s="179">
        <v>4.3</v>
      </c>
      <c r="I19" s="179">
        <v>4.22</v>
      </c>
      <c r="J19" s="212">
        <v>43</v>
      </c>
      <c r="K19" s="211">
        <v>9</v>
      </c>
      <c r="L19" s="179">
        <v>3.8888888888888888</v>
      </c>
      <c r="M19" s="179">
        <v>4</v>
      </c>
      <c r="N19" s="212">
        <v>58</v>
      </c>
      <c r="O19" s="91">
        <f t="shared" si="0"/>
        <v>114</v>
      </c>
      <c r="Q19" s="31"/>
      <c r="R19" s="31"/>
      <c r="T19" s="31"/>
    </row>
    <row r="20" spans="1:20" x14ac:dyDescent="0.25">
      <c r="A20" s="32">
        <v>6</v>
      </c>
      <c r="B20" s="170" t="s">
        <v>149</v>
      </c>
      <c r="C20" s="215">
        <v>6</v>
      </c>
      <c r="D20" s="181">
        <v>4</v>
      </c>
      <c r="E20" s="181">
        <v>4.16</v>
      </c>
      <c r="F20" s="216">
        <v>57</v>
      </c>
      <c r="G20" s="528">
        <v>3</v>
      </c>
      <c r="H20" s="181">
        <v>3.6666666666666665</v>
      </c>
      <c r="I20" s="181">
        <v>4.22</v>
      </c>
      <c r="J20" s="216">
        <v>91</v>
      </c>
      <c r="K20" s="215"/>
      <c r="L20" s="181"/>
      <c r="M20" s="181">
        <v>4</v>
      </c>
      <c r="N20" s="216">
        <v>103</v>
      </c>
      <c r="O20" s="91">
        <f t="shared" si="0"/>
        <v>251</v>
      </c>
      <c r="Q20" s="31"/>
      <c r="R20" s="31"/>
      <c r="T20" s="31"/>
    </row>
    <row r="21" spans="1:20" x14ac:dyDescent="0.25">
      <c r="A21" s="32">
        <v>7</v>
      </c>
      <c r="B21" s="169" t="s">
        <v>145</v>
      </c>
      <c r="C21" s="211">
        <v>7</v>
      </c>
      <c r="D21" s="179">
        <v>4.2857142857142856</v>
      </c>
      <c r="E21" s="179">
        <v>4.16</v>
      </c>
      <c r="F21" s="212">
        <v>39</v>
      </c>
      <c r="G21" s="527">
        <v>3</v>
      </c>
      <c r="H21" s="179">
        <v>4.666666666666667</v>
      </c>
      <c r="I21" s="179">
        <v>4.22</v>
      </c>
      <c r="J21" s="212">
        <v>8</v>
      </c>
      <c r="K21" s="211">
        <v>4</v>
      </c>
      <c r="L21" s="179">
        <v>4</v>
      </c>
      <c r="M21" s="179">
        <v>4</v>
      </c>
      <c r="N21" s="212">
        <v>48</v>
      </c>
      <c r="O21" s="91">
        <f t="shared" si="0"/>
        <v>95</v>
      </c>
      <c r="Q21" s="31"/>
      <c r="R21" s="31"/>
      <c r="T21" s="31"/>
    </row>
    <row r="22" spans="1:20" x14ac:dyDescent="0.25">
      <c r="A22" s="32">
        <v>8</v>
      </c>
      <c r="B22" s="169" t="s">
        <v>47</v>
      </c>
      <c r="C22" s="211">
        <v>1</v>
      </c>
      <c r="D22" s="179">
        <v>5</v>
      </c>
      <c r="E22" s="179">
        <v>4.16</v>
      </c>
      <c r="F22" s="212">
        <v>1</v>
      </c>
      <c r="G22" s="527">
        <v>5</v>
      </c>
      <c r="H22" s="179">
        <v>4</v>
      </c>
      <c r="I22" s="179">
        <v>4.22</v>
      </c>
      <c r="J22" s="212">
        <v>61</v>
      </c>
      <c r="K22" s="211">
        <v>2</v>
      </c>
      <c r="L22" s="179">
        <v>3.5</v>
      </c>
      <c r="M22" s="179">
        <v>4</v>
      </c>
      <c r="N22" s="212">
        <v>79</v>
      </c>
      <c r="O22" s="91">
        <f t="shared" si="0"/>
        <v>141</v>
      </c>
      <c r="Q22" s="31"/>
      <c r="R22" s="31"/>
      <c r="T22" s="31"/>
    </row>
    <row r="23" spans="1:20" x14ac:dyDescent="0.25">
      <c r="A23" s="32">
        <v>9</v>
      </c>
      <c r="B23" s="169" t="s">
        <v>48</v>
      </c>
      <c r="C23" s="211">
        <v>3</v>
      </c>
      <c r="D23" s="179">
        <v>4.333333333333333</v>
      </c>
      <c r="E23" s="179">
        <v>4.16</v>
      </c>
      <c r="F23" s="212">
        <v>31</v>
      </c>
      <c r="G23" s="527">
        <v>2</v>
      </c>
      <c r="H23" s="179">
        <v>4</v>
      </c>
      <c r="I23" s="179">
        <v>4.22</v>
      </c>
      <c r="J23" s="212">
        <v>63</v>
      </c>
      <c r="K23" s="211">
        <v>5</v>
      </c>
      <c r="L23" s="179">
        <v>3.8</v>
      </c>
      <c r="M23" s="179">
        <v>4</v>
      </c>
      <c r="N23" s="212">
        <v>61</v>
      </c>
      <c r="O23" s="91">
        <f t="shared" si="0"/>
        <v>155</v>
      </c>
      <c r="Q23" s="31"/>
      <c r="R23" s="31"/>
      <c r="T23" s="31"/>
    </row>
    <row r="24" spans="1:20" x14ac:dyDescent="0.25">
      <c r="A24" s="32">
        <v>10</v>
      </c>
      <c r="B24" s="169" t="s">
        <v>150</v>
      </c>
      <c r="C24" s="211"/>
      <c r="D24" s="179"/>
      <c r="E24" s="179">
        <v>4.16</v>
      </c>
      <c r="F24" s="212">
        <v>109</v>
      </c>
      <c r="G24" s="527">
        <v>1</v>
      </c>
      <c r="H24" s="179">
        <v>4</v>
      </c>
      <c r="I24" s="179">
        <v>4.22</v>
      </c>
      <c r="J24" s="212">
        <v>62</v>
      </c>
      <c r="K24" s="211"/>
      <c r="L24" s="179"/>
      <c r="M24" s="179">
        <v>4</v>
      </c>
      <c r="N24" s="212">
        <v>103</v>
      </c>
      <c r="O24" s="91">
        <f t="shared" si="0"/>
        <v>274</v>
      </c>
      <c r="Q24" s="31"/>
      <c r="R24" s="31"/>
      <c r="T24" s="31"/>
    </row>
    <row r="25" spans="1:20" x14ac:dyDescent="0.25">
      <c r="A25" s="32">
        <v>11</v>
      </c>
      <c r="B25" s="170" t="s">
        <v>146</v>
      </c>
      <c r="C25" s="215">
        <v>4</v>
      </c>
      <c r="D25" s="181">
        <v>3.75</v>
      </c>
      <c r="E25" s="181">
        <v>4.16</v>
      </c>
      <c r="F25" s="216">
        <v>84</v>
      </c>
      <c r="G25" s="528">
        <v>3</v>
      </c>
      <c r="H25" s="181">
        <v>4.333333333333333</v>
      </c>
      <c r="I25" s="181">
        <v>4.22</v>
      </c>
      <c r="J25" s="216">
        <v>38</v>
      </c>
      <c r="K25" s="215">
        <v>5</v>
      </c>
      <c r="L25" s="181">
        <v>3.4</v>
      </c>
      <c r="M25" s="181">
        <v>4</v>
      </c>
      <c r="N25" s="216">
        <v>85</v>
      </c>
      <c r="O25" s="91">
        <f t="shared" si="0"/>
        <v>207</v>
      </c>
      <c r="Q25" s="31"/>
      <c r="R25" s="31"/>
      <c r="T25" s="31"/>
    </row>
    <row r="26" spans="1:20" ht="15.75" thickBot="1" x14ac:dyDescent="0.3">
      <c r="A26" s="32">
        <v>12</v>
      </c>
      <c r="B26" s="169" t="s">
        <v>147</v>
      </c>
      <c r="C26" s="211">
        <v>1</v>
      </c>
      <c r="D26" s="179">
        <v>5</v>
      </c>
      <c r="E26" s="179">
        <v>4.16</v>
      </c>
      <c r="F26" s="212">
        <v>2</v>
      </c>
      <c r="G26" s="527">
        <v>1</v>
      </c>
      <c r="H26" s="179">
        <v>5</v>
      </c>
      <c r="I26" s="179">
        <v>4.22</v>
      </c>
      <c r="J26" s="212">
        <v>2</v>
      </c>
      <c r="K26" s="211">
        <v>4</v>
      </c>
      <c r="L26" s="179">
        <v>4.25</v>
      </c>
      <c r="M26" s="179">
        <v>4</v>
      </c>
      <c r="N26" s="212">
        <v>29</v>
      </c>
      <c r="O26" s="91">
        <f t="shared" si="0"/>
        <v>33</v>
      </c>
      <c r="Q26" s="31"/>
      <c r="R26" s="31"/>
      <c r="T26" s="31"/>
    </row>
    <row r="27" spans="1:20" ht="15.75" thickBot="1" x14ac:dyDescent="0.3">
      <c r="A27" s="85"/>
      <c r="B27" s="100" t="s">
        <v>114</v>
      </c>
      <c r="C27" s="159">
        <f>SUM(C28:C44)</f>
        <v>106</v>
      </c>
      <c r="D27" s="101">
        <f>AVERAGE(D28:D44)</f>
        <v>3.8907895923520925</v>
      </c>
      <c r="E27" s="101">
        <v>4.16</v>
      </c>
      <c r="F27" s="160"/>
      <c r="G27" s="519">
        <f>SUM(G28:G44)</f>
        <v>125</v>
      </c>
      <c r="H27" s="101">
        <f>AVERAGE(H28:H44)</f>
        <v>3.9795107698251719</v>
      </c>
      <c r="I27" s="101">
        <v>4.22</v>
      </c>
      <c r="J27" s="160"/>
      <c r="K27" s="159">
        <f>SUM(K28:K44)</f>
        <v>88</v>
      </c>
      <c r="L27" s="101">
        <f>AVERAGE(L28:L44)</f>
        <v>3.704738562091503</v>
      </c>
      <c r="M27" s="101">
        <v>4</v>
      </c>
      <c r="N27" s="160"/>
      <c r="O27" s="95"/>
      <c r="Q27" s="31"/>
      <c r="R27" s="31"/>
      <c r="T27" s="31"/>
    </row>
    <row r="28" spans="1:20" x14ac:dyDescent="0.25">
      <c r="A28" s="111">
        <v>1</v>
      </c>
      <c r="B28" s="67" t="s">
        <v>74</v>
      </c>
      <c r="C28" s="233">
        <v>28</v>
      </c>
      <c r="D28" s="234">
        <v>4.2857142857142856</v>
      </c>
      <c r="E28" s="234">
        <v>4.16</v>
      </c>
      <c r="F28" s="235">
        <v>40</v>
      </c>
      <c r="G28" s="529">
        <v>29</v>
      </c>
      <c r="H28" s="234">
        <v>4.5862068965517242</v>
      </c>
      <c r="I28" s="234">
        <v>4.22</v>
      </c>
      <c r="J28" s="235">
        <v>14</v>
      </c>
      <c r="K28" s="233">
        <v>10</v>
      </c>
      <c r="L28" s="234">
        <v>4.4000000000000004</v>
      </c>
      <c r="M28" s="234">
        <v>4</v>
      </c>
      <c r="N28" s="235">
        <v>15</v>
      </c>
      <c r="O28" s="90">
        <f t="shared" si="0"/>
        <v>69</v>
      </c>
      <c r="Q28" s="31"/>
      <c r="R28" s="31"/>
      <c r="T28" s="31"/>
    </row>
    <row r="29" spans="1:20" x14ac:dyDescent="0.25">
      <c r="A29" s="34">
        <v>2</v>
      </c>
      <c r="B29" s="110" t="s">
        <v>120</v>
      </c>
      <c r="C29" s="239">
        <v>11</v>
      </c>
      <c r="D29" s="240">
        <v>4.2727272727272725</v>
      </c>
      <c r="E29" s="240">
        <v>4.16</v>
      </c>
      <c r="F29" s="241">
        <v>42</v>
      </c>
      <c r="G29" s="530">
        <v>7</v>
      </c>
      <c r="H29" s="240">
        <v>3.8571428571428572</v>
      </c>
      <c r="I29" s="240">
        <v>4.22</v>
      </c>
      <c r="J29" s="241">
        <v>83</v>
      </c>
      <c r="K29" s="239">
        <v>4</v>
      </c>
      <c r="L29" s="240">
        <v>3.5</v>
      </c>
      <c r="M29" s="240">
        <v>4</v>
      </c>
      <c r="N29" s="241">
        <v>80</v>
      </c>
      <c r="O29" s="92">
        <f t="shared" si="0"/>
        <v>205</v>
      </c>
      <c r="Q29" s="31"/>
      <c r="R29" s="31"/>
      <c r="T29" s="31"/>
    </row>
    <row r="30" spans="1:20" x14ac:dyDescent="0.25">
      <c r="A30" s="32">
        <v>3</v>
      </c>
      <c r="B30" s="167" t="s">
        <v>68</v>
      </c>
      <c r="C30" s="209">
        <v>9</v>
      </c>
      <c r="D30" s="177">
        <v>4.2222222222222223</v>
      </c>
      <c r="E30" s="177">
        <v>4.16</v>
      </c>
      <c r="F30" s="210">
        <v>46</v>
      </c>
      <c r="G30" s="524">
        <v>5</v>
      </c>
      <c r="H30" s="177">
        <v>4</v>
      </c>
      <c r="I30" s="177">
        <v>4.22</v>
      </c>
      <c r="J30" s="210">
        <v>64</v>
      </c>
      <c r="K30" s="209">
        <v>6</v>
      </c>
      <c r="L30" s="177">
        <v>4.666666666666667</v>
      </c>
      <c r="M30" s="177">
        <v>4</v>
      </c>
      <c r="N30" s="210">
        <v>5</v>
      </c>
      <c r="O30" s="91">
        <f t="shared" si="0"/>
        <v>115</v>
      </c>
      <c r="Q30" s="31"/>
      <c r="R30" s="31"/>
      <c r="T30" s="31"/>
    </row>
    <row r="31" spans="1:20" x14ac:dyDescent="0.25">
      <c r="A31" s="32">
        <v>4</v>
      </c>
      <c r="B31" s="167" t="s">
        <v>151</v>
      </c>
      <c r="C31" s="209">
        <v>5</v>
      </c>
      <c r="D31" s="177">
        <v>4.4000000000000004</v>
      </c>
      <c r="E31" s="177">
        <v>4.16</v>
      </c>
      <c r="F31" s="210">
        <v>22</v>
      </c>
      <c r="G31" s="524">
        <v>6</v>
      </c>
      <c r="H31" s="177">
        <v>4.333333333333333</v>
      </c>
      <c r="I31" s="177">
        <v>4.22</v>
      </c>
      <c r="J31" s="210">
        <v>39</v>
      </c>
      <c r="K31" s="209">
        <v>3</v>
      </c>
      <c r="L31" s="177">
        <v>4.666666666666667</v>
      </c>
      <c r="M31" s="177">
        <v>4</v>
      </c>
      <c r="N31" s="210">
        <v>6</v>
      </c>
      <c r="O31" s="91">
        <f t="shared" si="0"/>
        <v>67</v>
      </c>
      <c r="Q31" s="31"/>
      <c r="R31" s="31"/>
      <c r="T31" s="31"/>
    </row>
    <row r="32" spans="1:20" x14ac:dyDescent="0.25">
      <c r="A32" s="32">
        <v>5</v>
      </c>
      <c r="B32" s="167" t="s">
        <v>66</v>
      </c>
      <c r="C32" s="209">
        <v>3</v>
      </c>
      <c r="D32" s="177">
        <v>4</v>
      </c>
      <c r="E32" s="177">
        <v>4.16</v>
      </c>
      <c r="F32" s="210">
        <v>58</v>
      </c>
      <c r="G32" s="524">
        <v>12</v>
      </c>
      <c r="H32" s="177">
        <v>4.25</v>
      </c>
      <c r="I32" s="177">
        <v>4.22</v>
      </c>
      <c r="J32" s="210">
        <v>48</v>
      </c>
      <c r="K32" s="209">
        <v>4</v>
      </c>
      <c r="L32" s="177">
        <v>4.25</v>
      </c>
      <c r="M32" s="177">
        <v>4</v>
      </c>
      <c r="N32" s="210">
        <v>30</v>
      </c>
      <c r="O32" s="91">
        <f t="shared" si="0"/>
        <v>136</v>
      </c>
      <c r="Q32" s="31"/>
      <c r="R32" s="31"/>
      <c r="T32" s="31"/>
    </row>
    <row r="33" spans="1:20" x14ac:dyDescent="0.25">
      <c r="A33" s="32">
        <v>6</v>
      </c>
      <c r="B33" s="167" t="s">
        <v>41</v>
      </c>
      <c r="C33" s="209">
        <v>1</v>
      </c>
      <c r="D33" s="177">
        <v>4</v>
      </c>
      <c r="E33" s="177">
        <v>4.16</v>
      </c>
      <c r="F33" s="210">
        <v>59</v>
      </c>
      <c r="G33" s="524">
        <v>1</v>
      </c>
      <c r="H33" s="177">
        <v>4</v>
      </c>
      <c r="I33" s="177">
        <v>4.22</v>
      </c>
      <c r="J33" s="210">
        <v>66</v>
      </c>
      <c r="K33" s="209">
        <v>6</v>
      </c>
      <c r="L33" s="177">
        <v>2.8333333333333335</v>
      </c>
      <c r="M33" s="177">
        <v>4</v>
      </c>
      <c r="N33" s="210">
        <v>101</v>
      </c>
      <c r="O33" s="91">
        <f t="shared" si="0"/>
        <v>226</v>
      </c>
      <c r="Q33" s="31"/>
      <c r="R33" s="31"/>
      <c r="T33" s="31"/>
    </row>
    <row r="34" spans="1:20" x14ac:dyDescent="0.25">
      <c r="A34" s="32">
        <v>7</v>
      </c>
      <c r="B34" s="167" t="s">
        <v>152</v>
      </c>
      <c r="C34" s="209"/>
      <c r="D34" s="177"/>
      <c r="E34" s="177">
        <v>4.16</v>
      </c>
      <c r="F34" s="210">
        <v>109</v>
      </c>
      <c r="G34" s="524">
        <v>5</v>
      </c>
      <c r="H34" s="177">
        <v>4.2</v>
      </c>
      <c r="I34" s="177">
        <v>4.22</v>
      </c>
      <c r="J34" s="210">
        <v>54</v>
      </c>
      <c r="K34" s="209">
        <v>1</v>
      </c>
      <c r="L34" s="177">
        <v>3</v>
      </c>
      <c r="M34" s="177">
        <v>4</v>
      </c>
      <c r="N34" s="210">
        <v>95</v>
      </c>
      <c r="O34" s="91">
        <f t="shared" si="0"/>
        <v>258</v>
      </c>
      <c r="Q34" s="31"/>
      <c r="R34" s="31"/>
      <c r="T34" s="31"/>
    </row>
    <row r="35" spans="1:20" x14ac:dyDescent="0.25">
      <c r="A35" s="32">
        <v>8</v>
      </c>
      <c r="B35" s="167" t="s">
        <v>109</v>
      </c>
      <c r="C35" s="209">
        <v>3</v>
      </c>
      <c r="D35" s="177">
        <v>4</v>
      </c>
      <c r="E35" s="177">
        <v>4.16</v>
      </c>
      <c r="F35" s="210">
        <v>60</v>
      </c>
      <c r="G35" s="524">
        <v>5</v>
      </c>
      <c r="H35" s="177">
        <v>3.8</v>
      </c>
      <c r="I35" s="177">
        <v>4.22</v>
      </c>
      <c r="J35" s="210">
        <v>86</v>
      </c>
      <c r="K35" s="209">
        <v>8</v>
      </c>
      <c r="L35" s="177">
        <v>3.375</v>
      </c>
      <c r="M35" s="177">
        <v>4</v>
      </c>
      <c r="N35" s="210">
        <v>87</v>
      </c>
      <c r="O35" s="91">
        <f t="shared" si="0"/>
        <v>233</v>
      </c>
      <c r="Q35" s="31"/>
      <c r="R35" s="31"/>
      <c r="T35" s="31"/>
    </row>
    <row r="36" spans="1:20" ht="15" customHeight="1" x14ac:dyDescent="0.25">
      <c r="A36" s="32">
        <v>9</v>
      </c>
      <c r="B36" s="167" t="s">
        <v>40</v>
      </c>
      <c r="C36" s="209">
        <v>4</v>
      </c>
      <c r="D36" s="177">
        <v>3</v>
      </c>
      <c r="E36" s="177">
        <v>4.16</v>
      </c>
      <c r="F36" s="210">
        <v>103</v>
      </c>
      <c r="G36" s="524">
        <v>5</v>
      </c>
      <c r="H36" s="177">
        <v>3.8</v>
      </c>
      <c r="I36" s="177">
        <v>4.22</v>
      </c>
      <c r="J36" s="210">
        <v>87</v>
      </c>
      <c r="K36" s="209">
        <v>5</v>
      </c>
      <c r="L36" s="177">
        <v>3.8</v>
      </c>
      <c r="M36" s="177">
        <v>4</v>
      </c>
      <c r="N36" s="210">
        <v>62</v>
      </c>
      <c r="O36" s="91">
        <f t="shared" si="0"/>
        <v>252</v>
      </c>
      <c r="Q36" s="31"/>
      <c r="R36" s="31"/>
      <c r="T36" s="31"/>
    </row>
    <row r="37" spans="1:20" x14ac:dyDescent="0.25">
      <c r="A37" s="32">
        <v>10</v>
      </c>
      <c r="B37" s="167" t="s">
        <v>153</v>
      </c>
      <c r="C37" s="209">
        <v>4</v>
      </c>
      <c r="D37" s="177">
        <v>3</v>
      </c>
      <c r="E37" s="177">
        <v>4.16</v>
      </c>
      <c r="F37" s="210">
        <v>104</v>
      </c>
      <c r="G37" s="524">
        <v>2</v>
      </c>
      <c r="H37" s="177">
        <v>3.5</v>
      </c>
      <c r="I37" s="177">
        <v>4.22</v>
      </c>
      <c r="J37" s="210">
        <v>99</v>
      </c>
      <c r="K37" s="209">
        <v>4</v>
      </c>
      <c r="L37" s="177">
        <v>3</v>
      </c>
      <c r="M37" s="177">
        <v>4</v>
      </c>
      <c r="N37" s="210">
        <v>96</v>
      </c>
      <c r="O37" s="91">
        <f t="shared" si="0"/>
        <v>299</v>
      </c>
      <c r="Q37" s="31"/>
      <c r="R37" s="31"/>
      <c r="T37" s="31"/>
    </row>
    <row r="38" spans="1:20" x14ac:dyDescent="0.25">
      <c r="A38" s="32">
        <v>11</v>
      </c>
      <c r="B38" s="167" t="s">
        <v>154</v>
      </c>
      <c r="C38" s="209">
        <v>11</v>
      </c>
      <c r="D38" s="177">
        <v>3.3636363636363638</v>
      </c>
      <c r="E38" s="177">
        <v>4.16</v>
      </c>
      <c r="F38" s="210">
        <v>100</v>
      </c>
      <c r="G38" s="524">
        <v>13</v>
      </c>
      <c r="H38" s="177">
        <v>4</v>
      </c>
      <c r="I38" s="177">
        <v>4.22</v>
      </c>
      <c r="J38" s="210">
        <v>65</v>
      </c>
      <c r="K38" s="209">
        <v>4</v>
      </c>
      <c r="L38" s="177">
        <v>3.5</v>
      </c>
      <c r="M38" s="177">
        <v>4</v>
      </c>
      <c r="N38" s="210">
        <v>81</v>
      </c>
      <c r="O38" s="91">
        <f t="shared" si="0"/>
        <v>246</v>
      </c>
      <c r="Q38" s="31"/>
      <c r="R38" s="31"/>
      <c r="T38" s="31"/>
    </row>
    <row r="39" spans="1:20" x14ac:dyDescent="0.25">
      <c r="A39" s="32">
        <v>12</v>
      </c>
      <c r="B39" s="167" t="s">
        <v>44</v>
      </c>
      <c r="C39" s="209">
        <v>3</v>
      </c>
      <c r="D39" s="177">
        <v>4.333333333333333</v>
      </c>
      <c r="E39" s="177">
        <v>4.16</v>
      </c>
      <c r="F39" s="210">
        <v>32</v>
      </c>
      <c r="G39" s="524">
        <v>5</v>
      </c>
      <c r="H39" s="177">
        <v>4.2</v>
      </c>
      <c r="I39" s="177">
        <v>4.22</v>
      </c>
      <c r="J39" s="210">
        <v>55</v>
      </c>
      <c r="K39" s="209">
        <v>2</v>
      </c>
      <c r="L39" s="177">
        <v>4.5</v>
      </c>
      <c r="M39" s="177">
        <v>4</v>
      </c>
      <c r="N39" s="210">
        <v>10</v>
      </c>
      <c r="O39" s="91">
        <f t="shared" si="0"/>
        <v>97</v>
      </c>
      <c r="Q39" s="31"/>
      <c r="R39" s="31"/>
      <c r="T39" s="31"/>
    </row>
    <row r="40" spans="1:20" x14ac:dyDescent="0.25">
      <c r="A40" s="32">
        <v>13</v>
      </c>
      <c r="B40" s="167" t="s">
        <v>155</v>
      </c>
      <c r="C40" s="209">
        <v>6</v>
      </c>
      <c r="D40" s="177">
        <v>3.5</v>
      </c>
      <c r="E40" s="177">
        <v>4.16</v>
      </c>
      <c r="F40" s="210">
        <v>94</v>
      </c>
      <c r="G40" s="524">
        <v>3</v>
      </c>
      <c r="H40" s="177">
        <v>3.3333333333333335</v>
      </c>
      <c r="I40" s="177">
        <v>4.22</v>
      </c>
      <c r="J40" s="210">
        <v>102</v>
      </c>
      <c r="K40" s="209">
        <v>3</v>
      </c>
      <c r="L40" s="177">
        <v>3</v>
      </c>
      <c r="M40" s="177">
        <v>4</v>
      </c>
      <c r="N40" s="210">
        <v>97</v>
      </c>
      <c r="O40" s="91">
        <f t="shared" si="0"/>
        <v>293</v>
      </c>
      <c r="Q40" s="31"/>
      <c r="R40" s="31"/>
      <c r="T40" s="31"/>
    </row>
    <row r="41" spans="1:20" x14ac:dyDescent="0.25">
      <c r="A41" s="32">
        <v>14</v>
      </c>
      <c r="B41" s="167" t="s">
        <v>65</v>
      </c>
      <c r="C41" s="209">
        <v>2</v>
      </c>
      <c r="D41" s="177">
        <v>4</v>
      </c>
      <c r="E41" s="177">
        <v>4.16</v>
      </c>
      <c r="F41" s="210">
        <v>61</v>
      </c>
      <c r="G41" s="524">
        <v>3</v>
      </c>
      <c r="H41" s="177">
        <v>3.6666666666666665</v>
      </c>
      <c r="I41" s="177">
        <v>4.22</v>
      </c>
      <c r="J41" s="210">
        <v>92</v>
      </c>
      <c r="K41" s="209">
        <v>6</v>
      </c>
      <c r="L41" s="177">
        <v>3.3333333333333335</v>
      </c>
      <c r="M41" s="177">
        <v>4</v>
      </c>
      <c r="N41" s="210">
        <v>88</v>
      </c>
      <c r="O41" s="91">
        <f t="shared" si="0"/>
        <v>241</v>
      </c>
      <c r="Q41" s="31"/>
      <c r="R41" s="31"/>
      <c r="T41" s="31"/>
    </row>
    <row r="42" spans="1:20" x14ac:dyDescent="0.25">
      <c r="A42" s="32">
        <v>15</v>
      </c>
      <c r="B42" s="167" t="s">
        <v>156</v>
      </c>
      <c r="C42" s="209">
        <v>4</v>
      </c>
      <c r="D42" s="177">
        <v>4</v>
      </c>
      <c r="E42" s="177">
        <v>4.16</v>
      </c>
      <c r="F42" s="210">
        <v>62</v>
      </c>
      <c r="G42" s="524">
        <v>8</v>
      </c>
      <c r="H42" s="177">
        <v>3.625</v>
      </c>
      <c r="I42" s="177">
        <v>4.22</v>
      </c>
      <c r="J42" s="210">
        <v>96</v>
      </c>
      <c r="K42" s="209">
        <v>3</v>
      </c>
      <c r="L42" s="177">
        <v>3.6666666666666665</v>
      </c>
      <c r="M42" s="177">
        <v>4</v>
      </c>
      <c r="N42" s="210">
        <v>70</v>
      </c>
      <c r="O42" s="91">
        <f t="shared" si="0"/>
        <v>228</v>
      </c>
      <c r="Q42" s="31"/>
      <c r="R42" s="31"/>
      <c r="T42" s="31"/>
    </row>
    <row r="43" spans="1:20" x14ac:dyDescent="0.25">
      <c r="A43" s="32">
        <v>16</v>
      </c>
      <c r="B43" s="167" t="s">
        <v>35</v>
      </c>
      <c r="C43" s="209">
        <v>8</v>
      </c>
      <c r="D43" s="177">
        <v>3.625</v>
      </c>
      <c r="E43" s="177">
        <v>4.16</v>
      </c>
      <c r="F43" s="210">
        <v>88</v>
      </c>
      <c r="G43" s="524">
        <v>8</v>
      </c>
      <c r="H43" s="177">
        <v>4.375</v>
      </c>
      <c r="I43" s="177">
        <v>4.22</v>
      </c>
      <c r="J43" s="210">
        <v>34</v>
      </c>
      <c r="K43" s="209">
        <v>9</v>
      </c>
      <c r="L43" s="177">
        <v>3.8888888888888888</v>
      </c>
      <c r="M43" s="177">
        <v>4</v>
      </c>
      <c r="N43" s="210">
        <v>59</v>
      </c>
      <c r="O43" s="91">
        <f t="shared" si="0"/>
        <v>181</v>
      </c>
      <c r="Q43" s="31"/>
      <c r="R43" s="31"/>
      <c r="T43" s="31"/>
    </row>
    <row r="44" spans="1:20" ht="15.75" thickBot="1" x14ac:dyDescent="0.3">
      <c r="A44" s="32">
        <v>17</v>
      </c>
      <c r="B44" s="167" t="s">
        <v>42</v>
      </c>
      <c r="C44" s="209">
        <v>4</v>
      </c>
      <c r="D44" s="177">
        <v>4.25</v>
      </c>
      <c r="E44" s="177">
        <v>4.16</v>
      </c>
      <c r="F44" s="210">
        <v>43</v>
      </c>
      <c r="G44" s="524">
        <v>8</v>
      </c>
      <c r="H44" s="177">
        <v>4.125</v>
      </c>
      <c r="I44" s="177">
        <v>4.22</v>
      </c>
      <c r="J44" s="210">
        <v>57</v>
      </c>
      <c r="K44" s="209">
        <v>10</v>
      </c>
      <c r="L44" s="177">
        <v>3.6</v>
      </c>
      <c r="M44" s="177">
        <v>4</v>
      </c>
      <c r="N44" s="210">
        <v>74</v>
      </c>
      <c r="O44" s="96">
        <f t="shared" si="0"/>
        <v>174</v>
      </c>
      <c r="Q44" s="31"/>
      <c r="R44" s="31"/>
      <c r="T44" s="31"/>
    </row>
    <row r="45" spans="1:20" ht="15.75" thickBot="1" x14ac:dyDescent="0.3">
      <c r="A45" s="85"/>
      <c r="B45" s="87" t="s">
        <v>115</v>
      </c>
      <c r="C45" s="157">
        <f>SUM(C46:C65)</f>
        <v>165</v>
      </c>
      <c r="D45" s="99">
        <f>AVERAGE(D46:D65)</f>
        <v>3.8598351689160508</v>
      </c>
      <c r="E45" s="99">
        <v>4.16</v>
      </c>
      <c r="F45" s="158"/>
      <c r="G45" s="518">
        <f>SUM(G46:G65)</f>
        <v>132</v>
      </c>
      <c r="H45" s="99">
        <f>AVERAGE(H46:H65)</f>
        <v>3.9657232524420021</v>
      </c>
      <c r="I45" s="99">
        <v>4.22</v>
      </c>
      <c r="J45" s="158"/>
      <c r="K45" s="157">
        <f>SUM(K46:K65)</f>
        <v>136</v>
      </c>
      <c r="L45" s="99">
        <f>AVERAGE(L46:L65)</f>
        <v>3.8500473484848481</v>
      </c>
      <c r="M45" s="99">
        <v>4</v>
      </c>
      <c r="N45" s="158"/>
      <c r="O45" s="95"/>
      <c r="Q45" s="31"/>
      <c r="R45" s="31"/>
      <c r="T45" s="31"/>
    </row>
    <row r="46" spans="1:20" ht="15" customHeight="1" x14ac:dyDescent="0.25">
      <c r="A46" s="102">
        <v>1</v>
      </c>
      <c r="B46" s="67" t="s">
        <v>128</v>
      </c>
      <c r="C46" s="233">
        <v>15</v>
      </c>
      <c r="D46" s="234">
        <v>4.333333333333333</v>
      </c>
      <c r="E46" s="234">
        <v>4.16</v>
      </c>
      <c r="F46" s="235">
        <v>33</v>
      </c>
      <c r="G46" s="529">
        <v>14</v>
      </c>
      <c r="H46" s="234">
        <v>4.5</v>
      </c>
      <c r="I46" s="234">
        <v>4.22</v>
      </c>
      <c r="J46" s="235">
        <v>19</v>
      </c>
      <c r="K46" s="233">
        <v>16</v>
      </c>
      <c r="L46" s="234">
        <v>4.375</v>
      </c>
      <c r="M46" s="234">
        <v>4</v>
      </c>
      <c r="N46" s="235">
        <v>17</v>
      </c>
      <c r="O46" s="90">
        <f t="shared" si="0"/>
        <v>69</v>
      </c>
      <c r="Q46" s="31"/>
      <c r="R46" s="31"/>
      <c r="T46" s="31"/>
    </row>
    <row r="47" spans="1:20" ht="15" customHeight="1" x14ac:dyDescent="0.25">
      <c r="A47" s="112">
        <v>2</v>
      </c>
      <c r="B47" s="221" t="s">
        <v>125</v>
      </c>
      <c r="C47" s="209">
        <v>5</v>
      </c>
      <c r="D47" s="177">
        <v>4.4000000000000004</v>
      </c>
      <c r="E47" s="177">
        <v>4.16</v>
      </c>
      <c r="F47" s="210">
        <v>23</v>
      </c>
      <c r="G47" s="524">
        <v>4</v>
      </c>
      <c r="H47" s="177">
        <v>4</v>
      </c>
      <c r="I47" s="177">
        <v>4.22</v>
      </c>
      <c r="J47" s="210">
        <v>67</v>
      </c>
      <c r="K47" s="209">
        <v>1</v>
      </c>
      <c r="L47" s="177">
        <v>5</v>
      </c>
      <c r="M47" s="177">
        <v>4</v>
      </c>
      <c r="N47" s="210">
        <v>3</v>
      </c>
      <c r="O47" s="91">
        <f t="shared" si="0"/>
        <v>93</v>
      </c>
      <c r="Q47" s="31"/>
      <c r="R47" s="31"/>
      <c r="T47" s="31"/>
    </row>
    <row r="48" spans="1:20" ht="15" customHeight="1" x14ac:dyDescent="0.25">
      <c r="A48" s="103">
        <v>3</v>
      </c>
      <c r="B48" s="167" t="s">
        <v>77</v>
      </c>
      <c r="C48" s="209">
        <v>12</v>
      </c>
      <c r="D48" s="177">
        <v>3.8333333333333335</v>
      </c>
      <c r="E48" s="177">
        <v>4.16</v>
      </c>
      <c r="F48" s="210">
        <v>79</v>
      </c>
      <c r="G48" s="524">
        <v>16</v>
      </c>
      <c r="H48" s="177">
        <v>4.3125</v>
      </c>
      <c r="I48" s="177">
        <v>4.22</v>
      </c>
      <c r="J48" s="210">
        <v>42</v>
      </c>
      <c r="K48" s="209">
        <v>8</v>
      </c>
      <c r="L48" s="177">
        <v>4.375</v>
      </c>
      <c r="M48" s="177">
        <v>4</v>
      </c>
      <c r="N48" s="210">
        <v>18</v>
      </c>
      <c r="O48" s="91">
        <f t="shared" si="0"/>
        <v>139</v>
      </c>
      <c r="Q48" s="31"/>
      <c r="R48" s="31"/>
      <c r="T48" s="31"/>
    </row>
    <row r="49" spans="1:20" ht="15" customHeight="1" x14ac:dyDescent="0.25">
      <c r="A49" s="103">
        <v>4</v>
      </c>
      <c r="B49" s="167" t="s">
        <v>86</v>
      </c>
      <c r="C49" s="209">
        <v>36</v>
      </c>
      <c r="D49" s="177">
        <v>3.9722222222222223</v>
      </c>
      <c r="E49" s="177">
        <v>4.16</v>
      </c>
      <c r="F49" s="210">
        <v>74</v>
      </c>
      <c r="G49" s="524">
        <v>26</v>
      </c>
      <c r="H49" s="177">
        <v>4.2692307692307692</v>
      </c>
      <c r="I49" s="177">
        <v>4.22</v>
      </c>
      <c r="J49" s="210">
        <v>46</v>
      </c>
      <c r="K49" s="209">
        <v>36</v>
      </c>
      <c r="L49" s="177">
        <v>4.25</v>
      </c>
      <c r="M49" s="177">
        <v>4</v>
      </c>
      <c r="N49" s="210">
        <v>31</v>
      </c>
      <c r="O49" s="91">
        <f t="shared" si="0"/>
        <v>151</v>
      </c>
      <c r="Q49" s="31"/>
      <c r="R49" s="31"/>
      <c r="T49" s="31"/>
    </row>
    <row r="50" spans="1:20" ht="15" customHeight="1" x14ac:dyDescent="0.25">
      <c r="A50" s="103">
        <v>5</v>
      </c>
      <c r="B50" s="167" t="s">
        <v>32</v>
      </c>
      <c r="C50" s="209">
        <v>8</v>
      </c>
      <c r="D50" s="177">
        <v>3.625</v>
      </c>
      <c r="E50" s="177">
        <v>4.16</v>
      </c>
      <c r="F50" s="210">
        <v>89</v>
      </c>
      <c r="G50" s="524">
        <v>5</v>
      </c>
      <c r="H50" s="177">
        <v>4.5999999999999996</v>
      </c>
      <c r="I50" s="177">
        <v>4.22</v>
      </c>
      <c r="J50" s="210">
        <v>11</v>
      </c>
      <c r="K50" s="209">
        <v>4</v>
      </c>
      <c r="L50" s="177">
        <v>3.5</v>
      </c>
      <c r="M50" s="177">
        <v>4</v>
      </c>
      <c r="N50" s="210">
        <v>82</v>
      </c>
      <c r="O50" s="91">
        <f t="shared" si="0"/>
        <v>182</v>
      </c>
      <c r="Q50" s="31"/>
      <c r="R50" s="31"/>
      <c r="T50" s="31"/>
    </row>
    <row r="51" spans="1:20" ht="15" customHeight="1" x14ac:dyDescent="0.25">
      <c r="A51" s="103">
        <v>6</v>
      </c>
      <c r="B51" s="167" t="s">
        <v>31</v>
      </c>
      <c r="C51" s="209">
        <v>5</v>
      </c>
      <c r="D51" s="177">
        <v>4.2</v>
      </c>
      <c r="E51" s="177">
        <v>4.16</v>
      </c>
      <c r="F51" s="210">
        <v>48</v>
      </c>
      <c r="G51" s="524">
        <v>3</v>
      </c>
      <c r="H51" s="177">
        <v>4.333333333333333</v>
      </c>
      <c r="I51" s="177">
        <v>4.22</v>
      </c>
      <c r="J51" s="210">
        <v>41</v>
      </c>
      <c r="K51" s="209">
        <v>6</v>
      </c>
      <c r="L51" s="177">
        <v>4.333333333333333</v>
      </c>
      <c r="M51" s="177">
        <v>4</v>
      </c>
      <c r="N51" s="210">
        <v>22</v>
      </c>
      <c r="O51" s="91">
        <f t="shared" si="0"/>
        <v>111</v>
      </c>
      <c r="Q51" s="31"/>
      <c r="R51" s="31"/>
      <c r="T51" s="31"/>
    </row>
    <row r="52" spans="1:20" ht="15" customHeight="1" x14ac:dyDescent="0.25">
      <c r="A52" s="103">
        <v>7</v>
      </c>
      <c r="B52" s="172" t="s">
        <v>158</v>
      </c>
      <c r="C52" s="219">
        <v>1</v>
      </c>
      <c r="D52" s="183">
        <v>3</v>
      </c>
      <c r="E52" s="183">
        <v>4.16</v>
      </c>
      <c r="F52" s="220">
        <v>105</v>
      </c>
      <c r="G52" s="531">
        <v>3</v>
      </c>
      <c r="H52" s="183">
        <v>4.333333333333333</v>
      </c>
      <c r="I52" s="183">
        <v>4.22</v>
      </c>
      <c r="J52" s="220">
        <v>40</v>
      </c>
      <c r="K52" s="219"/>
      <c r="L52" s="183"/>
      <c r="M52" s="183">
        <v>4</v>
      </c>
      <c r="N52" s="220">
        <v>103</v>
      </c>
      <c r="O52" s="91">
        <f t="shared" si="0"/>
        <v>248</v>
      </c>
      <c r="Q52" s="31"/>
      <c r="R52" s="31"/>
      <c r="T52" s="31"/>
    </row>
    <row r="53" spans="1:20" ht="15" customHeight="1" x14ac:dyDescent="0.25">
      <c r="A53" s="103">
        <v>8</v>
      </c>
      <c r="B53" s="167" t="s">
        <v>195</v>
      </c>
      <c r="C53" s="209">
        <v>17</v>
      </c>
      <c r="D53" s="177">
        <v>4.4117647058823533</v>
      </c>
      <c r="E53" s="177">
        <v>4.16</v>
      </c>
      <c r="F53" s="210">
        <v>20</v>
      </c>
      <c r="G53" s="524">
        <v>8</v>
      </c>
      <c r="H53" s="177">
        <v>4.5</v>
      </c>
      <c r="I53" s="177">
        <v>4.22</v>
      </c>
      <c r="J53" s="210">
        <v>20</v>
      </c>
      <c r="K53" s="209">
        <v>9</v>
      </c>
      <c r="L53" s="177">
        <v>4</v>
      </c>
      <c r="M53" s="177">
        <v>4</v>
      </c>
      <c r="N53" s="210">
        <v>49</v>
      </c>
      <c r="O53" s="91">
        <f t="shared" si="0"/>
        <v>89</v>
      </c>
      <c r="Q53" s="31"/>
      <c r="R53" s="31"/>
      <c r="T53" s="31"/>
    </row>
    <row r="54" spans="1:20" ht="15" customHeight="1" x14ac:dyDescent="0.25">
      <c r="A54" s="103">
        <v>9</v>
      </c>
      <c r="B54" s="167" t="s">
        <v>75</v>
      </c>
      <c r="C54" s="209">
        <v>6</v>
      </c>
      <c r="D54" s="177">
        <v>3.6666666666666665</v>
      </c>
      <c r="E54" s="177">
        <v>4.16</v>
      </c>
      <c r="F54" s="210">
        <v>86</v>
      </c>
      <c r="G54" s="524">
        <v>6</v>
      </c>
      <c r="H54" s="177">
        <v>3</v>
      </c>
      <c r="I54" s="177">
        <v>4.22</v>
      </c>
      <c r="J54" s="210">
        <v>103</v>
      </c>
      <c r="K54" s="209">
        <v>15</v>
      </c>
      <c r="L54" s="177">
        <v>3.7333333333333334</v>
      </c>
      <c r="M54" s="177">
        <v>4</v>
      </c>
      <c r="N54" s="210">
        <v>65</v>
      </c>
      <c r="O54" s="91">
        <f t="shared" si="0"/>
        <v>254</v>
      </c>
      <c r="Q54" s="31"/>
      <c r="R54" s="31"/>
      <c r="T54" s="31"/>
    </row>
    <row r="55" spans="1:20" ht="15" customHeight="1" x14ac:dyDescent="0.25">
      <c r="A55" s="103">
        <v>10</v>
      </c>
      <c r="B55" s="167" t="s">
        <v>62</v>
      </c>
      <c r="C55" s="209">
        <v>4</v>
      </c>
      <c r="D55" s="177">
        <v>4.25</v>
      </c>
      <c r="E55" s="177">
        <v>4.16</v>
      </c>
      <c r="F55" s="210">
        <v>44</v>
      </c>
      <c r="G55" s="524">
        <v>1</v>
      </c>
      <c r="H55" s="177">
        <v>4</v>
      </c>
      <c r="I55" s="177">
        <v>4.22</v>
      </c>
      <c r="J55" s="210">
        <v>68</v>
      </c>
      <c r="K55" s="209">
        <v>4</v>
      </c>
      <c r="L55" s="177">
        <v>4</v>
      </c>
      <c r="M55" s="177">
        <v>4</v>
      </c>
      <c r="N55" s="210">
        <v>50</v>
      </c>
      <c r="O55" s="91">
        <f t="shared" si="0"/>
        <v>162</v>
      </c>
      <c r="Q55" s="31"/>
      <c r="R55" s="31"/>
      <c r="T55" s="31"/>
    </row>
    <row r="56" spans="1:20" ht="15" customHeight="1" x14ac:dyDescent="0.25">
      <c r="A56" s="103">
        <v>11</v>
      </c>
      <c r="B56" s="169" t="s">
        <v>61</v>
      </c>
      <c r="C56" s="211">
        <v>3</v>
      </c>
      <c r="D56" s="179">
        <v>4</v>
      </c>
      <c r="E56" s="179">
        <v>4.16</v>
      </c>
      <c r="F56" s="212">
        <v>63</v>
      </c>
      <c r="G56" s="527">
        <v>1</v>
      </c>
      <c r="H56" s="179">
        <v>3</v>
      </c>
      <c r="I56" s="179">
        <v>4.22</v>
      </c>
      <c r="J56" s="212">
        <v>104</v>
      </c>
      <c r="K56" s="211">
        <v>1</v>
      </c>
      <c r="L56" s="179">
        <v>3</v>
      </c>
      <c r="M56" s="179">
        <v>4</v>
      </c>
      <c r="N56" s="212">
        <v>98</v>
      </c>
      <c r="O56" s="91">
        <f t="shared" si="0"/>
        <v>265</v>
      </c>
      <c r="Q56" s="31"/>
      <c r="R56" s="31"/>
      <c r="T56" s="31"/>
    </row>
    <row r="57" spans="1:20" ht="15" customHeight="1" x14ac:dyDescent="0.25">
      <c r="A57" s="103">
        <v>12</v>
      </c>
      <c r="B57" s="170" t="s">
        <v>28</v>
      </c>
      <c r="C57" s="215">
        <v>1</v>
      </c>
      <c r="D57" s="181">
        <v>4</v>
      </c>
      <c r="E57" s="181">
        <v>4.16</v>
      </c>
      <c r="F57" s="216">
        <v>64</v>
      </c>
      <c r="G57" s="528"/>
      <c r="H57" s="181"/>
      <c r="I57" s="181">
        <v>4.22</v>
      </c>
      <c r="J57" s="216">
        <v>107</v>
      </c>
      <c r="K57" s="215">
        <v>1</v>
      </c>
      <c r="L57" s="181">
        <v>2</v>
      </c>
      <c r="M57" s="181">
        <v>4</v>
      </c>
      <c r="N57" s="216">
        <v>102</v>
      </c>
      <c r="O57" s="91">
        <f t="shared" si="0"/>
        <v>273</v>
      </c>
      <c r="Q57" s="31"/>
      <c r="R57" s="31"/>
      <c r="T57" s="31"/>
    </row>
    <row r="58" spans="1:20" ht="15" customHeight="1" x14ac:dyDescent="0.25">
      <c r="A58" s="103">
        <v>13</v>
      </c>
      <c r="B58" s="173" t="s">
        <v>194</v>
      </c>
      <c r="C58" s="222">
        <v>16</v>
      </c>
      <c r="D58" s="186">
        <v>4.1875</v>
      </c>
      <c r="E58" s="186">
        <v>4.16</v>
      </c>
      <c r="F58" s="223">
        <v>51</v>
      </c>
      <c r="G58" s="532">
        <v>5</v>
      </c>
      <c r="H58" s="186">
        <v>4</v>
      </c>
      <c r="I58" s="186">
        <v>4.22</v>
      </c>
      <c r="J58" s="223">
        <v>69</v>
      </c>
      <c r="K58" s="222">
        <v>7</v>
      </c>
      <c r="L58" s="186">
        <v>4.2857142857142856</v>
      </c>
      <c r="M58" s="186">
        <v>4</v>
      </c>
      <c r="N58" s="223">
        <v>27</v>
      </c>
      <c r="O58" s="91">
        <f t="shared" si="0"/>
        <v>147</v>
      </c>
      <c r="Q58" s="31"/>
      <c r="R58" s="31"/>
      <c r="T58" s="31"/>
    </row>
    <row r="59" spans="1:20" ht="15" customHeight="1" x14ac:dyDescent="0.25">
      <c r="A59" s="103">
        <v>14</v>
      </c>
      <c r="B59" s="167" t="s">
        <v>200</v>
      </c>
      <c r="C59" s="209">
        <v>2</v>
      </c>
      <c r="D59" s="177">
        <v>4</v>
      </c>
      <c r="E59" s="177">
        <v>4.16</v>
      </c>
      <c r="F59" s="210">
        <v>65</v>
      </c>
      <c r="G59" s="524"/>
      <c r="H59" s="177"/>
      <c r="I59" s="177">
        <v>4.22</v>
      </c>
      <c r="J59" s="210">
        <v>108</v>
      </c>
      <c r="K59" s="209"/>
      <c r="L59" s="177"/>
      <c r="M59" s="177">
        <v>4</v>
      </c>
      <c r="N59" s="210">
        <v>103</v>
      </c>
      <c r="O59" s="91">
        <f t="shared" si="0"/>
        <v>276</v>
      </c>
      <c r="Q59" s="31"/>
      <c r="R59" s="31"/>
      <c r="T59" s="31"/>
    </row>
    <row r="60" spans="1:20" ht="15" customHeight="1" x14ac:dyDescent="0.25">
      <c r="A60" s="103">
        <v>15</v>
      </c>
      <c r="B60" s="167" t="s">
        <v>157</v>
      </c>
      <c r="C60" s="209">
        <v>7</v>
      </c>
      <c r="D60" s="177">
        <v>3.5714285714285716</v>
      </c>
      <c r="E60" s="177">
        <v>4.16</v>
      </c>
      <c r="F60" s="210">
        <v>91</v>
      </c>
      <c r="G60" s="524">
        <v>18</v>
      </c>
      <c r="H60" s="177">
        <v>3.7222222222222223</v>
      </c>
      <c r="I60" s="177">
        <v>4.22</v>
      </c>
      <c r="J60" s="210">
        <v>88</v>
      </c>
      <c r="K60" s="209">
        <v>7</v>
      </c>
      <c r="L60" s="177">
        <v>3.7142857142857144</v>
      </c>
      <c r="M60" s="177">
        <v>4</v>
      </c>
      <c r="N60" s="210">
        <v>68</v>
      </c>
      <c r="O60" s="91">
        <f t="shared" si="0"/>
        <v>247</v>
      </c>
      <c r="Q60" s="31"/>
      <c r="R60" s="31"/>
      <c r="T60" s="31"/>
    </row>
    <row r="61" spans="1:20" ht="15" customHeight="1" x14ac:dyDescent="0.25">
      <c r="A61" s="103">
        <v>16</v>
      </c>
      <c r="B61" s="167" t="s">
        <v>30</v>
      </c>
      <c r="C61" s="209">
        <v>1</v>
      </c>
      <c r="D61" s="177">
        <v>2</v>
      </c>
      <c r="E61" s="177">
        <v>4.16</v>
      </c>
      <c r="F61" s="210">
        <v>108</v>
      </c>
      <c r="G61" s="524">
        <v>6</v>
      </c>
      <c r="H61" s="177">
        <v>3.6666666666666665</v>
      </c>
      <c r="I61" s="177">
        <v>4.22</v>
      </c>
      <c r="J61" s="210">
        <v>93</v>
      </c>
      <c r="K61" s="209">
        <v>8</v>
      </c>
      <c r="L61" s="177">
        <v>3.125</v>
      </c>
      <c r="M61" s="177">
        <v>4</v>
      </c>
      <c r="N61" s="210">
        <v>94</v>
      </c>
      <c r="O61" s="91">
        <f t="shared" si="0"/>
        <v>295</v>
      </c>
      <c r="Q61" s="31"/>
      <c r="R61" s="31"/>
      <c r="T61" s="31"/>
    </row>
    <row r="62" spans="1:20" ht="15" customHeight="1" x14ac:dyDescent="0.25">
      <c r="A62" s="103">
        <v>17</v>
      </c>
      <c r="B62" s="167" t="s">
        <v>76</v>
      </c>
      <c r="C62" s="209">
        <v>2</v>
      </c>
      <c r="D62" s="177">
        <v>3.5</v>
      </c>
      <c r="E62" s="177">
        <v>4.16</v>
      </c>
      <c r="F62" s="210">
        <v>95</v>
      </c>
      <c r="G62" s="524">
        <v>2</v>
      </c>
      <c r="H62" s="177">
        <v>3.5</v>
      </c>
      <c r="I62" s="177">
        <v>4.22</v>
      </c>
      <c r="J62" s="210">
        <v>100</v>
      </c>
      <c r="K62" s="209">
        <v>2</v>
      </c>
      <c r="L62" s="177">
        <v>4</v>
      </c>
      <c r="M62" s="177">
        <v>4</v>
      </c>
      <c r="N62" s="210">
        <v>51</v>
      </c>
      <c r="O62" s="91">
        <f t="shared" si="0"/>
        <v>246</v>
      </c>
      <c r="Q62" s="31"/>
      <c r="R62" s="31"/>
      <c r="T62" s="31"/>
    </row>
    <row r="63" spans="1:20" ht="15" customHeight="1" x14ac:dyDescent="0.25">
      <c r="A63" s="103">
        <v>18</v>
      </c>
      <c r="B63" s="167" t="s">
        <v>33</v>
      </c>
      <c r="C63" s="209">
        <v>11</v>
      </c>
      <c r="D63" s="177">
        <v>4.5454545454545459</v>
      </c>
      <c r="E63" s="177">
        <v>4.16</v>
      </c>
      <c r="F63" s="210">
        <v>14</v>
      </c>
      <c r="G63" s="524">
        <v>14</v>
      </c>
      <c r="H63" s="177">
        <v>3.7142857142857144</v>
      </c>
      <c r="I63" s="177">
        <v>4.22</v>
      </c>
      <c r="J63" s="210">
        <v>89</v>
      </c>
      <c r="K63" s="209">
        <v>11</v>
      </c>
      <c r="L63" s="177">
        <v>3.9090909090909092</v>
      </c>
      <c r="M63" s="177">
        <v>4</v>
      </c>
      <c r="N63" s="210">
        <v>56</v>
      </c>
      <c r="O63" s="91">
        <f t="shared" si="0"/>
        <v>159</v>
      </c>
      <c r="Q63" s="31"/>
      <c r="R63" s="31"/>
      <c r="T63" s="31"/>
    </row>
    <row r="64" spans="1:20" ht="15" customHeight="1" x14ac:dyDescent="0.25">
      <c r="A64" s="103">
        <v>19</v>
      </c>
      <c r="B64" s="167" t="s">
        <v>199</v>
      </c>
      <c r="C64" s="209">
        <v>5</v>
      </c>
      <c r="D64" s="177">
        <v>4.2</v>
      </c>
      <c r="E64" s="177">
        <v>4.16</v>
      </c>
      <c r="F64" s="210">
        <v>49</v>
      </c>
      <c r="G64" s="524"/>
      <c r="H64" s="177"/>
      <c r="I64" s="177">
        <v>4.22</v>
      </c>
      <c r="J64" s="210">
        <v>108</v>
      </c>
      <c r="K64" s="209"/>
      <c r="L64" s="177"/>
      <c r="M64" s="177">
        <v>4</v>
      </c>
      <c r="N64" s="210">
        <v>103</v>
      </c>
      <c r="O64" s="91">
        <f t="shared" si="0"/>
        <v>260</v>
      </c>
      <c r="Q64" s="31"/>
      <c r="R64" s="31"/>
      <c r="T64" s="31"/>
    </row>
    <row r="65" spans="1:20" ht="15" customHeight="1" thickBot="1" x14ac:dyDescent="0.3">
      <c r="A65" s="103">
        <v>20</v>
      </c>
      <c r="B65" s="167" t="s">
        <v>198</v>
      </c>
      <c r="C65" s="209">
        <v>8</v>
      </c>
      <c r="D65" s="177">
        <v>3.5</v>
      </c>
      <c r="E65" s="177">
        <v>4.16</v>
      </c>
      <c r="F65" s="210">
        <v>96</v>
      </c>
      <c r="G65" s="524"/>
      <c r="H65" s="177"/>
      <c r="I65" s="177">
        <v>4.22</v>
      </c>
      <c r="J65" s="210">
        <v>108</v>
      </c>
      <c r="K65" s="209"/>
      <c r="L65" s="177"/>
      <c r="M65" s="177">
        <v>4</v>
      </c>
      <c r="N65" s="210">
        <v>103</v>
      </c>
      <c r="O65" s="91">
        <f t="shared" si="0"/>
        <v>307</v>
      </c>
      <c r="Q65" s="31"/>
      <c r="R65" s="31"/>
      <c r="T65" s="31"/>
    </row>
    <row r="66" spans="1:20" ht="15" customHeight="1" thickBot="1" x14ac:dyDescent="0.3">
      <c r="A66" s="85"/>
      <c r="B66" s="87" t="s">
        <v>116</v>
      </c>
      <c r="C66" s="157">
        <f>SUM(C67:C80)</f>
        <v>111</v>
      </c>
      <c r="D66" s="99">
        <f>AVERAGE(D67:D80)</f>
        <v>4.1261689656099589</v>
      </c>
      <c r="E66" s="99">
        <v>4.16</v>
      </c>
      <c r="F66" s="158"/>
      <c r="G66" s="518">
        <f>SUM(G67:G80)</f>
        <v>86</v>
      </c>
      <c r="H66" s="99">
        <f>AVERAGE(H67:H80)</f>
        <v>4.2138605442176873</v>
      </c>
      <c r="I66" s="99">
        <v>4.22</v>
      </c>
      <c r="J66" s="158"/>
      <c r="K66" s="157">
        <f>SUM(K67:K80)</f>
        <v>77</v>
      </c>
      <c r="L66" s="99">
        <f>AVERAGE(L67:L80)</f>
        <v>3.970783845783846</v>
      </c>
      <c r="M66" s="99">
        <v>4</v>
      </c>
      <c r="N66" s="158"/>
      <c r="O66" s="95"/>
      <c r="Q66" s="31"/>
      <c r="R66" s="31"/>
      <c r="T66" s="31"/>
    </row>
    <row r="67" spans="1:20" x14ac:dyDescent="0.25">
      <c r="A67" s="34">
        <v>1</v>
      </c>
      <c r="B67" s="66" t="s">
        <v>130</v>
      </c>
      <c r="C67" s="230">
        <v>7</v>
      </c>
      <c r="D67" s="192">
        <v>4.5714285714285712</v>
      </c>
      <c r="E67" s="192">
        <v>4.16</v>
      </c>
      <c r="F67" s="208">
        <v>10</v>
      </c>
      <c r="G67" s="533">
        <v>8</v>
      </c>
      <c r="H67" s="192">
        <v>4.375</v>
      </c>
      <c r="I67" s="192">
        <v>4.22</v>
      </c>
      <c r="J67" s="208">
        <v>35</v>
      </c>
      <c r="K67" s="230">
        <v>6</v>
      </c>
      <c r="L67" s="192">
        <v>4.166666666666667</v>
      </c>
      <c r="M67" s="192">
        <v>4</v>
      </c>
      <c r="N67" s="208">
        <v>33</v>
      </c>
      <c r="O67" s="92">
        <f t="shared" si="0"/>
        <v>78</v>
      </c>
      <c r="Q67" s="31"/>
      <c r="R67" s="31"/>
      <c r="T67" s="31"/>
    </row>
    <row r="68" spans="1:20" x14ac:dyDescent="0.25">
      <c r="A68" s="32">
        <v>2</v>
      </c>
      <c r="B68" s="165" t="s">
        <v>88</v>
      </c>
      <c r="C68" s="226">
        <v>11</v>
      </c>
      <c r="D68" s="187">
        <v>4.5454545454545459</v>
      </c>
      <c r="E68" s="187">
        <v>4.16</v>
      </c>
      <c r="F68" s="227">
        <v>15</v>
      </c>
      <c r="G68" s="534">
        <v>9</v>
      </c>
      <c r="H68" s="187">
        <v>4.4444444444444446</v>
      </c>
      <c r="I68" s="187">
        <v>4.22</v>
      </c>
      <c r="J68" s="227">
        <v>27</v>
      </c>
      <c r="K68" s="226">
        <v>9</v>
      </c>
      <c r="L68" s="187">
        <v>4.1111111111111107</v>
      </c>
      <c r="M68" s="187">
        <v>4</v>
      </c>
      <c r="N68" s="227">
        <v>38</v>
      </c>
      <c r="O68" s="91">
        <f t="shared" si="0"/>
        <v>80</v>
      </c>
      <c r="Q68" s="31"/>
      <c r="R68" s="31"/>
      <c r="T68" s="31"/>
    </row>
    <row r="69" spans="1:20" x14ac:dyDescent="0.25">
      <c r="A69" s="32">
        <v>3</v>
      </c>
      <c r="B69" s="165" t="s">
        <v>159</v>
      </c>
      <c r="C69" s="226">
        <v>14</v>
      </c>
      <c r="D69" s="187">
        <v>4.3571428571428568</v>
      </c>
      <c r="E69" s="187">
        <v>4.16</v>
      </c>
      <c r="F69" s="227">
        <v>27</v>
      </c>
      <c r="G69" s="534">
        <v>7</v>
      </c>
      <c r="H69" s="187">
        <v>4.5714285714285712</v>
      </c>
      <c r="I69" s="187">
        <v>4.22</v>
      </c>
      <c r="J69" s="227">
        <v>16</v>
      </c>
      <c r="K69" s="226">
        <v>11</v>
      </c>
      <c r="L69" s="187">
        <v>4.2727272727272725</v>
      </c>
      <c r="M69" s="187">
        <v>4</v>
      </c>
      <c r="N69" s="227">
        <v>28</v>
      </c>
      <c r="O69" s="91">
        <f t="shared" si="0"/>
        <v>71</v>
      </c>
      <c r="Q69" s="31"/>
      <c r="R69" s="31"/>
      <c r="T69" s="31"/>
    </row>
    <row r="70" spans="1:20" x14ac:dyDescent="0.25">
      <c r="A70" s="32">
        <v>4</v>
      </c>
      <c r="B70" s="165" t="s">
        <v>160</v>
      </c>
      <c r="C70" s="226">
        <v>4</v>
      </c>
      <c r="D70" s="187">
        <v>4.5</v>
      </c>
      <c r="E70" s="187">
        <v>4.16</v>
      </c>
      <c r="F70" s="227">
        <v>17</v>
      </c>
      <c r="G70" s="534">
        <v>3</v>
      </c>
      <c r="H70" s="187">
        <v>4.666666666666667</v>
      </c>
      <c r="I70" s="187">
        <v>4.22</v>
      </c>
      <c r="J70" s="227">
        <v>9</v>
      </c>
      <c r="K70" s="226">
        <v>1</v>
      </c>
      <c r="L70" s="187">
        <v>4</v>
      </c>
      <c r="M70" s="187">
        <v>4</v>
      </c>
      <c r="N70" s="227">
        <v>52</v>
      </c>
      <c r="O70" s="91">
        <f t="shared" si="0"/>
        <v>78</v>
      </c>
      <c r="Q70" s="31"/>
      <c r="R70" s="31"/>
      <c r="T70" s="31"/>
    </row>
    <row r="71" spans="1:20" x14ac:dyDescent="0.25">
      <c r="A71" s="32">
        <v>5</v>
      </c>
      <c r="B71" s="165" t="s">
        <v>131</v>
      </c>
      <c r="C71" s="226">
        <v>5</v>
      </c>
      <c r="D71" s="187">
        <v>5</v>
      </c>
      <c r="E71" s="187">
        <v>4.16</v>
      </c>
      <c r="F71" s="227">
        <v>3</v>
      </c>
      <c r="G71" s="534">
        <v>7</v>
      </c>
      <c r="H71" s="187">
        <v>3.8571428571428572</v>
      </c>
      <c r="I71" s="187">
        <v>4.22</v>
      </c>
      <c r="J71" s="227">
        <v>84</v>
      </c>
      <c r="K71" s="226">
        <v>4</v>
      </c>
      <c r="L71" s="187">
        <v>4.5</v>
      </c>
      <c r="M71" s="187">
        <v>4</v>
      </c>
      <c r="N71" s="227">
        <v>11</v>
      </c>
      <c r="O71" s="91">
        <f t="shared" si="0"/>
        <v>98</v>
      </c>
      <c r="Q71" s="31"/>
      <c r="R71" s="31"/>
      <c r="T71" s="31"/>
    </row>
    <row r="72" spans="1:20" x14ac:dyDescent="0.25">
      <c r="A72" s="32">
        <v>6</v>
      </c>
      <c r="B72" s="174" t="s">
        <v>161</v>
      </c>
      <c r="C72" s="228">
        <v>2</v>
      </c>
      <c r="D72" s="188">
        <v>4.5</v>
      </c>
      <c r="E72" s="188">
        <v>4.16</v>
      </c>
      <c r="F72" s="229">
        <v>18</v>
      </c>
      <c r="G72" s="535">
        <v>2</v>
      </c>
      <c r="H72" s="188">
        <v>4.5</v>
      </c>
      <c r="I72" s="188">
        <v>4.22</v>
      </c>
      <c r="J72" s="229">
        <v>21</v>
      </c>
      <c r="K72" s="228">
        <v>2</v>
      </c>
      <c r="L72" s="188">
        <v>3.5</v>
      </c>
      <c r="M72" s="188">
        <v>4</v>
      </c>
      <c r="N72" s="229">
        <v>83</v>
      </c>
      <c r="O72" s="91">
        <f t="shared" si="0"/>
        <v>122</v>
      </c>
      <c r="Q72" s="31"/>
      <c r="R72" s="31"/>
      <c r="T72" s="31"/>
    </row>
    <row r="73" spans="1:20" x14ac:dyDescent="0.25">
      <c r="A73" s="32">
        <v>7</v>
      </c>
      <c r="B73" s="165" t="s">
        <v>163</v>
      </c>
      <c r="C73" s="226">
        <v>6</v>
      </c>
      <c r="D73" s="187">
        <v>4</v>
      </c>
      <c r="E73" s="187">
        <v>4.16</v>
      </c>
      <c r="F73" s="227">
        <v>66</v>
      </c>
      <c r="G73" s="534">
        <v>5</v>
      </c>
      <c r="H73" s="187">
        <v>4</v>
      </c>
      <c r="I73" s="187">
        <v>4.22</v>
      </c>
      <c r="J73" s="227">
        <v>70</v>
      </c>
      <c r="K73" s="226">
        <v>2</v>
      </c>
      <c r="L73" s="187">
        <v>4</v>
      </c>
      <c r="M73" s="187">
        <v>4</v>
      </c>
      <c r="N73" s="227">
        <v>53</v>
      </c>
      <c r="O73" s="105">
        <f t="shared" ref="O73:O80" si="1">N73+J73+F73</f>
        <v>189</v>
      </c>
      <c r="Q73" s="31"/>
      <c r="R73" s="31"/>
      <c r="T73" s="31"/>
    </row>
    <row r="74" spans="1:20" x14ac:dyDescent="0.25">
      <c r="A74" s="32">
        <v>8</v>
      </c>
      <c r="B74" s="165" t="s">
        <v>162</v>
      </c>
      <c r="C74" s="226">
        <v>9</v>
      </c>
      <c r="D74" s="187">
        <v>4.333333333333333</v>
      </c>
      <c r="E74" s="187">
        <v>4.16</v>
      </c>
      <c r="F74" s="227">
        <v>34</v>
      </c>
      <c r="G74" s="534">
        <v>12</v>
      </c>
      <c r="H74" s="187">
        <v>4.5</v>
      </c>
      <c r="I74" s="187">
        <v>4.22</v>
      </c>
      <c r="J74" s="227">
        <v>22</v>
      </c>
      <c r="K74" s="226">
        <v>13</v>
      </c>
      <c r="L74" s="187">
        <v>4.384615384615385</v>
      </c>
      <c r="M74" s="187">
        <v>4</v>
      </c>
      <c r="N74" s="227">
        <v>19</v>
      </c>
      <c r="O74" s="91">
        <f t="shared" si="1"/>
        <v>75</v>
      </c>
      <c r="Q74" s="31"/>
      <c r="R74" s="31"/>
      <c r="T74" s="31"/>
    </row>
    <row r="75" spans="1:20" x14ac:dyDescent="0.25">
      <c r="A75" s="32">
        <v>9</v>
      </c>
      <c r="B75" s="165" t="s">
        <v>23</v>
      </c>
      <c r="C75" s="226">
        <v>7</v>
      </c>
      <c r="D75" s="187">
        <v>4</v>
      </c>
      <c r="E75" s="187">
        <v>4.16</v>
      </c>
      <c r="F75" s="227">
        <v>67</v>
      </c>
      <c r="G75" s="534">
        <v>7</v>
      </c>
      <c r="H75" s="187">
        <v>3.7142857142857144</v>
      </c>
      <c r="I75" s="187">
        <v>4.22</v>
      </c>
      <c r="J75" s="227">
        <v>90</v>
      </c>
      <c r="K75" s="226">
        <v>4</v>
      </c>
      <c r="L75" s="187">
        <v>3.25</v>
      </c>
      <c r="M75" s="187">
        <v>4</v>
      </c>
      <c r="N75" s="227">
        <v>92</v>
      </c>
      <c r="O75" s="91">
        <f t="shared" si="1"/>
        <v>249</v>
      </c>
      <c r="Q75" s="31"/>
      <c r="R75" s="31"/>
      <c r="T75" s="31"/>
    </row>
    <row r="76" spans="1:20" x14ac:dyDescent="0.25">
      <c r="A76" s="32">
        <v>10</v>
      </c>
      <c r="B76" s="165" t="s">
        <v>132</v>
      </c>
      <c r="C76" s="226">
        <v>7</v>
      </c>
      <c r="D76" s="187">
        <v>3.4285714285714284</v>
      </c>
      <c r="E76" s="187">
        <v>4.16</v>
      </c>
      <c r="F76" s="227">
        <v>99</v>
      </c>
      <c r="G76" s="534">
        <v>6</v>
      </c>
      <c r="H76" s="187">
        <v>4</v>
      </c>
      <c r="I76" s="187">
        <v>4.22</v>
      </c>
      <c r="J76" s="227">
        <v>71</v>
      </c>
      <c r="K76" s="226">
        <v>7</v>
      </c>
      <c r="L76" s="187">
        <v>3.5714285714285716</v>
      </c>
      <c r="M76" s="187">
        <v>4</v>
      </c>
      <c r="N76" s="227">
        <v>75</v>
      </c>
      <c r="O76" s="91">
        <f t="shared" si="1"/>
        <v>245</v>
      </c>
      <c r="Q76" s="31"/>
      <c r="R76" s="31"/>
      <c r="T76" s="31"/>
    </row>
    <row r="77" spans="1:20" x14ac:dyDescent="0.25">
      <c r="A77" s="32">
        <v>11</v>
      </c>
      <c r="B77" s="165" t="s">
        <v>165</v>
      </c>
      <c r="C77" s="226">
        <v>4</v>
      </c>
      <c r="D77" s="187">
        <v>3</v>
      </c>
      <c r="E77" s="187">
        <v>4.16</v>
      </c>
      <c r="F77" s="227">
        <v>106</v>
      </c>
      <c r="G77" s="534">
        <v>2</v>
      </c>
      <c r="H77" s="187">
        <v>4</v>
      </c>
      <c r="I77" s="187">
        <v>4.22</v>
      </c>
      <c r="J77" s="227">
        <v>72</v>
      </c>
      <c r="K77" s="226"/>
      <c r="L77" s="187"/>
      <c r="M77" s="187">
        <v>4</v>
      </c>
      <c r="N77" s="227">
        <v>103</v>
      </c>
      <c r="O77" s="91">
        <f t="shared" si="1"/>
        <v>281</v>
      </c>
      <c r="Q77" s="31"/>
      <c r="R77" s="31"/>
      <c r="T77" s="31"/>
    </row>
    <row r="78" spans="1:20" x14ac:dyDescent="0.25">
      <c r="A78" s="32">
        <v>12</v>
      </c>
      <c r="B78" s="165" t="s">
        <v>166</v>
      </c>
      <c r="C78" s="226">
        <v>2</v>
      </c>
      <c r="D78" s="187">
        <v>3.5</v>
      </c>
      <c r="E78" s="187">
        <v>4.16</v>
      </c>
      <c r="F78" s="227">
        <v>97</v>
      </c>
      <c r="G78" s="534">
        <v>2</v>
      </c>
      <c r="H78" s="187">
        <v>4</v>
      </c>
      <c r="I78" s="187">
        <v>4.22</v>
      </c>
      <c r="J78" s="227">
        <v>73</v>
      </c>
      <c r="K78" s="226"/>
      <c r="L78" s="187"/>
      <c r="M78" s="187">
        <v>4</v>
      </c>
      <c r="N78" s="227">
        <v>103</v>
      </c>
      <c r="O78" s="91">
        <f t="shared" si="1"/>
        <v>273</v>
      </c>
      <c r="Q78" s="31"/>
      <c r="R78" s="31"/>
      <c r="T78" s="31"/>
    </row>
    <row r="79" spans="1:20" x14ac:dyDescent="0.25">
      <c r="A79" s="32">
        <v>13</v>
      </c>
      <c r="B79" s="165" t="s">
        <v>133</v>
      </c>
      <c r="C79" s="226">
        <v>10</v>
      </c>
      <c r="D79" s="187">
        <v>3.9</v>
      </c>
      <c r="E79" s="187">
        <v>4.16</v>
      </c>
      <c r="F79" s="227">
        <v>78</v>
      </c>
      <c r="G79" s="534">
        <v>7</v>
      </c>
      <c r="H79" s="187">
        <v>4.1428571428571432</v>
      </c>
      <c r="I79" s="187">
        <v>4.22</v>
      </c>
      <c r="J79" s="227">
        <v>56</v>
      </c>
      <c r="K79" s="226">
        <v>4</v>
      </c>
      <c r="L79" s="187">
        <v>3.75</v>
      </c>
      <c r="M79" s="187">
        <v>4</v>
      </c>
      <c r="N79" s="227">
        <v>64</v>
      </c>
      <c r="O79" s="91">
        <f t="shared" si="1"/>
        <v>198</v>
      </c>
      <c r="Q79" s="31"/>
      <c r="R79" s="31"/>
      <c r="T79" s="31"/>
    </row>
    <row r="80" spans="1:20" ht="15.75" thickBot="1" x14ac:dyDescent="0.3">
      <c r="A80" s="32">
        <v>14</v>
      </c>
      <c r="B80" s="174" t="s">
        <v>164</v>
      </c>
      <c r="C80" s="228">
        <v>23</v>
      </c>
      <c r="D80" s="188">
        <v>4.1304347826086953</v>
      </c>
      <c r="E80" s="188">
        <v>4.16</v>
      </c>
      <c r="F80" s="229">
        <v>54</v>
      </c>
      <c r="G80" s="535">
        <v>9</v>
      </c>
      <c r="H80" s="188">
        <v>4.2222222222222223</v>
      </c>
      <c r="I80" s="188">
        <v>4.22</v>
      </c>
      <c r="J80" s="229">
        <v>53</v>
      </c>
      <c r="K80" s="228">
        <v>14</v>
      </c>
      <c r="L80" s="188">
        <v>4.1428571428571432</v>
      </c>
      <c r="M80" s="188">
        <v>4</v>
      </c>
      <c r="N80" s="229">
        <v>36</v>
      </c>
      <c r="O80" s="91">
        <f t="shared" si="1"/>
        <v>143</v>
      </c>
      <c r="Q80" s="31"/>
      <c r="R80" s="31"/>
      <c r="T80" s="31"/>
    </row>
    <row r="81" spans="1:20" ht="15.75" thickBot="1" x14ac:dyDescent="0.3">
      <c r="A81" s="85"/>
      <c r="B81" s="88" t="s">
        <v>119</v>
      </c>
      <c r="C81" s="161">
        <f>SUM(C82:C111)</f>
        <v>376</v>
      </c>
      <c r="D81" s="106">
        <f>AVERAGE(D82:D111)</f>
        <v>4.1311365545257726</v>
      </c>
      <c r="E81" s="106">
        <v>4.16</v>
      </c>
      <c r="F81" s="162"/>
      <c r="G81" s="520">
        <f>SUM(G82:G111)</f>
        <v>349</v>
      </c>
      <c r="H81" s="106">
        <f>AVERAGE(H82:H111)</f>
        <v>4.1662266004750981</v>
      </c>
      <c r="I81" s="106">
        <v>4.22</v>
      </c>
      <c r="J81" s="162"/>
      <c r="K81" s="161">
        <f>SUM(K82:K111)</f>
        <v>348</v>
      </c>
      <c r="L81" s="106">
        <f>AVERAGE(L82:L111)</f>
        <v>3.9430328652828655</v>
      </c>
      <c r="M81" s="106">
        <v>4</v>
      </c>
      <c r="N81" s="162"/>
      <c r="O81" s="95"/>
      <c r="Q81" s="31"/>
      <c r="R81" s="31"/>
      <c r="T81" s="31"/>
    </row>
    <row r="82" spans="1:20" x14ac:dyDescent="0.25">
      <c r="A82" s="34">
        <v>1</v>
      </c>
      <c r="B82" s="165" t="s">
        <v>167</v>
      </c>
      <c r="C82" s="226">
        <v>6</v>
      </c>
      <c r="D82" s="187">
        <v>4.333333333333333</v>
      </c>
      <c r="E82" s="187">
        <v>4.16</v>
      </c>
      <c r="F82" s="227">
        <v>35</v>
      </c>
      <c r="G82" s="534">
        <v>3</v>
      </c>
      <c r="H82" s="187">
        <v>4</v>
      </c>
      <c r="I82" s="187">
        <v>4.22</v>
      </c>
      <c r="J82" s="227">
        <v>74</v>
      </c>
      <c r="K82" s="226">
        <v>3</v>
      </c>
      <c r="L82" s="187">
        <v>4.333333333333333</v>
      </c>
      <c r="M82" s="187">
        <v>4</v>
      </c>
      <c r="N82" s="227">
        <v>23</v>
      </c>
      <c r="O82" s="90">
        <f t="shared" ref="O82:O111" si="2">N82+J82+F82</f>
        <v>132</v>
      </c>
      <c r="Q82" s="31"/>
      <c r="R82" s="31"/>
      <c r="T82" s="31"/>
    </row>
    <row r="83" spans="1:20" x14ac:dyDescent="0.25">
      <c r="A83" s="32">
        <v>2</v>
      </c>
      <c r="B83" s="165" t="s">
        <v>60</v>
      </c>
      <c r="C83" s="226">
        <v>3</v>
      </c>
      <c r="D83" s="187">
        <v>3.6666666666666665</v>
      </c>
      <c r="E83" s="187">
        <v>4.16</v>
      </c>
      <c r="F83" s="227">
        <v>87</v>
      </c>
      <c r="G83" s="534">
        <v>2</v>
      </c>
      <c r="H83" s="187">
        <v>4</v>
      </c>
      <c r="I83" s="187">
        <v>4.22</v>
      </c>
      <c r="J83" s="227">
        <v>77</v>
      </c>
      <c r="K83" s="226">
        <v>2</v>
      </c>
      <c r="L83" s="187">
        <v>4</v>
      </c>
      <c r="M83" s="187">
        <v>4</v>
      </c>
      <c r="N83" s="227">
        <v>54</v>
      </c>
      <c r="O83" s="91">
        <f t="shared" si="2"/>
        <v>218</v>
      </c>
      <c r="Q83" s="31"/>
      <c r="R83" s="31"/>
      <c r="T83" s="31"/>
    </row>
    <row r="84" spans="1:20" x14ac:dyDescent="0.25">
      <c r="A84" s="32">
        <v>3</v>
      </c>
      <c r="B84" s="165" t="s">
        <v>168</v>
      </c>
      <c r="C84" s="226">
        <v>11</v>
      </c>
      <c r="D84" s="187">
        <v>3.8181818181818183</v>
      </c>
      <c r="E84" s="187">
        <v>4.16</v>
      </c>
      <c r="F84" s="227">
        <v>81</v>
      </c>
      <c r="G84" s="534">
        <v>6</v>
      </c>
      <c r="H84" s="187">
        <v>4.666666666666667</v>
      </c>
      <c r="I84" s="187">
        <v>4.22</v>
      </c>
      <c r="J84" s="227">
        <v>10</v>
      </c>
      <c r="K84" s="226">
        <v>5</v>
      </c>
      <c r="L84" s="187">
        <v>4.4000000000000004</v>
      </c>
      <c r="M84" s="187">
        <v>4</v>
      </c>
      <c r="N84" s="227">
        <v>16</v>
      </c>
      <c r="O84" s="91">
        <f t="shared" si="2"/>
        <v>107</v>
      </c>
      <c r="Q84" s="31"/>
      <c r="R84" s="31"/>
      <c r="T84" s="31"/>
    </row>
    <row r="85" spans="1:20" x14ac:dyDescent="0.25">
      <c r="A85" s="32">
        <v>4</v>
      </c>
      <c r="B85" s="165" t="s">
        <v>169</v>
      </c>
      <c r="C85" s="226">
        <v>6</v>
      </c>
      <c r="D85" s="187">
        <v>3.8333333333333335</v>
      </c>
      <c r="E85" s="187">
        <v>4.16</v>
      </c>
      <c r="F85" s="227">
        <v>80</v>
      </c>
      <c r="G85" s="534">
        <v>11</v>
      </c>
      <c r="H85" s="187">
        <v>3.9090909090909092</v>
      </c>
      <c r="I85" s="187">
        <v>4.22</v>
      </c>
      <c r="J85" s="227">
        <v>82</v>
      </c>
      <c r="K85" s="226">
        <v>13</v>
      </c>
      <c r="L85" s="187">
        <v>4.0769230769230766</v>
      </c>
      <c r="M85" s="187">
        <v>4</v>
      </c>
      <c r="N85" s="227">
        <v>42</v>
      </c>
      <c r="O85" s="91">
        <f t="shared" si="2"/>
        <v>204</v>
      </c>
      <c r="Q85" s="31"/>
      <c r="R85" s="31"/>
      <c r="T85" s="31"/>
    </row>
    <row r="86" spans="1:20" x14ac:dyDescent="0.25">
      <c r="A86" s="32">
        <v>5</v>
      </c>
      <c r="B86" s="165" t="s">
        <v>170</v>
      </c>
      <c r="C86" s="226">
        <v>16</v>
      </c>
      <c r="D86" s="187">
        <v>4.6875</v>
      </c>
      <c r="E86" s="187">
        <v>4.16</v>
      </c>
      <c r="F86" s="227">
        <v>6</v>
      </c>
      <c r="G86" s="534">
        <v>31</v>
      </c>
      <c r="H86" s="187">
        <v>4.290322580645161</v>
      </c>
      <c r="I86" s="187">
        <v>4.22</v>
      </c>
      <c r="J86" s="227">
        <v>45</v>
      </c>
      <c r="K86" s="226">
        <v>8</v>
      </c>
      <c r="L86" s="187">
        <v>4.375</v>
      </c>
      <c r="M86" s="187">
        <v>4</v>
      </c>
      <c r="N86" s="227">
        <v>20</v>
      </c>
      <c r="O86" s="91">
        <f t="shared" si="2"/>
        <v>71</v>
      </c>
      <c r="Q86" s="31"/>
      <c r="R86" s="31"/>
      <c r="T86" s="31"/>
    </row>
    <row r="87" spans="1:20" x14ac:dyDescent="0.25">
      <c r="A87" s="32">
        <v>6</v>
      </c>
      <c r="B87" s="165" t="s">
        <v>171</v>
      </c>
      <c r="C87" s="226">
        <v>18</v>
      </c>
      <c r="D87" s="187">
        <v>4.6111111111111107</v>
      </c>
      <c r="E87" s="187">
        <v>4.16</v>
      </c>
      <c r="F87" s="227">
        <v>9</v>
      </c>
      <c r="G87" s="534">
        <v>11</v>
      </c>
      <c r="H87" s="187">
        <v>4.3636363636363633</v>
      </c>
      <c r="I87" s="187">
        <v>4.22</v>
      </c>
      <c r="J87" s="227">
        <v>36</v>
      </c>
      <c r="K87" s="226">
        <v>26</v>
      </c>
      <c r="L87" s="187">
        <v>3.7307692307692308</v>
      </c>
      <c r="M87" s="187">
        <v>4</v>
      </c>
      <c r="N87" s="227">
        <v>66</v>
      </c>
      <c r="O87" s="91">
        <f t="shared" si="2"/>
        <v>111</v>
      </c>
      <c r="Q87" s="31"/>
      <c r="R87" s="31"/>
      <c r="T87" s="31"/>
    </row>
    <row r="88" spans="1:20" x14ac:dyDescent="0.25">
      <c r="A88" s="32">
        <v>7</v>
      </c>
      <c r="B88" s="165" t="s">
        <v>21</v>
      </c>
      <c r="C88" s="226">
        <v>5</v>
      </c>
      <c r="D88" s="187">
        <v>3.6</v>
      </c>
      <c r="E88" s="187">
        <v>4.16</v>
      </c>
      <c r="F88" s="227">
        <v>90</v>
      </c>
      <c r="G88" s="534">
        <v>5</v>
      </c>
      <c r="H88" s="187">
        <v>4.5999999999999996</v>
      </c>
      <c r="I88" s="187">
        <v>4.22</v>
      </c>
      <c r="J88" s="227">
        <v>12</v>
      </c>
      <c r="K88" s="226">
        <v>3</v>
      </c>
      <c r="L88" s="187">
        <v>3.6666666666666665</v>
      </c>
      <c r="M88" s="187">
        <v>4</v>
      </c>
      <c r="N88" s="227">
        <v>71</v>
      </c>
      <c r="O88" s="91">
        <f t="shared" si="2"/>
        <v>173</v>
      </c>
      <c r="Q88" s="31"/>
      <c r="R88" s="31"/>
      <c r="T88" s="31"/>
    </row>
    <row r="89" spans="1:20" x14ac:dyDescent="0.25">
      <c r="A89" s="32">
        <v>8</v>
      </c>
      <c r="B89" s="165" t="s">
        <v>172</v>
      </c>
      <c r="C89" s="226">
        <v>2</v>
      </c>
      <c r="D89" s="187">
        <v>4</v>
      </c>
      <c r="E89" s="187">
        <v>4.16</v>
      </c>
      <c r="F89" s="227">
        <v>68</v>
      </c>
      <c r="G89" s="534">
        <v>7</v>
      </c>
      <c r="H89" s="187">
        <v>4.4285714285714288</v>
      </c>
      <c r="I89" s="187">
        <v>4.22</v>
      </c>
      <c r="J89" s="227">
        <v>28</v>
      </c>
      <c r="K89" s="226">
        <v>5</v>
      </c>
      <c r="L89" s="187">
        <v>3.4</v>
      </c>
      <c r="M89" s="187">
        <v>4</v>
      </c>
      <c r="N89" s="227">
        <v>86</v>
      </c>
      <c r="O89" s="91">
        <f t="shared" si="2"/>
        <v>182</v>
      </c>
      <c r="Q89" s="31"/>
      <c r="R89" s="31"/>
      <c r="T89" s="31"/>
    </row>
    <row r="90" spans="1:20" x14ac:dyDescent="0.25">
      <c r="A90" s="32">
        <v>9</v>
      </c>
      <c r="B90" s="165" t="s">
        <v>173</v>
      </c>
      <c r="C90" s="226">
        <v>10</v>
      </c>
      <c r="D90" s="187">
        <v>4.2</v>
      </c>
      <c r="E90" s="187">
        <v>4.16</v>
      </c>
      <c r="F90" s="227">
        <v>50</v>
      </c>
      <c r="G90" s="534">
        <v>6</v>
      </c>
      <c r="H90" s="187">
        <v>4.5</v>
      </c>
      <c r="I90" s="187">
        <v>4.22</v>
      </c>
      <c r="J90" s="227">
        <v>24</v>
      </c>
      <c r="K90" s="226">
        <v>6</v>
      </c>
      <c r="L90" s="187">
        <v>4.333333333333333</v>
      </c>
      <c r="M90" s="187">
        <v>4</v>
      </c>
      <c r="N90" s="227">
        <v>24</v>
      </c>
      <c r="O90" s="91">
        <f t="shared" si="2"/>
        <v>98</v>
      </c>
      <c r="Q90" s="31"/>
      <c r="R90" s="31"/>
      <c r="T90" s="31"/>
    </row>
    <row r="91" spans="1:20" x14ac:dyDescent="0.25">
      <c r="A91" s="32">
        <v>10</v>
      </c>
      <c r="B91" s="165" t="s">
        <v>174</v>
      </c>
      <c r="C91" s="226">
        <v>16</v>
      </c>
      <c r="D91" s="187">
        <v>4.25</v>
      </c>
      <c r="E91" s="187">
        <v>4.16</v>
      </c>
      <c r="F91" s="227">
        <v>45</v>
      </c>
      <c r="G91" s="534">
        <v>9</v>
      </c>
      <c r="H91" s="187">
        <v>4.7777777777777777</v>
      </c>
      <c r="I91" s="187">
        <v>4.22</v>
      </c>
      <c r="J91" s="227">
        <v>5</v>
      </c>
      <c r="K91" s="226">
        <v>11</v>
      </c>
      <c r="L91" s="187">
        <v>3.7272727272727271</v>
      </c>
      <c r="M91" s="187">
        <v>4</v>
      </c>
      <c r="N91" s="227">
        <v>67</v>
      </c>
      <c r="O91" s="91">
        <f t="shared" si="2"/>
        <v>117</v>
      </c>
      <c r="Q91" s="31"/>
      <c r="R91" s="31"/>
      <c r="T91" s="31"/>
    </row>
    <row r="92" spans="1:20" x14ac:dyDescent="0.25">
      <c r="A92" s="32">
        <v>11</v>
      </c>
      <c r="B92" s="165" t="s">
        <v>193</v>
      </c>
      <c r="C92" s="226">
        <v>5</v>
      </c>
      <c r="D92" s="187">
        <v>4</v>
      </c>
      <c r="E92" s="187">
        <v>4.16</v>
      </c>
      <c r="F92" s="227">
        <v>69</v>
      </c>
      <c r="G92" s="534">
        <v>6</v>
      </c>
      <c r="H92" s="187">
        <v>4</v>
      </c>
      <c r="I92" s="187">
        <v>4.22</v>
      </c>
      <c r="J92" s="227">
        <v>78</v>
      </c>
      <c r="K92" s="226">
        <v>3</v>
      </c>
      <c r="L92" s="187">
        <v>3.6666666666666665</v>
      </c>
      <c r="M92" s="187">
        <v>4</v>
      </c>
      <c r="N92" s="227">
        <v>72</v>
      </c>
      <c r="O92" s="91">
        <f t="shared" si="2"/>
        <v>219</v>
      </c>
      <c r="Q92" s="31"/>
      <c r="R92" s="31"/>
      <c r="T92" s="31"/>
    </row>
    <row r="93" spans="1:20" x14ac:dyDescent="0.25">
      <c r="A93" s="32">
        <v>12</v>
      </c>
      <c r="B93" s="165" t="s">
        <v>192</v>
      </c>
      <c r="C93" s="226">
        <v>10</v>
      </c>
      <c r="D93" s="187">
        <v>4.3</v>
      </c>
      <c r="E93" s="187">
        <v>4.16</v>
      </c>
      <c r="F93" s="227">
        <v>38</v>
      </c>
      <c r="G93" s="534">
        <v>7</v>
      </c>
      <c r="H93" s="187">
        <v>5</v>
      </c>
      <c r="I93" s="187">
        <v>4.22</v>
      </c>
      <c r="J93" s="227">
        <v>3</v>
      </c>
      <c r="K93" s="226">
        <v>8</v>
      </c>
      <c r="L93" s="187">
        <v>4.5</v>
      </c>
      <c r="M93" s="187">
        <v>4</v>
      </c>
      <c r="N93" s="227">
        <v>12</v>
      </c>
      <c r="O93" s="91">
        <f t="shared" si="2"/>
        <v>53</v>
      </c>
      <c r="Q93" s="31"/>
      <c r="R93" s="31"/>
      <c r="T93" s="31"/>
    </row>
    <row r="94" spans="1:20" x14ac:dyDescent="0.25">
      <c r="A94" s="32">
        <v>13</v>
      </c>
      <c r="B94" s="165" t="s">
        <v>175</v>
      </c>
      <c r="C94" s="226">
        <v>9</v>
      </c>
      <c r="D94" s="187">
        <v>3.5555555555555554</v>
      </c>
      <c r="E94" s="187">
        <v>4.16</v>
      </c>
      <c r="F94" s="227">
        <v>93</v>
      </c>
      <c r="G94" s="534">
        <v>7</v>
      </c>
      <c r="H94" s="187">
        <v>3.5714285714285716</v>
      </c>
      <c r="I94" s="187">
        <v>4.22</v>
      </c>
      <c r="J94" s="227">
        <v>98</v>
      </c>
      <c r="K94" s="226">
        <v>11</v>
      </c>
      <c r="L94" s="187">
        <v>3.2727272727272729</v>
      </c>
      <c r="M94" s="187">
        <v>4</v>
      </c>
      <c r="N94" s="227">
        <v>91</v>
      </c>
      <c r="O94" s="91">
        <f t="shared" si="2"/>
        <v>282</v>
      </c>
      <c r="Q94" s="31"/>
      <c r="R94" s="31"/>
      <c r="T94" s="31"/>
    </row>
    <row r="95" spans="1:20" x14ac:dyDescent="0.25">
      <c r="A95" s="32">
        <v>14</v>
      </c>
      <c r="B95" s="165" t="s">
        <v>176</v>
      </c>
      <c r="C95" s="226">
        <v>7</v>
      </c>
      <c r="D95" s="187">
        <v>3.5714285714285716</v>
      </c>
      <c r="E95" s="187">
        <v>4.16</v>
      </c>
      <c r="F95" s="227">
        <v>92</v>
      </c>
      <c r="G95" s="534">
        <v>4</v>
      </c>
      <c r="H95" s="187">
        <v>3</v>
      </c>
      <c r="I95" s="187">
        <v>4.22</v>
      </c>
      <c r="J95" s="227">
        <v>105</v>
      </c>
      <c r="K95" s="226">
        <v>8</v>
      </c>
      <c r="L95" s="187">
        <v>3.875</v>
      </c>
      <c r="M95" s="187">
        <v>4</v>
      </c>
      <c r="N95" s="227">
        <v>60</v>
      </c>
      <c r="O95" s="91">
        <f t="shared" si="2"/>
        <v>257</v>
      </c>
      <c r="Q95" s="31"/>
      <c r="R95" s="31"/>
      <c r="T95" s="31"/>
    </row>
    <row r="96" spans="1:20" x14ac:dyDescent="0.25">
      <c r="A96" s="113">
        <v>15</v>
      </c>
      <c r="B96" s="165" t="s">
        <v>177</v>
      </c>
      <c r="C96" s="226">
        <v>11</v>
      </c>
      <c r="D96" s="187">
        <v>3.8181818181818183</v>
      </c>
      <c r="E96" s="187">
        <v>4.16</v>
      </c>
      <c r="F96" s="227">
        <v>82</v>
      </c>
      <c r="G96" s="534">
        <v>11</v>
      </c>
      <c r="H96" s="187">
        <v>3.9090909090909092</v>
      </c>
      <c r="I96" s="187">
        <v>4.22</v>
      </c>
      <c r="J96" s="227">
        <v>81</v>
      </c>
      <c r="K96" s="226">
        <v>8</v>
      </c>
      <c r="L96" s="187">
        <v>3.625</v>
      </c>
      <c r="M96" s="187">
        <v>4</v>
      </c>
      <c r="N96" s="227">
        <v>73</v>
      </c>
      <c r="O96" s="92">
        <f t="shared" si="2"/>
        <v>236</v>
      </c>
      <c r="Q96" s="31"/>
      <c r="R96" s="31"/>
      <c r="T96" s="31"/>
    </row>
    <row r="97" spans="1:20" x14ac:dyDescent="0.25">
      <c r="A97" s="32">
        <v>16</v>
      </c>
      <c r="B97" s="165" t="s">
        <v>191</v>
      </c>
      <c r="C97" s="226">
        <v>4</v>
      </c>
      <c r="D97" s="187">
        <v>3</v>
      </c>
      <c r="E97" s="187">
        <v>4.16</v>
      </c>
      <c r="F97" s="227">
        <v>107</v>
      </c>
      <c r="G97" s="534">
        <v>3</v>
      </c>
      <c r="H97" s="187">
        <v>3.6666666666666665</v>
      </c>
      <c r="I97" s="187">
        <v>4.22</v>
      </c>
      <c r="J97" s="227">
        <v>94</v>
      </c>
      <c r="K97" s="226">
        <v>5</v>
      </c>
      <c r="L97" s="187">
        <v>4.2</v>
      </c>
      <c r="M97" s="187">
        <v>4</v>
      </c>
      <c r="N97" s="227">
        <v>32</v>
      </c>
      <c r="O97" s="91">
        <f t="shared" si="2"/>
        <v>233</v>
      </c>
      <c r="Q97" s="31"/>
      <c r="R97" s="31"/>
      <c r="T97" s="31"/>
    </row>
    <row r="98" spans="1:20" x14ac:dyDescent="0.25">
      <c r="A98" s="32">
        <v>17</v>
      </c>
      <c r="B98" s="165" t="s">
        <v>178</v>
      </c>
      <c r="C98" s="226">
        <v>8</v>
      </c>
      <c r="D98" s="187">
        <v>3.5</v>
      </c>
      <c r="E98" s="187">
        <v>4.16</v>
      </c>
      <c r="F98" s="227">
        <v>98</v>
      </c>
      <c r="G98" s="534">
        <v>16</v>
      </c>
      <c r="H98" s="187">
        <v>3.625</v>
      </c>
      <c r="I98" s="187">
        <v>4.22</v>
      </c>
      <c r="J98" s="227">
        <v>97</v>
      </c>
      <c r="K98" s="226">
        <v>9</v>
      </c>
      <c r="L98" s="187">
        <v>3.5555555555555554</v>
      </c>
      <c r="M98" s="187">
        <v>4</v>
      </c>
      <c r="N98" s="227">
        <v>76</v>
      </c>
      <c r="O98" s="91">
        <f t="shared" si="2"/>
        <v>271</v>
      </c>
      <c r="Q98" s="31"/>
      <c r="R98" s="31"/>
      <c r="T98" s="31"/>
    </row>
    <row r="99" spans="1:20" x14ac:dyDescent="0.25">
      <c r="A99" s="32">
        <v>18</v>
      </c>
      <c r="B99" s="165" t="s">
        <v>179</v>
      </c>
      <c r="C99" s="226">
        <v>4</v>
      </c>
      <c r="D99" s="187">
        <v>4.75</v>
      </c>
      <c r="E99" s="187">
        <v>4.16</v>
      </c>
      <c r="F99" s="227">
        <v>5</v>
      </c>
      <c r="G99" s="534">
        <v>2</v>
      </c>
      <c r="H99" s="187">
        <v>3.5</v>
      </c>
      <c r="I99" s="187">
        <v>4.22</v>
      </c>
      <c r="J99" s="227">
        <v>101</v>
      </c>
      <c r="K99" s="226">
        <v>6</v>
      </c>
      <c r="L99" s="187">
        <v>3.3333333333333335</v>
      </c>
      <c r="M99" s="187">
        <v>4</v>
      </c>
      <c r="N99" s="227">
        <v>89</v>
      </c>
      <c r="O99" s="91">
        <f t="shared" si="2"/>
        <v>195</v>
      </c>
      <c r="Q99" s="31"/>
      <c r="R99" s="31"/>
      <c r="T99" s="31"/>
    </row>
    <row r="100" spans="1:20" x14ac:dyDescent="0.25">
      <c r="A100" s="32">
        <v>19</v>
      </c>
      <c r="B100" s="165" t="s">
        <v>180</v>
      </c>
      <c r="C100" s="226">
        <v>9</v>
      </c>
      <c r="D100" s="187">
        <v>4.7777777777777777</v>
      </c>
      <c r="E100" s="187">
        <v>4.16</v>
      </c>
      <c r="F100" s="227">
        <v>4</v>
      </c>
      <c r="G100" s="534">
        <v>12</v>
      </c>
      <c r="H100" s="187">
        <v>4.25</v>
      </c>
      <c r="I100" s="187">
        <v>4.22</v>
      </c>
      <c r="J100" s="227">
        <v>49</v>
      </c>
      <c r="K100" s="226">
        <v>7</v>
      </c>
      <c r="L100" s="187">
        <v>4.1428571428571432</v>
      </c>
      <c r="M100" s="187">
        <v>4</v>
      </c>
      <c r="N100" s="227">
        <v>37</v>
      </c>
      <c r="O100" s="91">
        <f t="shared" si="2"/>
        <v>90</v>
      </c>
      <c r="Q100" s="31"/>
      <c r="R100" s="31"/>
      <c r="T100" s="31"/>
    </row>
    <row r="101" spans="1:20" x14ac:dyDescent="0.25">
      <c r="A101" s="32">
        <v>20</v>
      </c>
      <c r="B101" s="165" t="s">
        <v>182</v>
      </c>
      <c r="C101" s="226">
        <v>22</v>
      </c>
      <c r="D101" s="187">
        <v>4</v>
      </c>
      <c r="E101" s="187">
        <v>4.16</v>
      </c>
      <c r="F101" s="227">
        <v>70</v>
      </c>
      <c r="G101" s="534">
        <v>14</v>
      </c>
      <c r="H101" s="187">
        <v>4.0714285714285712</v>
      </c>
      <c r="I101" s="187">
        <v>4.22</v>
      </c>
      <c r="J101" s="227">
        <v>59</v>
      </c>
      <c r="K101" s="226">
        <v>20</v>
      </c>
      <c r="L101" s="187">
        <v>4.1500000000000004</v>
      </c>
      <c r="M101" s="187">
        <v>4</v>
      </c>
      <c r="N101" s="227">
        <v>35</v>
      </c>
      <c r="O101" s="91">
        <f t="shared" si="2"/>
        <v>164</v>
      </c>
      <c r="Q101" s="31"/>
      <c r="R101" s="31"/>
      <c r="T101" s="31"/>
    </row>
    <row r="102" spans="1:20" x14ac:dyDescent="0.25">
      <c r="A102" s="32">
        <v>21</v>
      </c>
      <c r="B102" s="165" t="s">
        <v>181</v>
      </c>
      <c r="C102" s="226">
        <v>31</v>
      </c>
      <c r="D102" s="187">
        <v>4.5483870967741939</v>
      </c>
      <c r="E102" s="187">
        <v>4.16</v>
      </c>
      <c r="F102" s="227">
        <v>11</v>
      </c>
      <c r="G102" s="534">
        <v>27</v>
      </c>
      <c r="H102" s="187">
        <v>4.7037037037037033</v>
      </c>
      <c r="I102" s="187">
        <v>4.22</v>
      </c>
      <c r="J102" s="227">
        <v>6</v>
      </c>
      <c r="K102" s="226">
        <v>32</v>
      </c>
      <c r="L102" s="187">
        <v>4.09375</v>
      </c>
      <c r="M102" s="187">
        <v>4</v>
      </c>
      <c r="N102" s="227">
        <v>40</v>
      </c>
      <c r="O102" s="91">
        <f t="shared" si="2"/>
        <v>57</v>
      </c>
      <c r="Q102" s="31"/>
      <c r="R102" s="31"/>
      <c r="T102" s="31"/>
    </row>
    <row r="103" spans="1:20" x14ac:dyDescent="0.25">
      <c r="A103" s="32">
        <v>22</v>
      </c>
      <c r="B103" s="165" t="s">
        <v>183</v>
      </c>
      <c r="C103" s="226">
        <v>6</v>
      </c>
      <c r="D103" s="187">
        <v>4.333333333333333</v>
      </c>
      <c r="E103" s="187">
        <v>4.16</v>
      </c>
      <c r="F103" s="227">
        <v>36</v>
      </c>
      <c r="G103" s="534">
        <v>4</v>
      </c>
      <c r="H103" s="187">
        <v>4.25</v>
      </c>
      <c r="I103" s="187">
        <v>4.22</v>
      </c>
      <c r="J103" s="227">
        <v>50</v>
      </c>
      <c r="K103" s="226">
        <v>11</v>
      </c>
      <c r="L103" s="187">
        <v>3.4545454545454546</v>
      </c>
      <c r="M103" s="187">
        <v>4</v>
      </c>
      <c r="N103" s="227">
        <v>84</v>
      </c>
      <c r="O103" s="92">
        <f t="shared" si="2"/>
        <v>170</v>
      </c>
      <c r="Q103" s="31"/>
      <c r="R103" s="31"/>
      <c r="T103" s="31"/>
    </row>
    <row r="104" spans="1:20" x14ac:dyDescent="0.25">
      <c r="A104" s="32">
        <v>23</v>
      </c>
      <c r="B104" s="165" t="s">
        <v>190</v>
      </c>
      <c r="C104" s="226">
        <v>8</v>
      </c>
      <c r="D104" s="187">
        <v>4.125</v>
      </c>
      <c r="E104" s="187">
        <v>4.16</v>
      </c>
      <c r="F104" s="227">
        <v>55</v>
      </c>
      <c r="G104" s="534">
        <v>10</v>
      </c>
      <c r="H104" s="187">
        <v>4</v>
      </c>
      <c r="I104" s="187">
        <v>4.22</v>
      </c>
      <c r="J104" s="227">
        <v>76</v>
      </c>
      <c r="K104" s="226">
        <v>11</v>
      </c>
      <c r="L104" s="187">
        <v>3.5454545454545454</v>
      </c>
      <c r="M104" s="187">
        <v>4</v>
      </c>
      <c r="N104" s="227">
        <v>77</v>
      </c>
      <c r="O104" s="91">
        <f t="shared" si="2"/>
        <v>208</v>
      </c>
      <c r="Q104" s="31"/>
      <c r="R104" s="31"/>
      <c r="T104" s="31"/>
    </row>
    <row r="105" spans="1:20" x14ac:dyDescent="0.25">
      <c r="A105" s="32">
        <v>24</v>
      </c>
      <c r="B105" s="165" t="s">
        <v>188</v>
      </c>
      <c r="C105" s="226">
        <v>24</v>
      </c>
      <c r="D105" s="187">
        <v>4.083333333333333</v>
      </c>
      <c r="E105" s="187">
        <v>4.16</v>
      </c>
      <c r="F105" s="227">
        <v>56</v>
      </c>
      <c r="G105" s="534">
        <v>35</v>
      </c>
      <c r="H105" s="187">
        <v>4.4000000000000004</v>
      </c>
      <c r="I105" s="187">
        <v>4.22</v>
      </c>
      <c r="J105" s="227">
        <v>33</v>
      </c>
      <c r="K105" s="226">
        <v>32</v>
      </c>
      <c r="L105" s="187">
        <v>4.09375</v>
      </c>
      <c r="M105" s="187">
        <v>4</v>
      </c>
      <c r="N105" s="227">
        <v>41</v>
      </c>
      <c r="O105" s="91">
        <f t="shared" si="2"/>
        <v>130</v>
      </c>
      <c r="Q105" s="31"/>
      <c r="R105" s="31"/>
      <c r="T105" s="31"/>
    </row>
    <row r="106" spans="1:20" x14ac:dyDescent="0.25">
      <c r="A106" s="32">
        <v>25</v>
      </c>
      <c r="B106" s="165" t="s">
        <v>184</v>
      </c>
      <c r="C106" s="226">
        <v>27</v>
      </c>
      <c r="D106" s="187">
        <v>4.333333333333333</v>
      </c>
      <c r="E106" s="187">
        <v>4.16</v>
      </c>
      <c r="F106" s="227">
        <v>37</v>
      </c>
      <c r="G106" s="534">
        <v>32</v>
      </c>
      <c r="H106" s="187">
        <v>4.09375</v>
      </c>
      <c r="I106" s="187">
        <v>4.22</v>
      </c>
      <c r="J106" s="227">
        <v>58</v>
      </c>
      <c r="K106" s="226">
        <v>25</v>
      </c>
      <c r="L106" s="187">
        <v>4.5199999999999996</v>
      </c>
      <c r="M106" s="187">
        <v>4</v>
      </c>
      <c r="N106" s="227">
        <v>8</v>
      </c>
      <c r="O106" s="91">
        <f t="shared" si="2"/>
        <v>103</v>
      </c>
      <c r="Q106" s="31"/>
      <c r="R106" s="31"/>
      <c r="T106" s="31"/>
    </row>
    <row r="107" spans="1:20" x14ac:dyDescent="0.25">
      <c r="A107" s="32">
        <v>26</v>
      </c>
      <c r="B107" s="165" t="s">
        <v>14</v>
      </c>
      <c r="C107" s="226">
        <v>19</v>
      </c>
      <c r="D107" s="187">
        <v>4.6315789473684212</v>
      </c>
      <c r="E107" s="187">
        <v>4.16</v>
      </c>
      <c r="F107" s="227">
        <v>8</v>
      </c>
      <c r="G107" s="534">
        <v>17</v>
      </c>
      <c r="H107" s="187">
        <v>4.5882352941176467</v>
      </c>
      <c r="I107" s="187">
        <v>4.22</v>
      </c>
      <c r="J107" s="227">
        <v>13</v>
      </c>
      <c r="K107" s="226">
        <v>18</v>
      </c>
      <c r="L107" s="187">
        <v>4.333333333333333</v>
      </c>
      <c r="M107" s="187">
        <v>4</v>
      </c>
      <c r="N107" s="227">
        <v>25</v>
      </c>
      <c r="O107" s="91">
        <f t="shared" si="2"/>
        <v>46</v>
      </c>
      <c r="Q107" s="31"/>
      <c r="R107" s="31"/>
      <c r="T107" s="31"/>
    </row>
    <row r="108" spans="1:20" x14ac:dyDescent="0.25">
      <c r="A108" s="32">
        <v>27</v>
      </c>
      <c r="B108" s="165" t="s">
        <v>187</v>
      </c>
      <c r="C108" s="226">
        <v>21</v>
      </c>
      <c r="D108" s="187">
        <v>4.4761904761904763</v>
      </c>
      <c r="E108" s="187">
        <v>4.16</v>
      </c>
      <c r="F108" s="227">
        <v>19</v>
      </c>
      <c r="G108" s="534">
        <v>24</v>
      </c>
      <c r="H108" s="187">
        <v>4.25</v>
      </c>
      <c r="I108" s="187">
        <v>4.22</v>
      </c>
      <c r="J108" s="227">
        <v>51</v>
      </c>
      <c r="K108" s="226">
        <v>35</v>
      </c>
      <c r="L108" s="187">
        <v>4.1714285714285717</v>
      </c>
      <c r="M108" s="187">
        <v>4</v>
      </c>
      <c r="N108" s="227">
        <v>34</v>
      </c>
      <c r="O108" s="91">
        <f t="shared" si="2"/>
        <v>104</v>
      </c>
      <c r="Q108" s="31"/>
      <c r="R108" s="31"/>
      <c r="T108" s="31"/>
    </row>
    <row r="109" spans="1:20" x14ac:dyDescent="0.25">
      <c r="A109" s="32">
        <v>28</v>
      </c>
      <c r="B109" s="165" t="s">
        <v>186</v>
      </c>
      <c r="C109" s="226">
        <v>14</v>
      </c>
      <c r="D109" s="187">
        <v>4.3571428571428568</v>
      </c>
      <c r="E109" s="187">
        <v>4.16</v>
      </c>
      <c r="F109" s="227">
        <v>28</v>
      </c>
      <c r="G109" s="534">
        <v>12</v>
      </c>
      <c r="H109" s="187">
        <v>4.5</v>
      </c>
      <c r="I109" s="187">
        <v>4.22</v>
      </c>
      <c r="J109" s="227">
        <v>23</v>
      </c>
      <c r="K109" s="226">
        <v>7</v>
      </c>
      <c r="L109" s="187">
        <v>4.4285714285714288</v>
      </c>
      <c r="M109" s="187">
        <v>4</v>
      </c>
      <c r="N109" s="227">
        <v>14</v>
      </c>
      <c r="O109" s="91">
        <f t="shared" si="2"/>
        <v>65</v>
      </c>
      <c r="Q109" s="31"/>
      <c r="R109" s="31"/>
      <c r="T109" s="31"/>
    </row>
    <row r="110" spans="1:20" x14ac:dyDescent="0.25">
      <c r="A110" s="32">
        <v>29</v>
      </c>
      <c r="B110" s="174" t="s">
        <v>185</v>
      </c>
      <c r="C110" s="228">
        <v>22</v>
      </c>
      <c r="D110" s="188">
        <v>4.3636363636363633</v>
      </c>
      <c r="E110" s="188">
        <v>4.16</v>
      </c>
      <c r="F110" s="229">
        <v>25</v>
      </c>
      <c r="G110" s="535">
        <v>14</v>
      </c>
      <c r="H110" s="188">
        <v>4.0714285714285712</v>
      </c>
      <c r="I110" s="188">
        <v>4.22</v>
      </c>
      <c r="J110" s="229">
        <v>60</v>
      </c>
      <c r="K110" s="228">
        <v>7</v>
      </c>
      <c r="L110" s="188">
        <v>3.2857142857142856</v>
      </c>
      <c r="M110" s="188">
        <v>4</v>
      </c>
      <c r="N110" s="229">
        <v>90</v>
      </c>
      <c r="O110" s="91">
        <f t="shared" si="2"/>
        <v>175</v>
      </c>
      <c r="Q110" s="31"/>
      <c r="R110" s="31"/>
      <c r="T110" s="31"/>
    </row>
    <row r="111" spans="1:20" ht="15.75" thickBot="1" x14ac:dyDescent="0.3">
      <c r="A111" s="32">
        <v>30</v>
      </c>
      <c r="B111" s="174" t="s">
        <v>124</v>
      </c>
      <c r="C111" s="228">
        <v>22</v>
      </c>
      <c r="D111" s="188">
        <v>4.4090909090909092</v>
      </c>
      <c r="E111" s="188">
        <v>4.16</v>
      </c>
      <c r="F111" s="229">
        <v>21</v>
      </c>
      <c r="G111" s="535">
        <v>1</v>
      </c>
      <c r="H111" s="188">
        <v>4</v>
      </c>
      <c r="I111" s="188">
        <v>4.22</v>
      </c>
      <c r="J111" s="229">
        <v>75</v>
      </c>
      <c r="K111" s="228">
        <v>3</v>
      </c>
      <c r="L111" s="188">
        <v>4</v>
      </c>
      <c r="M111" s="188">
        <v>4</v>
      </c>
      <c r="N111" s="229">
        <v>55</v>
      </c>
      <c r="O111" s="91">
        <f t="shared" si="2"/>
        <v>151</v>
      </c>
      <c r="Q111" s="31"/>
      <c r="R111" s="31"/>
      <c r="T111" s="31"/>
    </row>
    <row r="112" spans="1:20" ht="15.75" thickBot="1" x14ac:dyDescent="0.3">
      <c r="A112" s="85"/>
      <c r="B112" s="88" t="s">
        <v>117</v>
      </c>
      <c r="C112" s="161">
        <f>SUM(C113:C121)</f>
        <v>109</v>
      </c>
      <c r="D112" s="106">
        <f>AVERAGE(D113:D121)</f>
        <v>4.0787217412217407</v>
      </c>
      <c r="E112" s="106">
        <v>4.16</v>
      </c>
      <c r="F112" s="162"/>
      <c r="G112" s="520">
        <f>SUM(G113:G121)</f>
        <v>80</v>
      </c>
      <c r="H112" s="106">
        <f>AVERAGE(H113:H121)</f>
        <v>4.0814397103870785</v>
      </c>
      <c r="I112" s="106">
        <v>4.22</v>
      </c>
      <c r="J112" s="162"/>
      <c r="K112" s="161">
        <f>SUM(K113:K121)</f>
        <v>73</v>
      </c>
      <c r="L112" s="106">
        <f>AVERAGE(L113:L121)</f>
        <v>3.8896632996632996</v>
      </c>
      <c r="M112" s="106">
        <v>4</v>
      </c>
      <c r="N112" s="162"/>
      <c r="O112" s="95"/>
      <c r="Q112" s="31"/>
      <c r="R112" s="31"/>
      <c r="T112" s="31"/>
    </row>
    <row r="113" spans="1:20" x14ac:dyDescent="0.25">
      <c r="A113" s="30">
        <v>1</v>
      </c>
      <c r="B113" s="67" t="s">
        <v>82</v>
      </c>
      <c r="C113" s="231">
        <v>14</v>
      </c>
      <c r="D113" s="190">
        <v>4.2857142857142856</v>
      </c>
      <c r="E113" s="190">
        <v>4.16</v>
      </c>
      <c r="F113" s="232">
        <v>41</v>
      </c>
      <c r="G113" s="536">
        <v>7</v>
      </c>
      <c r="H113" s="190">
        <v>4.4285714285714288</v>
      </c>
      <c r="I113" s="190">
        <v>4.22</v>
      </c>
      <c r="J113" s="232">
        <v>29</v>
      </c>
      <c r="K113" s="231">
        <v>10</v>
      </c>
      <c r="L113" s="190">
        <v>4.7</v>
      </c>
      <c r="M113" s="190">
        <v>4</v>
      </c>
      <c r="N113" s="232">
        <v>4</v>
      </c>
      <c r="O113" s="90">
        <f t="shared" ref="O113:O120" si="3">N113+J113+F113</f>
        <v>74</v>
      </c>
      <c r="Q113" s="31"/>
      <c r="R113" s="31"/>
      <c r="T113" s="31"/>
    </row>
    <row r="114" spans="1:20" x14ac:dyDescent="0.25">
      <c r="A114" s="34">
        <v>2</v>
      </c>
      <c r="B114" s="172" t="s">
        <v>85</v>
      </c>
      <c r="C114" s="219">
        <v>11</v>
      </c>
      <c r="D114" s="183">
        <v>3.9090909090909092</v>
      </c>
      <c r="E114" s="183">
        <v>4.16</v>
      </c>
      <c r="F114" s="220">
        <v>77</v>
      </c>
      <c r="G114" s="531">
        <v>10</v>
      </c>
      <c r="H114" s="183">
        <v>4.3</v>
      </c>
      <c r="I114" s="183">
        <v>4.22</v>
      </c>
      <c r="J114" s="220">
        <v>44</v>
      </c>
      <c r="K114" s="219">
        <v>7</v>
      </c>
      <c r="L114" s="183">
        <v>3</v>
      </c>
      <c r="M114" s="183">
        <v>4</v>
      </c>
      <c r="N114" s="220">
        <v>99</v>
      </c>
      <c r="O114" s="91">
        <f t="shared" si="3"/>
        <v>220</v>
      </c>
      <c r="Q114" s="31"/>
      <c r="R114" s="31"/>
      <c r="T114" s="31"/>
    </row>
    <row r="115" spans="1:20" x14ac:dyDescent="0.25">
      <c r="A115" s="34">
        <v>3</v>
      </c>
      <c r="B115" s="167" t="s">
        <v>81</v>
      </c>
      <c r="C115" s="209">
        <v>10</v>
      </c>
      <c r="D115" s="177">
        <v>4</v>
      </c>
      <c r="E115" s="177">
        <v>4.16</v>
      </c>
      <c r="F115" s="210">
        <v>71</v>
      </c>
      <c r="G115" s="524">
        <v>12</v>
      </c>
      <c r="H115" s="177">
        <v>4.416666666666667</v>
      </c>
      <c r="I115" s="177">
        <v>4.22</v>
      </c>
      <c r="J115" s="210">
        <v>31</v>
      </c>
      <c r="K115" s="209">
        <v>10</v>
      </c>
      <c r="L115" s="177">
        <v>4.0999999999999996</v>
      </c>
      <c r="M115" s="177">
        <v>4</v>
      </c>
      <c r="N115" s="210">
        <v>39</v>
      </c>
      <c r="O115" s="91">
        <f t="shared" si="3"/>
        <v>141</v>
      </c>
      <c r="Q115" s="31"/>
      <c r="R115" s="31"/>
      <c r="T115" s="31"/>
    </row>
    <row r="116" spans="1:20" x14ac:dyDescent="0.25">
      <c r="A116" s="34">
        <v>4</v>
      </c>
      <c r="B116" s="167" t="s">
        <v>59</v>
      </c>
      <c r="C116" s="209">
        <v>7</v>
      </c>
      <c r="D116" s="177">
        <v>4.1428571428571432</v>
      </c>
      <c r="E116" s="177">
        <v>4.16</v>
      </c>
      <c r="F116" s="210">
        <v>53</v>
      </c>
      <c r="G116" s="524">
        <v>1</v>
      </c>
      <c r="H116" s="177">
        <v>4</v>
      </c>
      <c r="I116" s="177">
        <v>4.22</v>
      </c>
      <c r="J116" s="210">
        <v>80</v>
      </c>
      <c r="K116" s="209">
        <v>2</v>
      </c>
      <c r="L116" s="177">
        <v>4.5</v>
      </c>
      <c r="M116" s="177">
        <v>4</v>
      </c>
      <c r="N116" s="210">
        <v>13</v>
      </c>
      <c r="O116" s="91">
        <f t="shared" si="3"/>
        <v>146</v>
      </c>
      <c r="Q116" s="31"/>
      <c r="R116" s="31"/>
      <c r="T116" s="31"/>
    </row>
    <row r="117" spans="1:20" x14ac:dyDescent="0.25">
      <c r="A117" s="34">
        <v>5</v>
      </c>
      <c r="B117" s="170" t="s">
        <v>148</v>
      </c>
      <c r="C117" s="215">
        <v>16</v>
      </c>
      <c r="D117" s="181">
        <v>4.6875</v>
      </c>
      <c r="E117" s="181">
        <v>4.16</v>
      </c>
      <c r="F117" s="216">
        <v>7</v>
      </c>
      <c r="G117" s="528">
        <v>19</v>
      </c>
      <c r="H117" s="181">
        <v>4.4210526315789478</v>
      </c>
      <c r="I117" s="181">
        <v>4.22</v>
      </c>
      <c r="J117" s="216">
        <v>30</v>
      </c>
      <c r="K117" s="215">
        <v>11</v>
      </c>
      <c r="L117" s="181">
        <v>4.3636363636363633</v>
      </c>
      <c r="M117" s="181">
        <v>4</v>
      </c>
      <c r="N117" s="216">
        <v>21</v>
      </c>
      <c r="O117" s="91">
        <f t="shared" si="3"/>
        <v>58</v>
      </c>
      <c r="Q117" s="31"/>
      <c r="R117" s="31"/>
      <c r="T117" s="31"/>
    </row>
    <row r="118" spans="1:20" x14ac:dyDescent="0.25">
      <c r="A118" s="34">
        <v>6</v>
      </c>
      <c r="B118" s="172" t="s">
        <v>83</v>
      </c>
      <c r="C118" s="219">
        <v>8</v>
      </c>
      <c r="D118" s="183">
        <v>3.75</v>
      </c>
      <c r="E118" s="183">
        <v>4.16</v>
      </c>
      <c r="F118" s="220">
        <v>85</v>
      </c>
      <c r="G118" s="531">
        <v>2</v>
      </c>
      <c r="H118" s="183">
        <v>4.5</v>
      </c>
      <c r="I118" s="183">
        <v>4.22</v>
      </c>
      <c r="J118" s="220">
        <v>25</v>
      </c>
      <c r="K118" s="219">
        <v>4</v>
      </c>
      <c r="L118" s="183">
        <v>3.25</v>
      </c>
      <c r="M118" s="183">
        <v>4</v>
      </c>
      <c r="N118" s="220">
        <v>93</v>
      </c>
      <c r="O118" s="91">
        <f t="shared" si="3"/>
        <v>203</v>
      </c>
      <c r="Q118" s="31"/>
      <c r="R118" s="31"/>
      <c r="T118" s="31"/>
    </row>
    <row r="119" spans="1:20" x14ac:dyDescent="0.25">
      <c r="A119" s="34">
        <v>7</v>
      </c>
      <c r="B119" s="172" t="s">
        <v>58</v>
      </c>
      <c r="C119" s="219">
        <v>5</v>
      </c>
      <c r="D119" s="183">
        <v>4</v>
      </c>
      <c r="E119" s="183">
        <v>4.16</v>
      </c>
      <c r="F119" s="220">
        <v>72</v>
      </c>
      <c r="G119" s="531">
        <v>2</v>
      </c>
      <c r="H119" s="183">
        <v>3</v>
      </c>
      <c r="I119" s="183">
        <v>4.22</v>
      </c>
      <c r="J119" s="220">
        <v>106</v>
      </c>
      <c r="K119" s="219">
        <v>1</v>
      </c>
      <c r="L119" s="183">
        <v>3</v>
      </c>
      <c r="M119" s="183">
        <v>4</v>
      </c>
      <c r="N119" s="220">
        <v>100</v>
      </c>
      <c r="O119" s="91">
        <f t="shared" si="3"/>
        <v>278</v>
      </c>
      <c r="Q119" s="31"/>
      <c r="R119" s="31"/>
      <c r="T119" s="31"/>
    </row>
    <row r="120" spans="1:20" ht="15" customHeight="1" x14ac:dyDescent="0.25">
      <c r="A120" s="34">
        <v>8</v>
      </c>
      <c r="B120" s="167" t="s">
        <v>189</v>
      </c>
      <c r="C120" s="209">
        <v>8</v>
      </c>
      <c r="D120" s="177">
        <v>4</v>
      </c>
      <c r="E120" s="177">
        <v>4.16</v>
      </c>
      <c r="F120" s="210">
        <v>73</v>
      </c>
      <c r="G120" s="524">
        <v>24</v>
      </c>
      <c r="H120" s="177">
        <v>4</v>
      </c>
      <c r="I120" s="177">
        <v>4.22</v>
      </c>
      <c r="J120" s="210">
        <v>79</v>
      </c>
      <c r="K120" s="209">
        <v>25</v>
      </c>
      <c r="L120" s="177">
        <v>3.76</v>
      </c>
      <c r="M120" s="177">
        <v>4</v>
      </c>
      <c r="N120" s="210">
        <v>63</v>
      </c>
      <c r="O120" s="91">
        <f t="shared" si="3"/>
        <v>215</v>
      </c>
      <c r="Q120" s="31"/>
      <c r="R120" s="31"/>
      <c r="T120" s="31"/>
    </row>
    <row r="121" spans="1:20" ht="15" customHeight="1" thickBot="1" x14ac:dyDescent="0.3">
      <c r="A121" s="33">
        <v>9</v>
      </c>
      <c r="B121" s="207" t="s">
        <v>123</v>
      </c>
      <c r="C121" s="365">
        <v>30</v>
      </c>
      <c r="D121" s="366">
        <v>3.9333333333333331</v>
      </c>
      <c r="E121" s="366">
        <v>4.16</v>
      </c>
      <c r="F121" s="367">
        <v>76</v>
      </c>
      <c r="G121" s="537">
        <v>3</v>
      </c>
      <c r="H121" s="366">
        <v>3.6666666666666665</v>
      </c>
      <c r="I121" s="366">
        <v>4.22</v>
      </c>
      <c r="J121" s="367">
        <v>95</v>
      </c>
      <c r="K121" s="365">
        <v>3</v>
      </c>
      <c r="L121" s="366">
        <v>4.333333333333333</v>
      </c>
      <c r="M121" s="366">
        <v>4</v>
      </c>
      <c r="N121" s="367">
        <v>26</v>
      </c>
      <c r="O121" s="93">
        <f>N121+J121+F121</f>
        <v>197</v>
      </c>
      <c r="Q121" s="31"/>
      <c r="R121" s="31"/>
      <c r="T121" s="31"/>
    </row>
    <row r="122" spans="1:20" x14ac:dyDescent="0.25">
      <c r="A122" s="97" t="s">
        <v>121</v>
      </c>
      <c r="B122" s="35"/>
      <c r="C122" s="35"/>
      <c r="D122" s="108">
        <f>$D$4</f>
        <v>4.0542731977729023</v>
      </c>
      <c r="E122" s="108"/>
      <c r="F122" s="35"/>
      <c r="G122" s="35"/>
      <c r="H122" s="108">
        <f>$H$4</f>
        <v>4.144702704946349</v>
      </c>
      <c r="I122" s="108"/>
      <c r="J122" s="35"/>
      <c r="K122" s="35"/>
      <c r="L122" s="108">
        <f>$L$4</f>
        <v>3.9072450234950229</v>
      </c>
      <c r="M122" s="108"/>
      <c r="N122" s="35"/>
    </row>
    <row r="123" spans="1:20" x14ac:dyDescent="0.25">
      <c r="A123" s="698" t="s">
        <v>122</v>
      </c>
      <c r="D123" s="166">
        <v>4.16</v>
      </c>
      <c r="E123" s="31"/>
      <c r="H123" s="166">
        <v>4.22</v>
      </c>
      <c r="I123" s="31"/>
      <c r="L123" s="166">
        <v>4</v>
      </c>
      <c r="M123" s="31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3">
    <cfRule type="containsBlanks" dxfId="17" priority="8">
      <formula>LEN(TRIM(L4))=0</formula>
    </cfRule>
    <cfRule type="cellIs" dxfId="16" priority="14" operator="equal">
      <formula>$L$122</formula>
    </cfRule>
    <cfRule type="cellIs" dxfId="15" priority="15" operator="lessThan">
      <formula>3.5</formula>
    </cfRule>
    <cfRule type="cellIs" dxfId="14" priority="16" operator="between">
      <formula>$L$122</formula>
      <formula>3.5</formula>
    </cfRule>
    <cfRule type="cellIs" dxfId="13" priority="17" operator="between">
      <formula>4.499</formula>
      <formula>$L$122</formula>
    </cfRule>
    <cfRule type="cellIs" dxfId="12" priority="18" operator="greaterThanOrEqual">
      <formula>4.5</formula>
    </cfRule>
  </conditionalFormatting>
  <conditionalFormatting sqref="H4:H123">
    <cfRule type="containsBlanks" dxfId="11" priority="7">
      <formula>LEN(TRIM(H4))=0</formula>
    </cfRule>
    <cfRule type="cellIs" dxfId="10" priority="9" operator="between">
      <formula>$H$122</formula>
      <formula>4.136</formula>
    </cfRule>
    <cfRule type="cellIs" dxfId="9" priority="10" operator="lessThan">
      <formula>3.5</formula>
    </cfRule>
    <cfRule type="cellIs" dxfId="8" priority="11" operator="between">
      <formula>$H$122</formula>
      <formula>3.5</formula>
    </cfRule>
    <cfRule type="cellIs" dxfId="7" priority="12" operator="between">
      <formula>4.499</formula>
      <formula>$H$122</formula>
    </cfRule>
    <cfRule type="cellIs" dxfId="6" priority="13" operator="greaterThanOrEqual">
      <formula>4.5</formula>
    </cfRule>
  </conditionalFormatting>
  <conditionalFormatting sqref="D4:D123">
    <cfRule type="containsBlanks" dxfId="5" priority="1">
      <formula>LEN(TRIM(D4))=0</formula>
    </cfRule>
    <cfRule type="cellIs" dxfId="0" priority="2" operator="between">
      <formula>$D$122</formula>
      <formula>4.046</formula>
    </cfRule>
    <cfRule type="cellIs" dxfId="4" priority="3" operator="lessThan">
      <formula>3.5</formula>
    </cfRule>
    <cfRule type="cellIs" dxfId="1" priority="4" operator="between">
      <formula>$D$122</formula>
      <formula>3.5</formula>
    </cfRule>
    <cfRule type="cellIs" dxfId="2" priority="5" operator="between">
      <formula>4.499</formula>
      <formula>$D$122</formula>
    </cfRule>
    <cfRule type="cellIs" dxfId="3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zoomScale="90" zoomScaleNormal="90" workbookViewId="0">
      <selection activeCell="B12" sqref="B12"/>
    </sheetView>
  </sheetViews>
  <sheetFormatPr defaultRowHeight="15" x14ac:dyDescent="0.25"/>
  <cols>
    <col min="1" max="1" width="5.7109375" customWidth="1"/>
    <col min="2" max="2" width="33.7109375" customWidth="1"/>
    <col min="3" max="6" width="8.7109375" customWidth="1"/>
    <col min="7" max="14" width="7.7109375" customWidth="1"/>
    <col min="15" max="15" width="8.7109375" customWidth="1"/>
    <col min="16" max="16" width="7.85546875" customWidth="1"/>
  </cols>
  <sheetData>
    <row r="1" spans="1:20" ht="409.5" customHeight="1" thickBot="1" x14ac:dyDescent="0.3"/>
    <row r="2" spans="1:20" ht="15" customHeight="1" x14ac:dyDescent="0.25">
      <c r="A2" s="543" t="s">
        <v>57</v>
      </c>
      <c r="B2" s="545" t="s">
        <v>105</v>
      </c>
      <c r="C2" s="547">
        <v>2024</v>
      </c>
      <c r="D2" s="548"/>
      <c r="E2" s="548"/>
      <c r="F2" s="549"/>
      <c r="G2" s="547">
        <v>2023</v>
      </c>
      <c r="H2" s="548"/>
      <c r="I2" s="548"/>
      <c r="J2" s="549"/>
      <c r="K2" s="547">
        <v>2022</v>
      </c>
      <c r="L2" s="548"/>
      <c r="M2" s="548"/>
      <c r="N2" s="549"/>
      <c r="O2" s="541" t="s">
        <v>94</v>
      </c>
    </row>
    <row r="3" spans="1:20" ht="45" customHeight="1" thickBot="1" x14ac:dyDescent="0.3">
      <c r="A3" s="544"/>
      <c r="B3" s="546"/>
      <c r="C3" s="163" t="s">
        <v>95</v>
      </c>
      <c r="D3" s="29" t="s">
        <v>96</v>
      </c>
      <c r="E3" s="29" t="s">
        <v>97</v>
      </c>
      <c r="F3" s="164" t="s">
        <v>108</v>
      </c>
      <c r="G3" s="163" t="s">
        <v>95</v>
      </c>
      <c r="H3" s="29" t="s">
        <v>96</v>
      </c>
      <c r="I3" s="29" t="s">
        <v>97</v>
      </c>
      <c r="J3" s="164" t="s">
        <v>108</v>
      </c>
      <c r="K3" s="163" t="s">
        <v>95</v>
      </c>
      <c r="L3" s="29" t="s">
        <v>96</v>
      </c>
      <c r="M3" s="29" t="s">
        <v>97</v>
      </c>
      <c r="N3" s="164" t="s">
        <v>108</v>
      </c>
      <c r="O3" s="542"/>
    </row>
    <row r="4" spans="1:20" ht="15" customHeight="1" thickBot="1" x14ac:dyDescent="0.3">
      <c r="A4" s="84"/>
      <c r="B4" s="104" t="s">
        <v>111</v>
      </c>
      <c r="C4" s="153">
        <f>C5+C14+C27+C45+C66+C81+C112</f>
        <v>1019</v>
      </c>
      <c r="D4" s="189">
        <f>AVERAGE(D6:D13,D15:D26,D28:D44,D46:D65,D67:D80,D82:D111,D113:D121)</f>
        <v>4.0542731977729023</v>
      </c>
      <c r="E4" s="189">
        <v>4.16</v>
      </c>
      <c r="F4" s="154"/>
      <c r="G4" s="153">
        <f>G5+G14+G27+G45+G66+G81+G112</f>
        <v>885</v>
      </c>
      <c r="H4" s="189">
        <f>AVERAGE(H6:H13,H15:H26,H28:H44,H46:H65,H67:H80,H82:H111,H113:H121)</f>
        <v>4.1447027049463498</v>
      </c>
      <c r="I4" s="189">
        <v>4.22</v>
      </c>
      <c r="J4" s="154"/>
      <c r="K4" s="153">
        <f>K5+K14+K27+K45+K66+K81+K112</f>
        <v>853</v>
      </c>
      <c r="L4" s="189">
        <f>AVERAGE(L6:L13,L15:L26,L28:L44,L46:L65,L67:L80,L82:L111,L113:L121)</f>
        <v>3.9072450234950225</v>
      </c>
      <c r="M4" s="189">
        <v>4</v>
      </c>
      <c r="N4" s="154"/>
      <c r="O4" s="107"/>
      <c r="Q4" s="358"/>
      <c r="R4" s="359"/>
    </row>
    <row r="5" spans="1:20" ht="15" customHeight="1" thickBot="1" x14ac:dyDescent="0.3">
      <c r="A5" s="85"/>
      <c r="B5" s="86" t="s">
        <v>112</v>
      </c>
      <c r="C5" s="155">
        <f>SUM(C6:C13)</f>
        <v>92</v>
      </c>
      <c r="D5" s="178">
        <f>AVERAGE(D6:D13)</f>
        <v>4.0324900793650791</v>
      </c>
      <c r="E5" s="178">
        <v>4.16</v>
      </c>
      <c r="F5" s="156"/>
      <c r="G5" s="155">
        <f>SUM(G6:G13)</f>
        <v>61</v>
      </c>
      <c r="H5" s="178">
        <f>AVERAGE(H6:H13)</f>
        <v>4.4165674603174603</v>
      </c>
      <c r="I5" s="178">
        <v>4.22</v>
      </c>
      <c r="J5" s="156"/>
      <c r="K5" s="155">
        <f>SUM(K6:K13)</f>
        <v>84</v>
      </c>
      <c r="L5" s="178">
        <f>AVERAGE(L6:L13)</f>
        <v>4.0839285714285714</v>
      </c>
      <c r="M5" s="178">
        <v>4</v>
      </c>
      <c r="N5" s="156"/>
      <c r="O5" s="89"/>
      <c r="Q5" s="82"/>
      <c r="R5" s="24" t="s">
        <v>99</v>
      </c>
    </row>
    <row r="6" spans="1:20" ht="15" customHeight="1" x14ac:dyDescent="0.25">
      <c r="A6" s="109">
        <v>1</v>
      </c>
      <c r="B6" s="167" t="s">
        <v>127</v>
      </c>
      <c r="C6" s="209">
        <v>2</v>
      </c>
      <c r="D6" s="177">
        <v>4.5</v>
      </c>
      <c r="E6" s="177">
        <v>4.16</v>
      </c>
      <c r="F6" s="210">
        <v>16</v>
      </c>
      <c r="G6" s="209">
        <v>7</v>
      </c>
      <c r="H6" s="177">
        <v>4.5714285714285712</v>
      </c>
      <c r="I6" s="177">
        <v>4.22</v>
      </c>
      <c r="J6" s="210">
        <v>15</v>
      </c>
      <c r="K6" s="209">
        <v>6</v>
      </c>
      <c r="L6" s="177">
        <v>4</v>
      </c>
      <c r="M6" s="177">
        <v>4</v>
      </c>
      <c r="N6" s="210">
        <v>45</v>
      </c>
      <c r="O6" s="90">
        <f t="shared" ref="O6:O72" si="0">N6+J6+F6</f>
        <v>76</v>
      </c>
      <c r="Q6" s="40"/>
      <c r="R6" s="24" t="s">
        <v>100</v>
      </c>
    </row>
    <row r="7" spans="1:20" x14ac:dyDescent="0.25">
      <c r="A7" s="34">
        <v>2</v>
      </c>
      <c r="B7" s="167" t="s">
        <v>118</v>
      </c>
      <c r="C7" s="209">
        <v>8</v>
      </c>
      <c r="D7" s="177">
        <v>4.375</v>
      </c>
      <c r="E7" s="177">
        <v>4.16</v>
      </c>
      <c r="F7" s="210">
        <v>24</v>
      </c>
      <c r="G7" s="209">
        <v>5</v>
      </c>
      <c r="H7" s="177">
        <v>4.4000000000000004</v>
      </c>
      <c r="I7" s="177">
        <v>4.22</v>
      </c>
      <c r="J7" s="210">
        <v>32</v>
      </c>
      <c r="K7" s="209">
        <v>1</v>
      </c>
      <c r="L7" s="177">
        <v>4</v>
      </c>
      <c r="M7" s="177">
        <v>4</v>
      </c>
      <c r="N7" s="210">
        <v>46</v>
      </c>
      <c r="O7" s="92">
        <f t="shared" si="0"/>
        <v>102</v>
      </c>
      <c r="Q7" s="338"/>
      <c r="R7" s="24" t="s">
        <v>101</v>
      </c>
      <c r="T7" s="31"/>
    </row>
    <row r="8" spans="1:20" x14ac:dyDescent="0.25">
      <c r="A8" s="32">
        <v>3</v>
      </c>
      <c r="B8" s="167" t="s">
        <v>126</v>
      </c>
      <c r="C8" s="209">
        <v>42</v>
      </c>
      <c r="D8" s="177">
        <v>4.3571428571428568</v>
      </c>
      <c r="E8" s="177">
        <v>4.16</v>
      </c>
      <c r="F8" s="210">
        <v>26</v>
      </c>
      <c r="G8" s="209">
        <v>4</v>
      </c>
      <c r="H8" s="177">
        <v>4.25</v>
      </c>
      <c r="I8" s="177">
        <v>4.22</v>
      </c>
      <c r="J8" s="210">
        <v>47</v>
      </c>
      <c r="K8" s="209">
        <v>2</v>
      </c>
      <c r="L8" s="177">
        <v>4.5</v>
      </c>
      <c r="M8" s="177">
        <v>4</v>
      </c>
      <c r="N8" s="210">
        <v>9</v>
      </c>
      <c r="O8" s="91">
        <f t="shared" si="0"/>
        <v>82</v>
      </c>
      <c r="Q8" s="25"/>
      <c r="R8" s="24" t="s">
        <v>102</v>
      </c>
      <c r="T8" s="31"/>
    </row>
    <row r="9" spans="1:20" x14ac:dyDescent="0.25">
      <c r="A9" s="32">
        <v>4</v>
      </c>
      <c r="B9" s="167" t="s">
        <v>73</v>
      </c>
      <c r="C9" s="209">
        <v>6</v>
      </c>
      <c r="D9" s="177">
        <v>4.333333333333333</v>
      </c>
      <c r="E9" s="177">
        <v>4.16</v>
      </c>
      <c r="F9" s="210">
        <v>29</v>
      </c>
      <c r="G9" s="209">
        <v>6</v>
      </c>
      <c r="H9" s="177">
        <v>4.333333333333333</v>
      </c>
      <c r="I9" s="177">
        <v>4.22</v>
      </c>
      <c r="J9" s="210">
        <v>37</v>
      </c>
      <c r="K9" s="209">
        <v>6</v>
      </c>
      <c r="L9" s="177">
        <v>3.6666666666666665</v>
      </c>
      <c r="M9" s="177">
        <v>4</v>
      </c>
      <c r="N9" s="210">
        <v>69</v>
      </c>
      <c r="O9" s="91">
        <f t="shared" si="0"/>
        <v>135</v>
      </c>
      <c r="R9" s="31"/>
      <c r="T9" s="31"/>
    </row>
    <row r="10" spans="1:20" x14ac:dyDescent="0.25">
      <c r="A10" s="32">
        <v>5</v>
      </c>
      <c r="B10" s="167" t="s">
        <v>144</v>
      </c>
      <c r="C10" s="209">
        <v>6</v>
      </c>
      <c r="D10" s="177">
        <v>4.166666666666667</v>
      </c>
      <c r="E10" s="177">
        <v>4.16</v>
      </c>
      <c r="F10" s="210">
        <v>52</v>
      </c>
      <c r="G10" s="209">
        <v>6</v>
      </c>
      <c r="H10" s="177">
        <v>3.8333333333333335</v>
      </c>
      <c r="I10" s="177">
        <v>4.22</v>
      </c>
      <c r="J10" s="210">
        <v>85</v>
      </c>
      <c r="K10" s="209">
        <v>11</v>
      </c>
      <c r="L10" s="177">
        <v>4</v>
      </c>
      <c r="M10" s="177">
        <v>4</v>
      </c>
      <c r="N10" s="210">
        <v>43</v>
      </c>
      <c r="O10" s="91">
        <f t="shared" si="0"/>
        <v>180</v>
      </c>
      <c r="R10" s="31"/>
      <c r="T10" s="31"/>
    </row>
    <row r="11" spans="1:20" x14ac:dyDescent="0.25">
      <c r="A11" s="32">
        <v>6</v>
      </c>
      <c r="B11" s="167" t="s">
        <v>72</v>
      </c>
      <c r="C11" s="209">
        <v>18</v>
      </c>
      <c r="D11" s="177">
        <v>3.9444444444444446</v>
      </c>
      <c r="E11" s="177">
        <v>4.16</v>
      </c>
      <c r="F11" s="210">
        <v>75</v>
      </c>
      <c r="G11" s="209">
        <v>4</v>
      </c>
      <c r="H11" s="177">
        <v>4.5</v>
      </c>
      <c r="I11" s="177">
        <v>4.22</v>
      </c>
      <c r="J11" s="210">
        <v>17</v>
      </c>
      <c r="K11" s="209">
        <v>21</v>
      </c>
      <c r="L11" s="177">
        <v>3.9047619047619047</v>
      </c>
      <c r="M11" s="177">
        <v>4</v>
      </c>
      <c r="N11" s="210">
        <v>57</v>
      </c>
      <c r="O11" s="92">
        <f t="shared" si="0"/>
        <v>149</v>
      </c>
      <c r="R11" s="31"/>
      <c r="T11" s="31"/>
    </row>
    <row r="12" spans="1:20" x14ac:dyDescent="0.25">
      <c r="A12" s="98">
        <v>7</v>
      </c>
      <c r="B12" s="699" t="s">
        <v>197</v>
      </c>
      <c r="C12" s="209">
        <v>6</v>
      </c>
      <c r="D12" s="177">
        <v>3.3333333333333335</v>
      </c>
      <c r="E12" s="177">
        <v>4.16</v>
      </c>
      <c r="F12" s="210">
        <v>101</v>
      </c>
      <c r="G12" s="209">
        <v>2</v>
      </c>
      <c r="H12" s="177">
        <v>5</v>
      </c>
      <c r="I12" s="177">
        <v>4.22</v>
      </c>
      <c r="J12" s="210">
        <v>1</v>
      </c>
      <c r="K12" s="209">
        <v>7</v>
      </c>
      <c r="L12" s="177">
        <v>4</v>
      </c>
      <c r="M12" s="177">
        <v>4</v>
      </c>
      <c r="N12" s="210">
        <v>44</v>
      </c>
      <c r="O12" s="91">
        <f t="shared" si="0"/>
        <v>146</v>
      </c>
      <c r="R12" s="31"/>
      <c r="T12" s="31"/>
    </row>
    <row r="13" spans="1:20" ht="15.75" thickBot="1" x14ac:dyDescent="0.3">
      <c r="A13" s="98">
        <v>8</v>
      </c>
      <c r="B13" s="167" t="s">
        <v>69</v>
      </c>
      <c r="C13" s="209">
        <v>4</v>
      </c>
      <c r="D13" s="177">
        <v>3.25</v>
      </c>
      <c r="E13" s="177">
        <v>4.16</v>
      </c>
      <c r="F13" s="210">
        <v>102</v>
      </c>
      <c r="G13" s="209">
        <v>27</v>
      </c>
      <c r="H13" s="177">
        <v>4.4444444444444446</v>
      </c>
      <c r="I13" s="177">
        <v>4.22</v>
      </c>
      <c r="J13" s="210">
        <v>26</v>
      </c>
      <c r="K13" s="209">
        <v>30</v>
      </c>
      <c r="L13" s="177">
        <v>4.5999999999999996</v>
      </c>
      <c r="M13" s="177">
        <v>4</v>
      </c>
      <c r="N13" s="210">
        <v>7</v>
      </c>
      <c r="O13" s="96">
        <f>N13+J13+F13</f>
        <v>135</v>
      </c>
      <c r="R13" s="31"/>
      <c r="T13" s="31"/>
    </row>
    <row r="14" spans="1:20" ht="15.75" thickBot="1" x14ac:dyDescent="0.3">
      <c r="A14" s="85"/>
      <c r="B14" s="87" t="s">
        <v>113</v>
      </c>
      <c r="C14" s="157">
        <f>SUM(C15:C26)</f>
        <v>60</v>
      </c>
      <c r="D14" s="99">
        <f>AVERAGE(D15:D26)</f>
        <v>4.3402990948445499</v>
      </c>
      <c r="E14" s="99">
        <v>4.16</v>
      </c>
      <c r="F14" s="158"/>
      <c r="G14" s="157">
        <f>SUM(G15:G26)</f>
        <v>52</v>
      </c>
      <c r="H14" s="99">
        <f>AVERAGE(H15:H26)</f>
        <v>4.3490740740740739</v>
      </c>
      <c r="I14" s="99">
        <v>4.22</v>
      </c>
      <c r="J14" s="158"/>
      <c r="K14" s="157">
        <f>SUM(K15:K26)</f>
        <v>47</v>
      </c>
      <c r="L14" s="99">
        <f>AVERAGE(L15:L26)</f>
        <v>4.0338888888888889</v>
      </c>
      <c r="M14" s="99">
        <v>4</v>
      </c>
      <c r="N14" s="158"/>
      <c r="O14" s="95"/>
      <c r="R14" s="31"/>
      <c r="T14" s="31"/>
    </row>
    <row r="15" spans="1:20" x14ac:dyDescent="0.25">
      <c r="A15" s="30">
        <v>1</v>
      </c>
      <c r="B15" s="169" t="s">
        <v>147</v>
      </c>
      <c r="C15" s="211">
        <v>1</v>
      </c>
      <c r="D15" s="179">
        <v>5</v>
      </c>
      <c r="E15" s="179">
        <v>4.16</v>
      </c>
      <c r="F15" s="212">
        <v>2</v>
      </c>
      <c r="G15" s="211">
        <v>1</v>
      </c>
      <c r="H15" s="179">
        <v>5</v>
      </c>
      <c r="I15" s="179">
        <v>4.22</v>
      </c>
      <c r="J15" s="212">
        <v>2</v>
      </c>
      <c r="K15" s="211">
        <v>4</v>
      </c>
      <c r="L15" s="179">
        <v>4.25</v>
      </c>
      <c r="M15" s="179">
        <v>4</v>
      </c>
      <c r="N15" s="212">
        <v>29</v>
      </c>
      <c r="O15" s="90">
        <f t="shared" si="0"/>
        <v>33</v>
      </c>
      <c r="R15" s="31"/>
      <c r="T15" s="31"/>
    </row>
    <row r="16" spans="1:20" x14ac:dyDescent="0.25">
      <c r="A16" s="32">
        <v>2</v>
      </c>
      <c r="B16" s="169" t="s">
        <v>47</v>
      </c>
      <c r="C16" s="211">
        <v>1</v>
      </c>
      <c r="D16" s="179">
        <v>5</v>
      </c>
      <c r="E16" s="179">
        <v>4.16</v>
      </c>
      <c r="F16" s="212">
        <v>1</v>
      </c>
      <c r="G16" s="211">
        <v>5</v>
      </c>
      <c r="H16" s="179">
        <v>4</v>
      </c>
      <c r="I16" s="179">
        <v>4.22</v>
      </c>
      <c r="J16" s="212">
        <v>61</v>
      </c>
      <c r="K16" s="211">
        <v>2</v>
      </c>
      <c r="L16" s="179">
        <v>3.5</v>
      </c>
      <c r="M16" s="179">
        <v>4</v>
      </c>
      <c r="N16" s="212">
        <v>79</v>
      </c>
      <c r="O16" s="91">
        <f t="shared" si="0"/>
        <v>141</v>
      </c>
      <c r="Q16" s="31"/>
      <c r="R16" s="31"/>
      <c r="T16" s="31"/>
    </row>
    <row r="17" spans="1:20" x14ac:dyDescent="0.25">
      <c r="A17" s="32">
        <v>3</v>
      </c>
      <c r="B17" s="167" t="s">
        <v>50</v>
      </c>
      <c r="C17" s="209">
        <v>11</v>
      </c>
      <c r="D17" s="177">
        <v>4.5454545454545459</v>
      </c>
      <c r="E17" s="177">
        <v>4.16</v>
      </c>
      <c r="F17" s="210">
        <v>12</v>
      </c>
      <c r="G17" s="209">
        <v>9</v>
      </c>
      <c r="H17" s="177">
        <v>4.2222222222222223</v>
      </c>
      <c r="I17" s="177">
        <v>4.22</v>
      </c>
      <c r="J17" s="210">
        <v>52</v>
      </c>
      <c r="K17" s="209">
        <v>11</v>
      </c>
      <c r="L17" s="177">
        <v>4</v>
      </c>
      <c r="M17" s="177">
        <v>4</v>
      </c>
      <c r="N17" s="210">
        <v>47</v>
      </c>
      <c r="O17" s="91">
        <f t="shared" si="0"/>
        <v>111</v>
      </c>
      <c r="Q17" s="31"/>
      <c r="R17" s="31"/>
      <c r="T17" s="31"/>
    </row>
    <row r="18" spans="1:20" x14ac:dyDescent="0.25">
      <c r="A18" s="32">
        <v>4</v>
      </c>
      <c r="B18" s="168" t="s">
        <v>53</v>
      </c>
      <c r="C18" s="213">
        <v>11</v>
      </c>
      <c r="D18" s="180">
        <v>4.5454545454545459</v>
      </c>
      <c r="E18" s="180">
        <v>4.16</v>
      </c>
      <c r="F18" s="214">
        <v>13</v>
      </c>
      <c r="G18" s="213">
        <v>10</v>
      </c>
      <c r="H18" s="180">
        <v>4.3</v>
      </c>
      <c r="I18" s="180">
        <v>4.22</v>
      </c>
      <c r="J18" s="214">
        <v>43</v>
      </c>
      <c r="K18" s="213">
        <v>9</v>
      </c>
      <c r="L18" s="180">
        <v>3.8888888888888888</v>
      </c>
      <c r="M18" s="180">
        <v>4</v>
      </c>
      <c r="N18" s="214">
        <v>58</v>
      </c>
      <c r="O18" s="91">
        <f t="shared" si="0"/>
        <v>114</v>
      </c>
      <c r="Q18" s="31"/>
      <c r="R18" s="31"/>
      <c r="T18" s="31"/>
    </row>
    <row r="19" spans="1:20" x14ac:dyDescent="0.25">
      <c r="A19" s="32">
        <v>5</v>
      </c>
      <c r="B19" s="169" t="s">
        <v>49</v>
      </c>
      <c r="C19" s="211">
        <v>3</v>
      </c>
      <c r="D19" s="179">
        <v>4.333333333333333</v>
      </c>
      <c r="E19" s="179">
        <v>4.16</v>
      </c>
      <c r="F19" s="212">
        <v>30</v>
      </c>
      <c r="G19" s="211">
        <v>6</v>
      </c>
      <c r="H19" s="179">
        <v>4.5</v>
      </c>
      <c r="I19" s="179">
        <v>4.22</v>
      </c>
      <c r="J19" s="212">
        <v>18</v>
      </c>
      <c r="K19" s="211">
        <v>2</v>
      </c>
      <c r="L19" s="179">
        <v>5</v>
      </c>
      <c r="M19" s="179">
        <v>4</v>
      </c>
      <c r="N19" s="212">
        <v>1</v>
      </c>
      <c r="O19" s="91">
        <f t="shared" si="0"/>
        <v>49</v>
      </c>
      <c r="Q19" s="31"/>
      <c r="R19" s="31"/>
      <c r="T19" s="31"/>
    </row>
    <row r="20" spans="1:20" x14ac:dyDescent="0.25">
      <c r="A20" s="32">
        <v>6</v>
      </c>
      <c r="B20" s="167" t="s">
        <v>48</v>
      </c>
      <c r="C20" s="209">
        <v>3</v>
      </c>
      <c r="D20" s="177">
        <v>4.333333333333333</v>
      </c>
      <c r="E20" s="177">
        <v>4.16</v>
      </c>
      <c r="F20" s="210">
        <v>31</v>
      </c>
      <c r="G20" s="209">
        <v>2</v>
      </c>
      <c r="H20" s="177">
        <v>4</v>
      </c>
      <c r="I20" s="177">
        <v>4.22</v>
      </c>
      <c r="J20" s="210">
        <v>63</v>
      </c>
      <c r="K20" s="209">
        <v>5</v>
      </c>
      <c r="L20" s="177">
        <v>3.8</v>
      </c>
      <c r="M20" s="177">
        <v>4</v>
      </c>
      <c r="N20" s="210">
        <v>61</v>
      </c>
      <c r="O20" s="91">
        <f t="shared" si="0"/>
        <v>155</v>
      </c>
      <c r="Q20" s="31"/>
      <c r="R20" s="31"/>
      <c r="T20" s="31"/>
    </row>
    <row r="21" spans="1:20" x14ac:dyDescent="0.25">
      <c r="A21" s="32">
        <v>7</v>
      </c>
      <c r="B21" s="169" t="s">
        <v>145</v>
      </c>
      <c r="C21" s="211">
        <v>7</v>
      </c>
      <c r="D21" s="179">
        <v>4.2857142857142856</v>
      </c>
      <c r="E21" s="179">
        <v>4.16</v>
      </c>
      <c r="F21" s="212">
        <v>39</v>
      </c>
      <c r="G21" s="211">
        <v>3</v>
      </c>
      <c r="H21" s="179">
        <v>4.666666666666667</v>
      </c>
      <c r="I21" s="179">
        <v>4.22</v>
      </c>
      <c r="J21" s="212">
        <v>8</v>
      </c>
      <c r="K21" s="211">
        <v>4</v>
      </c>
      <c r="L21" s="179">
        <v>4</v>
      </c>
      <c r="M21" s="179">
        <v>4</v>
      </c>
      <c r="N21" s="212">
        <v>48</v>
      </c>
      <c r="O21" s="92">
        <f t="shared" si="0"/>
        <v>95</v>
      </c>
      <c r="Q21" s="31"/>
      <c r="R21" s="31"/>
      <c r="T21" s="31"/>
    </row>
    <row r="22" spans="1:20" x14ac:dyDescent="0.25">
      <c r="A22" s="32">
        <v>8</v>
      </c>
      <c r="B22" s="170" t="s">
        <v>52</v>
      </c>
      <c r="C22" s="215">
        <v>5</v>
      </c>
      <c r="D22" s="181">
        <v>4.2</v>
      </c>
      <c r="E22" s="181">
        <v>4.16</v>
      </c>
      <c r="F22" s="216">
        <v>47</v>
      </c>
      <c r="G22" s="215">
        <v>6</v>
      </c>
      <c r="H22" s="181">
        <v>4.833333333333333</v>
      </c>
      <c r="I22" s="181">
        <v>4.22</v>
      </c>
      <c r="J22" s="216">
        <v>4</v>
      </c>
      <c r="K22" s="215">
        <v>3</v>
      </c>
      <c r="L22" s="181">
        <v>5</v>
      </c>
      <c r="M22" s="181">
        <v>4</v>
      </c>
      <c r="N22" s="216">
        <v>2</v>
      </c>
      <c r="O22" s="91">
        <f t="shared" si="0"/>
        <v>53</v>
      </c>
      <c r="Q22" s="31"/>
      <c r="R22" s="31"/>
      <c r="T22" s="31"/>
    </row>
    <row r="23" spans="1:20" x14ac:dyDescent="0.25">
      <c r="A23" s="32">
        <v>9</v>
      </c>
      <c r="B23" s="170" t="s">
        <v>149</v>
      </c>
      <c r="C23" s="215">
        <v>6</v>
      </c>
      <c r="D23" s="181">
        <v>4</v>
      </c>
      <c r="E23" s="181">
        <v>4.16</v>
      </c>
      <c r="F23" s="216">
        <v>57</v>
      </c>
      <c r="G23" s="215">
        <v>3</v>
      </c>
      <c r="H23" s="181">
        <v>3.6666666666666665</v>
      </c>
      <c r="I23" s="181">
        <v>4.22</v>
      </c>
      <c r="J23" s="216">
        <v>91</v>
      </c>
      <c r="K23" s="215"/>
      <c r="L23" s="181"/>
      <c r="M23" s="181">
        <v>4</v>
      </c>
      <c r="N23" s="216">
        <v>103</v>
      </c>
      <c r="O23" s="91">
        <f t="shared" si="0"/>
        <v>251</v>
      </c>
      <c r="Q23" s="31"/>
      <c r="R23" s="31"/>
      <c r="T23" s="31"/>
    </row>
    <row r="24" spans="1:20" x14ac:dyDescent="0.25">
      <c r="A24" s="32">
        <v>10</v>
      </c>
      <c r="B24" s="170" t="s">
        <v>51</v>
      </c>
      <c r="C24" s="215">
        <v>8</v>
      </c>
      <c r="D24" s="181">
        <v>3.75</v>
      </c>
      <c r="E24" s="181">
        <v>4.16</v>
      </c>
      <c r="F24" s="216">
        <v>83</v>
      </c>
      <c r="G24" s="215">
        <v>3</v>
      </c>
      <c r="H24" s="181">
        <v>4.666666666666667</v>
      </c>
      <c r="I24" s="181">
        <v>4.22</v>
      </c>
      <c r="J24" s="216">
        <v>7</v>
      </c>
      <c r="K24" s="215">
        <v>2</v>
      </c>
      <c r="L24" s="181">
        <v>3.5</v>
      </c>
      <c r="M24" s="181">
        <v>4</v>
      </c>
      <c r="N24" s="216">
        <v>78</v>
      </c>
      <c r="O24" s="91">
        <f t="shared" si="0"/>
        <v>168</v>
      </c>
      <c r="Q24" s="31"/>
      <c r="R24" s="31"/>
      <c r="T24" s="31"/>
    </row>
    <row r="25" spans="1:20" x14ac:dyDescent="0.25">
      <c r="A25" s="32">
        <v>11</v>
      </c>
      <c r="B25" s="171" t="s">
        <v>146</v>
      </c>
      <c r="C25" s="217">
        <v>4</v>
      </c>
      <c r="D25" s="182">
        <v>3.75</v>
      </c>
      <c r="E25" s="182">
        <v>4.16</v>
      </c>
      <c r="F25" s="218">
        <v>84</v>
      </c>
      <c r="G25" s="217">
        <v>3</v>
      </c>
      <c r="H25" s="182">
        <v>4.333333333333333</v>
      </c>
      <c r="I25" s="182">
        <v>4.22</v>
      </c>
      <c r="J25" s="218">
        <v>38</v>
      </c>
      <c r="K25" s="217">
        <v>5</v>
      </c>
      <c r="L25" s="182">
        <v>3.4</v>
      </c>
      <c r="M25" s="182">
        <v>4</v>
      </c>
      <c r="N25" s="218">
        <v>85</v>
      </c>
      <c r="O25" s="91">
        <f t="shared" si="0"/>
        <v>207</v>
      </c>
      <c r="Q25" s="31"/>
      <c r="R25" s="31"/>
      <c r="T25" s="31"/>
    </row>
    <row r="26" spans="1:20" ht="15.75" thickBot="1" x14ac:dyDescent="0.3">
      <c r="A26" s="32">
        <v>12</v>
      </c>
      <c r="B26" s="167" t="s">
        <v>150</v>
      </c>
      <c r="C26" s="209"/>
      <c r="D26" s="177"/>
      <c r="E26" s="177">
        <v>4.16</v>
      </c>
      <c r="F26" s="210">
        <v>109</v>
      </c>
      <c r="G26" s="209">
        <v>1</v>
      </c>
      <c r="H26" s="177">
        <v>4</v>
      </c>
      <c r="I26" s="177">
        <v>4.22</v>
      </c>
      <c r="J26" s="210">
        <v>62</v>
      </c>
      <c r="K26" s="209"/>
      <c r="L26" s="177"/>
      <c r="M26" s="177">
        <v>4</v>
      </c>
      <c r="N26" s="210">
        <v>103</v>
      </c>
      <c r="O26" s="91">
        <f t="shared" si="0"/>
        <v>274</v>
      </c>
      <c r="Q26" s="31"/>
      <c r="R26" s="31"/>
      <c r="T26" s="31"/>
    </row>
    <row r="27" spans="1:20" ht="15.75" thickBot="1" x14ac:dyDescent="0.3">
      <c r="A27" s="85"/>
      <c r="B27" s="100" t="s">
        <v>114</v>
      </c>
      <c r="C27" s="159">
        <f>SUM(C28:C44)</f>
        <v>106</v>
      </c>
      <c r="D27" s="101">
        <f>AVERAGE(D28:D44)</f>
        <v>3.8907895923520925</v>
      </c>
      <c r="E27" s="101">
        <v>4.16</v>
      </c>
      <c r="F27" s="160"/>
      <c r="G27" s="159">
        <f>SUM(G28:G44)</f>
        <v>125</v>
      </c>
      <c r="H27" s="101">
        <f>AVERAGE(H28:H44)</f>
        <v>3.979510769825171</v>
      </c>
      <c r="I27" s="101">
        <v>4.22</v>
      </c>
      <c r="J27" s="160"/>
      <c r="K27" s="159">
        <f>SUM(K28:K44)</f>
        <v>88</v>
      </c>
      <c r="L27" s="101">
        <f>AVERAGE(L28:L44)</f>
        <v>3.7047385620915034</v>
      </c>
      <c r="M27" s="101">
        <v>4</v>
      </c>
      <c r="N27" s="160"/>
      <c r="O27" s="95"/>
      <c r="Q27" s="31"/>
      <c r="R27" s="31"/>
      <c r="T27" s="31"/>
    </row>
    <row r="28" spans="1:20" x14ac:dyDescent="0.25">
      <c r="A28" s="30">
        <v>1</v>
      </c>
      <c r="B28" s="167" t="s">
        <v>151</v>
      </c>
      <c r="C28" s="209">
        <v>5</v>
      </c>
      <c r="D28" s="177">
        <v>4.4000000000000004</v>
      </c>
      <c r="E28" s="177">
        <v>4.16</v>
      </c>
      <c r="F28" s="210">
        <v>22</v>
      </c>
      <c r="G28" s="209">
        <v>6</v>
      </c>
      <c r="H28" s="177">
        <v>4.333333333333333</v>
      </c>
      <c r="I28" s="177">
        <v>4.22</v>
      </c>
      <c r="J28" s="210">
        <v>39</v>
      </c>
      <c r="K28" s="209">
        <v>3</v>
      </c>
      <c r="L28" s="177">
        <v>4.666666666666667</v>
      </c>
      <c r="M28" s="177">
        <v>4</v>
      </c>
      <c r="N28" s="210">
        <v>6</v>
      </c>
      <c r="O28" s="90">
        <f t="shared" si="0"/>
        <v>67</v>
      </c>
      <c r="Q28" s="31"/>
      <c r="R28" s="31"/>
      <c r="T28" s="31"/>
    </row>
    <row r="29" spans="1:20" x14ac:dyDescent="0.25">
      <c r="A29" s="32">
        <v>2</v>
      </c>
      <c r="B29" s="167" t="s">
        <v>44</v>
      </c>
      <c r="C29" s="209">
        <v>3</v>
      </c>
      <c r="D29" s="177">
        <v>4.333333333333333</v>
      </c>
      <c r="E29" s="177">
        <v>4.16</v>
      </c>
      <c r="F29" s="210">
        <v>32</v>
      </c>
      <c r="G29" s="209">
        <v>5</v>
      </c>
      <c r="H29" s="177">
        <v>4.2</v>
      </c>
      <c r="I29" s="177">
        <v>4.22</v>
      </c>
      <c r="J29" s="210">
        <v>55</v>
      </c>
      <c r="K29" s="209">
        <v>2</v>
      </c>
      <c r="L29" s="177">
        <v>4.5</v>
      </c>
      <c r="M29" s="177">
        <v>4</v>
      </c>
      <c r="N29" s="210">
        <v>10</v>
      </c>
      <c r="O29" s="91">
        <f t="shared" si="0"/>
        <v>97</v>
      </c>
      <c r="Q29" s="31"/>
      <c r="R29" s="31"/>
      <c r="T29" s="31"/>
    </row>
    <row r="30" spans="1:20" x14ac:dyDescent="0.25">
      <c r="A30" s="32">
        <v>3</v>
      </c>
      <c r="B30" s="167" t="s">
        <v>74</v>
      </c>
      <c r="C30" s="209">
        <v>28</v>
      </c>
      <c r="D30" s="177">
        <v>4.2857142857142856</v>
      </c>
      <c r="E30" s="177">
        <v>4.16</v>
      </c>
      <c r="F30" s="210">
        <v>40</v>
      </c>
      <c r="G30" s="209">
        <v>29</v>
      </c>
      <c r="H30" s="177">
        <v>4.5862068965517242</v>
      </c>
      <c r="I30" s="177">
        <v>4.22</v>
      </c>
      <c r="J30" s="210">
        <v>14</v>
      </c>
      <c r="K30" s="209">
        <v>10</v>
      </c>
      <c r="L30" s="177">
        <v>4.4000000000000004</v>
      </c>
      <c r="M30" s="177">
        <v>4</v>
      </c>
      <c r="N30" s="210">
        <v>15</v>
      </c>
      <c r="O30" s="91">
        <f t="shared" si="0"/>
        <v>69</v>
      </c>
      <c r="Q30" s="31"/>
      <c r="R30" s="31"/>
      <c r="T30" s="31"/>
    </row>
    <row r="31" spans="1:20" x14ac:dyDescent="0.25">
      <c r="A31" s="32">
        <v>4</v>
      </c>
      <c r="B31" s="167" t="s">
        <v>120</v>
      </c>
      <c r="C31" s="209">
        <v>11</v>
      </c>
      <c r="D31" s="177">
        <v>4.2727272727272725</v>
      </c>
      <c r="E31" s="177">
        <v>4.16</v>
      </c>
      <c r="F31" s="210">
        <v>42</v>
      </c>
      <c r="G31" s="209">
        <v>7</v>
      </c>
      <c r="H31" s="177">
        <v>3.8571428571428572</v>
      </c>
      <c r="I31" s="177">
        <v>4.22</v>
      </c>
      <c r="J31" s="210">
        <v>83</v>
      </c>
      <c r="K31" s="209">
        <v>4</v>
      </c>
      <c r="L31" s="177">
        <v>3.5</v>
      </c>
      <c r="M31" s="177">
        <v>4</v>
      </c>
      <c r="N31" s="210">
        <v>80</v>
      </c>
      <c r="O31" s="91">
        <f t="shared" si="0"/>
        <v>205</v>
      </c>
      <c r="Q31" s="31"/>
      <c r="R31" s="31"/>
      <c r="T31" s="31"/>
    </row>
    <row r="32" spans="1:20" x14ac:dyDescent="0.25">
      <c r="A32" s="32">
        <v>5</v>
      </c>
      <c r="B32" s="167" t="s">
        <v>42</v>
      </c>
      <c r="C32" s="209">
        <v>4</v>
      </c>
      <c r="D32" s="177">
        <v>4.25</v>
      </c>
      <c r="E32" s="177">
        <v>4.16</v>
      </c>
      <c r="F32" s="210">
        <v>43</v>
      </c>
      <c r="G32" s="209">
        <v>8</v>
      </c>
      <c r="H32" s="177">
        <v>4.125</v>
      </c>
      <c r="I32" s="177">
        <v>4.22</v>
      </c>
      <c r="J32" s="210">
        <v>57</v>
      </c>
      <c r="K32" s="209">
        <v>10</v>
      </c>
      <c r="L32" s="177">
        <v>3.6</v>
      </c>
      <c r="M32" s="177">
        <v>4</v>
      </c>
      <c r="N32" s="210">
        <v>74</v>
      </c>
      <c r="O32" s="91">
        <f t="shared" si="0"/>
        <v>174</v>
      </c>
      <c r="Q32" s="31"/>
      <c r="R32" s="31"/>
      <c r="T32" s="31"/>
    </row>
    <row r="33" spans="1:20" x14ac:dyDescent="0.25">
      <c r="A33" s="32">
        <v>6</v>
      </c>
      <c r="B33" s="167" t="s">
        <v>68</v>
      </c>
      <c r="C33" s="209">
        <v>9</v>
      </c>
      <c r="D33" s="177">
        <v>4.2222222222222223</v>
      </c>
      <c r="E33" s="177">
        <v>4.16</v>
      </c>
      <c r="F33" s="210">
        <v>46</v>
      </c>
      <c r="G33" s="209">
        <v>5</v>
      </c>
      <c r="H33" s="177">
        <v>4</v>
      </c>
      <c r="I33" s="177">
        <v>4.22</v>
      </c>
      <c r="J33" s="210">
        <v>64</v>
      </c>
      <c r="K33" s="209">
        <v>6</v>
      </c>
      <c r="L33" s="177">
        <v>4.666666666666667</v>
      </c>
      <c r="M33" s="177">
        <v>4</v>
      </c>
      <c r="N33" s="210">
        <v>5</v>
      </c>
      <c r="O33" s="91">
        <f t="shared" si="0"/>
        <v>115</v>
      </c>
      <c r="Q33" s="31"/>
      <c r="R33" s="31"/>
      <c r="T33" s="31"/>
    </row>
    <row r="34" spans="1:20" x14ac:dyDescent="0.25">
      <c r="A34" s="32">
        <v>7</v>
      </c>
      <c r="B34" s="221" t="s">
        <v>66</v>
      </c>
      <c r="C34" s="209">
        <v>3</v>
      </c>
      <c r="D34" s="177">
        <v>4</v>
      </c>
      <c r="E34" s="177">
        <v>4.16</v>
      </c>
      <c r="F34" s="210">
        <v>58</v>
      </c>
      <c r="G34" s="209">
        <v>12</v>
      </c>
      <c r="H34" s="177">
        <v>4.25</v>
      </c>
      <c r="I34" s="177">
        <v>4.22</v>
      </c>
      <c r="J34" s="210">
        <v>48</v>
      </c>
      <c r="K34" s="209">
        <v>4</v>
      </c>
      <c r="L34" s="177">
        <v>4.25</v>
      </c>
      <c r="M34" s="177">
        <v>4</v>
      </c>
      <c r="N34" s="210">
        <v>30</v>
      </c>
      <c r="O34" s="91">
        <f t="shared" si="0"/>
        <v>136</v>
      </c>
      <c r="Q34" s="31"/>
      <c r="R34" s="31"/>
      <c r="T34" s="31"/>
    </row>
    <row r="35" spans="1:20" x14ac:dyDescent="0.25">
      <c r="A35" s="32">
        <v>8</v>
      </c>
      <c r="B35" s="167" t="s">
        <v>156</v>
      </c>
      <c r="C35" s="209">
        <v>4</v>
      </c>
      <c r="D35" s="177">
        <v>4</v>
      </c>
      <c r="E35" s="177">
        <v>4.16</v>
      </c>
      <c r="F35" s="210">
        <v>62</v>
      </c>
      <c r="G35" s="209">
        <v>8</v>
      </c>
      <c r="H35" s="177">
        <v>3.625</v>
      </c>
      <c r="I35" s="177">
        <v>4.22</v>
      </c>
      <c r="J35" s="210">
        <v>96</v>
      </c>
      <c r="K35" s="209">
        <v>3</v>
      </c>
      <c r="L35" s="177">
        <v>3.6666666666666665</v>
      </c>
      <c r="M35" s="177">
        <v>4</v>
      </c>
      <c r="N35" s="210">
        <v>70</v>
      </c>
      <c r="O35" s="91">
        <f t="shared" si="0"/>
        <v>228</v>
      </c>
      <c r="Q35" s="31"/>
      <c r="R35" s="31"/>
      <c r="T35" s="31"/>
    </row>
    <row r="36" spans="1:20" x14ac:dyDescent="0.25">
      <c r="A36" s="32">
        <v>9</v>
      </c>
      <c r="B36" s="167" t="s">
        <v>41</v>
      </c>
      <c r="C36" s="209">
        <v>1</v>
      </c>
      <c r="D36" s="177">
        <v>4</v>
      </c>
      <c r="E36" s="177">
        <v>4.16</v>
      </c>
      <c r="F36" s="210">
        <v>59</v>
      </c>
      <c r="G36" s="209">
        <v>1</v>
      </c>
      <c r="H36" s="177">
        <v>4</v>
      </c>
      <c r="I36" s="177">
        <v>4.22</v>
      </c>
      <c r="J36" s="210">
        <v>66</v>
      </c>
      <c r="K36" s="209">
        <v>6</v>
      </c>
      <c r="L36" s="177">
        <v>2.8333333333333335</v>
      </c>
      <c r="M36" s="177">
        <v>4</v>
      </c>
      <c r="N36" s="210">
        <v>101</v>
      </c>
      <c r="O36" s="91">
        <f t="shared" si="0"/>
        <v>226</v>
      </c>
      <c r="Q36" s="31"/>
      <c r="R36" s="31"/>
      <c r="T36" s="31"/>
    </row>
    <row r="37" spans="1:20" ht="15" customHeight="1" x14ac:dyDescent="0.25">
      <c r="A37" s="32">
        <v>10</v>
      </c>
      <c r="B37" s="172" t="s">
        <v>109</v>
      </c>
      <c r="C37" s="219">
        <v>3</v>
      </c>
      <c r="D37" s="183">
        <v>4</v>
      </c>
      <c r="E37" s="183">
        <v>4.16</v>
      </c>
      <c r="F37" s="220">
        <v>60</v>
      </c>
      <c r="G37" s="219">
        <v>5</v>
      </c>
      <c r="H37" s="183">
        <v>3.8</v>
      </c>
      <c r="I37" s="183">
        <v>4.22</v>
      </c>
      <c r="J37" s="220">
        <v>86</v>
      </c>
      <c r="K37" s="219">
        <v>8</v>
      </c>
      <c r="L37" s="183">
        <v>3.375</v>
      </c>
      <c r="M37" s="183">
        <v>4</v>
      </c>
      <c r="N37" s="220">
        <v>87</v>
      </c>
      <c r="O37" s="91">
        <f t="shared" si="0"/>
        <v>233</v>
      </c>
      <c r="Q37" s="31"/>
      <c r="R37" s="31"/>
      <c r="T37" s="31"/>
    </row>
    <row r="38" spans="1:20" x14ac:dyDescent="0.25">
      <c r="A38" s="32">
        <v>11</v>
      </c>
      <c r="B38" s="167" t="s">
        <v>65</v>
      </c>
      <c r="C38" s="209">
        <v>2</v>
      </c>
      <c r="D38" s="177">
        <v>4</v>
      </c>
      <c r="E38" s="177">
        <v>4.16</v>
      </c>
      <c r="F38" s="210">
        <v>61</v>
      </c>
      <c r="G38" s="209">
        <v>3</v>
      </c>
      <c r="H38" s="177">
        <v>3.6666666666666665</v>
      </c>
      <c r="I38" s="177">
        <v>4.22</v>
      </c>
      <c r="J38" s="210">
        <v>92</v>
      </c>
      <c r="K38" s="209">
        <v>6</v>
      </c>
      <c r="L38" s="177">
        <v>3.3333333333333335</v>
      </c>
      <c r="M38" s="177">
        <v>4</v>
      </c>
      <c r="N38" s="210">
        <v>88</v>
      </c>
      <c r="O38" s="91">
        <f t="shared" si="0"/>
        <v>241</v>
      </c>
      <c r="Q38" s="31"/>
      <c r="R38" s="31"/>
      <c r="T38" s="31"/>
    </row>
    <row r="39" spans="1:20" x14ac:dyDescent="0.25">
      <c r="A39" s="32">
        <v>12</v>
      </c>
      <c r="B39" s="167" t="s">
        <v>35</v>
      </c>
      <c r="C39" s="209">
        <v>8</v>
      </c>
      <c r="D39" s="177">
        <v>3.625</v>
      </c>
      <c r="E39" s="177">
        <v>4.16</v>
      </c>
      <c r="F39" s="210">
        <v>88</v>
      </c>
      <c r="G39" s="209">
        <v>8</v>
      </c>
      <c r="H39" s="177">
        <v>4.375</v>
      </c>
      <c r="I39" s="177">
        <v>4.22</v>
      </c>
      <c r="J39" s="210">
        <v>34</v>
      </c>
      <c r="K39" s="209">
        <v>9</v>
      </c>
      <c r="L39" s="177">
        <v>3.8888888888888888</v>
      </c>
      <c r="M39" s="177">
        <v>4</v>
      </c>
      <c r="N39" s="210">
        <v>59</v>
      </c>
      <c r="O39" s="91">
        <f t="shared" si="0"/>
        <v>181</v>
      </c>
      <c r="Q39" s="31"/>
      <c r="R39" s="31"/>
      <c r="T39" s="31"/>
    </row>
    <row r="40" spans="1:20" x14ac:dyDescent="0.25">
      <c r="A40" s="32">
        <v>13</v>
      </c>
      <c r="B40" s="167" t="s">
        <v>155</v>
      </c>
      <c r="C40" s="209">
        <v>6</v>
      </c>
      <c r="D40" s="177">
        <v>3.5</v>
      </c>
      <c r="E40" s="177">
        <v>4.16</v>
      </c>
      <c r="F40" s="210">
        <v>94</v>
      </c>
      <c r="G40" s="209">
        <v>3</v>
      </c>
      <c r="H40" s="177">
        <v>3.3333333333333335</v>
      </c>
      <c r="I40" s="177">
        <v>4.22</v>
      </c>
      <c r="J40" s="210">
        <v>102</v>
      </c>
      <c r="K40" s="209">
        <v>3</v>
      </c>
      <c r="L40" s="177">
        <v>3</v>
      </c>
      <c r="M40" s="177">
        <v>4</v>
      </c>
      <c r="N40" s="210">
        <v>97</v>
      </c>
      <c r="O40" s="91">
        <f t="shared" si="0"/>
        <v>293</v>
      </c>
      <c r="Q40" s="31"/>
      <c r="R40" s="31"/>
      <c r="T40" s="31"/>
    </row>
    <row r="41" spans="1:20" x14ac:dyDescent="0.25">
      <c r="A41" s="32">
        <v>14</v>
      </c>
      <c r="B41" s="167" t="s">
        <v>154</v>
      </c>
      <c r="C41" s="209">
        <v>11</v>
      </c>
      <c r="D41" s="177">
        <v>3.3636363636363638</v>
      </c>
      <c r="E41" s="177">
        <v>4.16</v>
      </c>
      <c r="F41" s="210">
        <v>100</v>
      </c>
      <c r="G41" s="209">
        <v>13</v>
      </c>
      <c r="H41" s="177">
        <v>4</v>
      </c>
      <c r="I41" s="177">
        <v>4.22</v>
      </c>
      <c r="J41" s="210">
        <v>65</v>
      </c>
      <c r="K41" s="209">
        <v>4</v>
      </c>
      <c r="L41" s="177">
        <v>3.5</v>
      </c>
      <c r="M41" s="177">
        <v>4</v>
      </c>
      <c r="N41" s="210">
        <v>81</v>
      </c>
      <c r="O41" s="91">
        <f t="shared" si="0"/>
        <v>246</v>
      </c>
      <c r="Q41" s="31"/>
      <c r="R41" s="31"/>
      <c r="T41" s="31"/>
    </row>
    <row r="42" spans="1:20" x14ac:dyDescent="0.25">
      <c r="A42" s="32">
        <v>15</v>
      </c>
      <c r="B42" s="167" t="s">
        <v>153</v>
      </c>
      <c r="C42" s="209">
        <v>4</v>
      </c>
      <c r="D42" s="177">
        <v>3</v>
      </c>
      <c r="E42" s="177">
        <v>4.16</v>
      </c>
      <c r="F42" s="210">
        <v>104</v>
      </c>
      <c r="G42" s="209">
        <v>2</v>
      </c>
      <c r="H42" s="177">
        <v>3.5</v>
      </c>
      <c r="I42" s="177">
        <v>4.22</v>
      </c>
      <c r="J42" s="210">
        <v>99</v>
      </c>
      <c r="K42" s="209">
        <v>4</v>
      </c>
      <c r="L42" s="177">
        <v>3</v>
      </c>
      <c r="M42" s="177">
        <v>4</v>
      </c>
      <c r="N42" s="210">
        <v>96</v>
      </c>
      <c r="O42" s="91">
        <f t="shared" si="0"/>
        <v>299</v>
      </c>
      <c r="Q42" s="31"/>
      <c r="R42" s="31"/>
      <c r="T42" s="31"/>
    </row>
    <row r="43" spans="1:20" x14ac:dyDescent="0.25">
      <c r="A43" s="32">
        <v>16</v>
      </c>
      <c r="B43" s="167" t="s">
        <v>40</v>
      </c>
      <c r="C43" s="209">
        <v>4</v>
      </c>
      <c r="D43" s="177">
        <v>3</v>
      </c>
      <c r="E43" s="177">
        <v>4.16</v>
      </c>
      <c r="F43" s="210">
        <v>103</v>
      </c>
      <c r="G43" s="209">
        <v>5</v>
      </c>
      <c r="H43" s="177">
        <v>3.8</v>
      </c>
      <c r="I43" s="177">
        <v>4.22</v>
      </c>
      <c r="J43" s="210">
        <v>87</v>
      </c>
      <c r="K43" s="209">
        <v>5</v>
      </c>
      <c r="L43" s="177">
        <v>3.8</v>
      </c>
      <c r="M43" s="177">
        <v>4</v>
      </c>
      <c r="N43" s="210">
        <v>62</v>
      </c>
      <c r="O43" s="91">
        <f t="shared" si="0"/>
        <v>252</v>
      </c>
      <c r="Q43" s="31"/>
      <c r="R43" s="31"/>
      <c r="T43" s="31"/>
    </row>
    <row r="44" spans="1:20" ht="15.75" thickBot="1" x14ac:dyDescent="0.3">
      <c r="A44" s="32">
        <v>17</v>
      </c>
      <c r="B44" s="167" t="s">
        <v>152</v>
      </c>
      <c r="C44" s="209"/>
      <c r="D44" s="177"/>
      <c r="E44" s="177">
        <v>4.16</v>
      </c>
      <c r="F44" s="210">
        <v>109</v>
      </c>
      <c r="G44" s="209">
        <v>5</v>
      </c>
      <c r="H44" s="177">
        <v>4.2</v>
      </c>
      <c r="I44" s="177">
        <v>4.22</v>
      </c>
      <c r="J44" s="210">
        <v>54</v>
      </c>
      <c r="K44" s="209">
        <v>1</v>
      </c>
      <c r="L44" s="177">
        <v>3</v>
      </c>
      <c r="M44" s="177">
        <v>4</v>
      </c>
      <c r="N44" s="210">
        <v>95</v>
      </c>
      <c r="O44" s="91">
        <f t="shared" si="0"/>
        <v>258</v>
      </c>
      <c r="Q44" s="31"/>
      <c r="R44" s="31"/>
      <c r="T44" s="31"/>
    </row>
    <row r="45" spans="1:20" ht="15.75" thickBot="1" x14ac:dyDescent="0.3">
      <c r="A45" s="85"/>
      <c r="B45" s="87" t="s">
        <v>115</v>
      </c>
      <c r="C45" s="157">
        <f>SUM(C46:C65)</f>
        <v>165</v>
      </c>
      <c r="D45" s="99">
        <f>AVERAGE(D46:D65)</f>
        <v>3.8598351689160517</v>
      </c>
      <c r="E45" s="99">
        <v>4.16</v>
      </c>
      <c r="F45" s="158"/>
      <c r="G45" s="157">
        <f>SUM(G46:G65)</f>
        <v>132</v>
      </c>
      <c r="H45" s="99">
        <f>AVERAGE(H46:H65)</f>
        <v>3.9657232524420025</v>
      </c>
      <c r="I45" s="99">
        <v>4.22</v>
      </c>
      <c r="J45" s="158"/>
      <c r="K45" s="157">
        <f>SUM(K46:K65)</f>
        <v>136</v>
      </c>
      <c r="L45" s="99">
        <f>AVERAGE(L46:L65)</f>
        <v>3.8500473484848485</v>
      </c>
      <c r="M45" s="99">
        <v>4</v>
      </c>
      <c r="N45" s="158"/>
      <c r="O45" s="95"/>
      <c r="Q45" s="31"/>
      <c r="R45" s="31"/>
      <c r="T45" s="31"/>
    </row>
    <row r="46" spans="1:20" ht="15" customHeight="1" x14ac:dyDescent="0.25">
      <c r="A46" s="102">
        <v>1</v>
      </c>
      <c r="B46" s="167" t="s">
        <v>33</v>
      </c>
      <c r="C46" s="209">
        <v>11</v>
      </c>
      <c r="D46" s="177">
        <v>4.5454545454545459</v>
      </c>
      <c r="E46" s="177">
        <v>4.16</v>
      </c>
      <c r="F46" s="210">
        <v>14</v>
      </c>
      <c r="G46" s="209">
        <v>14</v>
      </c>
      <c r="H46" s="177">
        <v>3.7142857142857144</v>
      </c>
      <c r="I46" s="177">
        <v>4.22</v>
      </c>
      <c r="J46" s="210">
        <v>89</v>
      </c>
      <c r="K46" s="209">
        <v>11</v>
      </c>
      <c r="L46" s="177">
        <v>3.9090909090909092</v>
      </c>
      <c r="M46" s="177">
        <v>4</v>
      </c>
      <c r="N46" s="210">
        <v>56</v>
      </c>
      <c r="O46" s="90">
        <f t="shared" si="0"/>
        <v>159</v>
      </c>
      <c r="Q46" s="31"/>
      <c r="R46" s="31"/>
      <c r="T46" s="31"/>
    </row>
    <row r="47" spans="1:20" ht="15" customHeight="1" x14ac:dyDescent="0.25">
      <c r="A47" s="103">
        <v>2</v>
      </c>
      <c r="B47" s="167" t="s">
        <v>195</v>
      </c>
      <c r="C47" s="209">
        <v>17</v>
      </c>
      <c r="D47" s="177">
        <v>4.4117647058823533</v>
      </c>
      <c r="E47" s="177">
        <v>4.16</v>
      </c>
      <c r="F47" s="210">
        <v>20</v>
      </c>
      <c r="G47" s="209">
        <v>8</v>
      </c>
      <c r="H47" s="177">
        <v>4.5</v>
      </c>
      <c r="I47" s="177">
        <v>4.22</v>
      </c>
      <c r="J47" s="210">
        <v>20</v>
      </c>
      <c r="K47" s="209">
        <v>9</v>
      </c>
      <c r="L47" s="177">
        <v>4</v>
      </c>
      <c r="M47" s="177">
        <v>4</v>
      </c>
      <c r="N47" s="210">
        <v>49</v>
      </c>
      <c r="O47" s="91">
        <f t="shared" si="0"/>
        <v>89</v>
      </c>
      <c r="Q47" s="31"/>
      <c r="R47" s="31"/>
      <c r="T47" s="31"/>
    </row>
    <row r="48" spans="1:20" ht="15" customHeight="1" x14ac:dyDescent="0.25">
      <c r="A48" s="103">
        <v>3</v>
      </c>
      <c r="B48" s="173" t="s">
        <v>125</v>
      </c>
      <c r="C48" s="222">
        <v>5</v>
      </c>
      <c r="D48" s="186">
        <v>4.4000000000000004</v>
      </c>
      <c r="E48" s="186">
        <v>4.16</v>
      </c>
      <c r="F48" s="223">
        <v>23</v>
      </c>
      <c r="G48" s="222">
        <v>4</v>
      </c>
      <c r="H48" s="186">
        <v>4</v>
      </c>
      <c r="I48" s="186">
        <v>4.22</v>
      </c>
      <c r="J48" s="223">
        <v>67</v>
      </c>
      <c r="K48" s="222">
        <v>1</v>
      </c>
      <c r="L48" s="186">
        <v>5</v>
      </c>
      <c r="M48" s="186">
        <v>4</v>
      </c>
      <c r="N48" s="223">
        <v>3</v>
      </c>
      <c r="O48" s="91">
        <f t="shared" si="0"/>
        <v>93</v>
      </c>
      <c r="Q48" s="31"/>
      <c r="R48" s="31"/>
      <c r="T48" s="31"/>
    </row>
    <row r="49" spans="1:20" ht="15" customHeight="1" x14ac:dyDescent="0.25">
      <c r="A49" s="103">
        <v>4</v>
      </c>
      <c r="B49" s="172" t="s">
        <v>128</v>
      </c>
      <c r="C49" s="219">
        <v>15</v>
      </c>
      <c r="D49" s="183">
        <v>4.333333333333333</v>
      </c>
      <c r="E49" s="183">
        <v>4.16</v>
      </c>
      <c r="F49" s="220">
        <v>33</v>
      </c>
      <c r="G49" s="219">
        <v>14</v>
      </c>
      <c r="H49" s="183">
        <v>4.5</v>
      </c>
      <c r="I49" s="183">
        <v>4.22</v>
      </c>
      <c r="J49" s="220">
        <v>19</v>
      </c>
      <c r="K49" s="219">
        <v>16</v>
      </c>
      <c r="L49" s="183">
        <v>4.375</v>
      </c>
      <c r="M49" s="183">
        <v>4</v>
      </c>
      <c r="N49" s="220">
        <v>17</v>
      </c>
      <c r="O49" s="91">
        <f t="shared" si="0"/>
        <v>69</v>
      </c>
      <c r="Q49" s="31"/>
      <c r="R49" s="31"/>
      <c r="T49" s="31"/>
    </row>
    <row r="50" spans="1:20" ht="15" customHeight="1" x14ac:dyDescent="0.25">
      <c r="A50" s="103">
        <v>5</v>
      </c>
      <c r="B50" s="167" t="s">
        <v>62</v>
      </c>
      <c r="C50" s="209">
        <v>4</v>
      </c>
      <c r="D50" s="177">
        <v>4.25</v>
      </c>
      <c r="E50" s="177">
        <v>4.16</v>
      </c>
      <c r="F50" s="210">
        <v>44</v>
      </c>
      <c r="G50" s="209">
        <v>1</v>
      </c>
      <c r="H50" s="177">
        <v>4</v>
      </c>
      <c r="I50" s="177">
        <v>4.22</v>
      </c>
      <c r="J50" s="210">
        <v>68</v>
      </c>
      <c r="K50" s="209">
        <v>4</v>
      </c>
      <c r="L50" s="177">
        <v>4</v>
      </c>
      <c r="M50" s="177">
        <v>4</v>
      </c>
      <c r="N50" s="210">
        <v>50</v>
      </c>
      <c r="O50" s="91">
        <f t="shared" si="0"/>
        <v>162</v>
      </c>
      <c r="Q50" s="31"/>
      <c r="R50" s="31"/>
      <c r="T50" s="31"/>
    </row>
    <row r="51" spans="1:20" ht="15" customHeight="1" x14ac:dyDescent="0.25">
      <c r="A51" s="103">
        <v>6</v>
      </c>
      <c r="B51" s="167" t="s">
        <v>31</v>
      </c>
      <c r="C51" s="209">
        <v>5</v>
      </c>
      <c r="D51" s="177">
        <v>4.2</v>
      </c>
      <c r="E51" s="177">
        <v>4.16</v>
      </c>
      <c r="F51" s="210">
        <v>48</v>
      </c>
      <c r="G51" s="209">
        <v>3</v>
      </c>
      <c r="H51" s="177">
        <v>4.333333333333333</v>
      </c>
      <c r="I51" s="177">
        <v>4.22</v>
      </c>
      <c r="J51" s="210">
        <v>41</v>
      </c>
      <c r="K51" s="209">
        <v>6</v>
      </c>
      <c r="L51" s="177">
        <v>4.333333333333333</v>
      </c>
      <c r="M51" s="177">
        <v>4</v>
      </c>
      <c r="N51" s="210">
        <v>22</v>
      </c>
      <c r="O51" s="91">
        <f t="shared" si="0"/>
        <v>111</v>
      </c>
      <c r="Q51" s="31"/>
      <c r="R51" s="31"/>
      <c r="T51" s="31"/>
    </row>
    <row r="52" spans="1:20" ht="15" customHeight="1" x14ac:dyDescent="0.25">
      <c r="A52" s="103">
        <v>7</v>
      </c>
      <c r="B52" s="167" t="s">
        <v>199</v>
      </c>
      <c r="C52" s="209">
        <v>5</v>
      </c>
      <c r="D52" s="177">
        <v>4.2</v>
      </c>
      <c r="E52" s="177">
        <v>4.16</v>
      </c>
      <c r="F52" s="210">
        <v>49</v>
      </c>
      <c r="G52" s="209"/>
      <c r="H52" s="177"/>
      <c r="I52" s="177">
        <v>4.22</v>
      </c>
      <c r="J52" s="210">
        <v>108</v>
      </c>
      <c r="K52" s="209"/>
      <c r="L52" s="177"/>
      <c r="M52" s="177">
        <v>4</v>
      </c>
      <c r="N52" s="210">
        <v>103</v>
      </c>
      <c r="O52" s="91">
        <f t="shared" si="0"/>
        <v>260</v>
      </c>
      <c r="Q52" s="31"/>
      <c r="R52" s="31"/>
      <c r="T52" s="31"/>
    </row>
    <row r="53" spans="1:20" ht="15" customHeight="1" x14ac:dyDescent="0.25">
      <c r="A53" s="103">
        <v>8</v>
      </c>
      <c r="B53" s="167" t="s">
        <v>194</v>
      </c>
      <c r="C53" s="209">
        <v>16</v>
      </c>
      <c r="D53" s="177">
        <v>4.1875</v>
      </c>
      <c r="E53" s="177">
        <v>4.16</v>
      </c>
      <c r="F53" s="210">
        <v>51</v>
      </c>
      <c r="G53" s="209">
        <v>5</v>
      </c>
      <c r="H53" s="177">
        <v>4</v>
      </c>
      <c r="I53" s="177">
        <v>4.22</v>
      </c>
      <c r="J53" s="210">
        <v>69</v>
      </c>
      <c r="K53" s="209">
        <v>7</v>
      </c>
      <c r="L53" s="177">
        <v>4.2857142857142856</v>
      </c>
      <c r="M53" s="177">
        <v>4</v>
      </c>
      <c r="N53" s="210">
        <v>27</v>
      </c>
      <c r="O53" s="91">
        <f t="shared" si="0"/>
        <v>147</v>
      </c>
      <c r="Q53" s="31"/>
      <c r="R53" s="31"/>
      <c r="T53" s="31"/>
    </row>
    <row r="54" spans="1:20" ht="15" customHeight="1" x14ac:dyDescent="0.25">
      <c r="A54" s="103">
        <v>9</v>
      </c>
      <c r="B54" s="167" t="s">
        <v>61</v>
      </c>
      <c r="C54" s="209">
        <v>3</v>
      </c>
      <c r="D54" s="177">
        <v>4</v>
      </c>
      <c r="E54" s="177">
        <v>4.16</v>
      </c>
      <c r="F54" s="210">
        <v>63</v>
      </c>
      <c r="G54" s="209">
        <v>1</v>
      </c>
      <c r="H54" s="177">
        <v>3</v>
      </c>
      <c r="I54" s="177">
        <v>4.22</v>
      </c>
      <c r="J54" s="210">
        <v>104</v>
      </c>
      <c r="K54" s="209">
        <v>1</v>
      </c>
      <c r="L54" s="177">
        <v>3</v>
      </c>
      <c r="M54" s="177">
        <v>4</v>
      </c>
      <c r="N54" s="210">
        <v>98</v>
      </c>
      <c r="O54" s="91">
        <f t="shared" si="0"/>
        <v>265</v>
      </c>
      <c r="Q54" s="31"/>
      <c r="R54" s="31"/>
      <c r="T54" s="31"/>
    </row>
    <row r="55" spans="1:20" ht="15" customHeight="1" x14ac:dyDescent="0.25">
      <c r="A55" s="103">
        <v>10</v>
      </c>
      <c r="B55" s="167" t="s">
        <v>28</v>
      </c>
      <c r="C55" s="209">
        <v>1</v>
      </c>
      <c r="D55" s="177">
        <v>4</v>
      </c>
      <c r="E55" s="177">
        <v>4.16</v>
      </c>
      <c r="F55" s="210">
        <v>64</v>
      </c>
      <c r="G55" s="209"/>
      <c r="H55" s="177"/>
      <c r="I55" s="177">
        <v>4.22</v>
      </c>
      <c r="J55" s="210">
        <v>107</v>
      </c>
      <c r="K55" s="209">
        <v>1</v>
      </c>
      <c r="L55" s="177">
        <v>2</v>
      </c>
      <c r="M55" s="177">
        <v>4</v>
      </c>
      <c r="N55" s="210">
        <v>102</v>
      </c>
      <c r="O55" s="91">
        <f t="shared" si="0"/>
        <v>273</v>
      </c>
      <c r="Q55" s="31"/>
      <c r="R55" s="31"/>
      <c r="T55" s="31"/>
    </row>
    <row r="56" spans="1:20" ht="15" customHeight="1" x14ac:dyDescent="0.25">
      <c r="A56" s="103">
        <v>11</v>
      </c>
      <c r="B56" s="167" t="s">
        <v>200</v>
      </c>
      <c r="C56" s="209">
        <v>2</v>
      </c>
      <c r="D56" s="177">
        <v>4</v>
      </c>
      <c r="E56" s="177">
        <v>4.16</v>
      </c>
      <c r="F56" s="210">
        <v>65</v>
      </c>
      <c r="G56" s="209"/>
      <c r="H56" s="177"/>
      <c r="I56" s="177">
        <v>4.22</v>
      </c>
      <c r="J56" s="210">
        <v>108</v>
      </c>
      <c r="K56" s="209"/>
      <c r="L56" s="177"/>
      <c r="M56" s="177">
        <v>4</v>
      </c>
      <c r="N56" s="210">
        <v>103</v>
      </c>
      <c r="O56" s="91">
        <f t="shared" si="0"/>
        <v>276</v>
      </c>
      <c r="Q56" s="31"/>
      <c r="R56" s="31"/>
      <c r="T56" s="31"/>
    </row>
    <row r="57" spans="1:20" ht="15" customHeight="1" x14ac:dyDescent="0.25">
      <c r="A57" s="103">
        <v>12</v>
      </c>
      <c r="B57" s="167" t="s">
        <v>86</v>
      </c>
      <c r="C57" s="209">
        <v>36</v>
      </c>
      <c r="D57" s="177">
        <v>3.9722222222222223</v>
      </c>
      <c r="E57" s="177">
        <v>4.16</v>
      </c>
      <c r="F57" s="210">
        <v>74</v>
      </c>
      <c r="G57" s="209">
        <v>26</v>
      </c>
      <c r="H57" s="177">
        <v>4.2692307692307692</v>
      </c>
      <c r="I57" s="177">
        <v>4.22</v>
      </c>
      <c r="J57" s="210">
        <v>46</v>
      </c>
      <c r="K57" s="209">
        <v>36</v>
      </c>
      <c r="L57" s="177">
        <v>4.25</v>
      </c>
      <c r="M57" s="177">
        <v>4</v>
      </c>
      <c r="N57" s="210">
        <v>31</v>
      </c>
      <c r="O57" s="91">
        <f t="shared" si="0"/>
        <v>151</v>
      </c>
      <c r="Q57" s="31"/>
      <c r="R57" s="31"/>
      <c r="T57" s="31"/>
    </row>
    <row r="58" spans="1:20" ht="15" customHeight="1" x14ac:dyDescent="0.25">
      <c r="A58" s="103">
        <v>13</v>
      </c>
      <c r="B58" s="170" t="s">
        <v>77</v>
      </c>
      <c r="C58" s="215">
        <v>12</v>
      </c>
      <c r="D58" s="181">
        <v>3.8333333333333335</v>
      </c>
      <c r="E58" s="181">
        <v>4.16</v>
      </c>
      <c r="F58" s="216">
        <v>79</v>
      </c>
      <c r="G58" s="215">
        <v>16</v>
      </c>
      <c r="H58" s="181">
        <v>4.3125</v>
      </c>
      <c r="I58" s="181">
        <v>4.22</v>
      </c>
      <c r="J58" s="216">
        <v>42</v>
      </c>
      <c r="K58" s="215">
        <v>8</v>
      </c>
      <c r="L58" s="181">
        <v>4.375</v>
      </c>
      <c r="M58" s="181">
        <v>4</v>
      </c>
      <c r="N58" s="216">
        <v>18</v>
      </c>
      <c r="O58" s="91">
        <f t="shared" si="0"/>
        <v>139</v>
      </c>
      <c r="Q58" s="31"/>
      <c r="R58" s="31"/>
      <c r="T58" s="31"/>
    </row>
    <row r="59" spans="1:20" ht="15" customHeight="1" x14ac:dyDescent="0.25">
      <c r="A59" s="103">
        <v>14</v>
      </c>
      <c r="B59" s="167" t="s">
        <v>75</v>
      </c>
      <c r="C59" s="209">
        <v>6</v>
      </c>
      <c r="D59" s="177">
        <v>3.6666666666666665</v>
      </c>
      <c r="E59" s="177">
        <v>4.16</v>
      </c>
      <c r="F59" s="210">
        <v>86</v>
      </c>
      <c r="G59" s="209">
        <v>6</v>
      </c>
      <c r="H59" s="177">
        <v>3</v>
      </c>
      <c r="I59" s="177">
        <v>4.22</v>
      </c>
      <c r="J59" s="210">
        <v>103</v>
      </c>
      <c r="K59" s="209">
        <v>15</v>
      </c>
      <c r="L59" s="177">
        <v>3.7333333333333334</v>
      </c>
      <c r="M59" s="177">
        <v>4</v>
      </c>
      <c r="N59" s="210">
        <v>65</v>
      </c>
      <c r="O59" s="91">
        <f t="shared" si="0"/>
        <v>254</v>
      </c>
      <c r="Q59" s="31"/>
      <c r="R59" s="31"/>
      <c r="T59" s="31"/>
    </row>
    <row r="60" spans="1:20" ht="15" customHeight="1" x14ac:dyDescent="0.25">
      <c r="A60" s="103">
        <v>15</v>
      </c>
      <c r="B60" s="191" t="s">
        <v>32</v>
      </c>
      <c r="C60" s="224">
        <v>8</v>
      </c>
      <c r="D60" s="185">
        <v>3.625</v>
      </c>
      <c r="E60" s="185">
        <v>4.16</v>
      </c>
      <c r="F60" s="225">
        <v>89</v>
      </c>
      <c r="G60" s="224">
        <v>5</v>
      </c>
      <c r="H60" s="185">
        <v>4.5999999999999996</v>
      </c>
      <c r="I60" s="185">
        <v>4.22</v>
      </c>
      <c r="J60" s="225">
        <v>11</v>
      </c>
      <c r="K60" s="224">
        <v>4</v>
      </c>
      <c r="L60" s="185">
        <v>3.5</v>
      </c>
      <c r="M60" s="185">
        <v>4</v>
      </c>
      <c r="N60" s="225">
        <v>82</v>
      </c>
      <c r="O60" s="91">
        <f t="shared" si="0"/>
        <v>182</v>
      </c>
      <c r="Q60" s="31"/>
      <c r="R60" s="31"/>
      <c r="T60" s="31"/>
    </row>
    <row r="61" spans="1:20" ht="15" customHeight="1" x14ac:dyDescent="0.25">
      <c r="A61" s="103">
        <v>16</v>
      </c>
      <c r="B61" s="191" t="s">
        <v>157</v>
      </c>
      <c r="C61" s="224">
        <v>7</v>
      </c>
      <c r="D61" s="185">
        <v>3.5714285714285716</v>
      </c>
      <c r="E61" s="185">
        <v>4.16</v>
      </c>
      <c r="F61" s="225">
        <v>91</v>
      </c>
      <c r="G61" s="224">
        <v>18</v>
      </c>
      <c r="H61" s="185">
        <v>3.7222222222222223</v>
      </c>
      <c r="I61" s="185">
        <v>4.22</v>
      </c>
      <c r="J61" s="225">
        <v>88</v>
      </c>
      <c r="K61" s="224">
        <v>7</v>
      </c>
      <c r="L61" s="185">
        <v>3.7142857142857144</v>
      </c>
      <c r="M61" s="185">
        <v>4</v>
      </c>
      <c r="N61" s="225">
        <v>68</v>
      </c>
      <c r="O61" s="91">
        <f t="shared" si="0"/>
        <v>247</v>
      </c>
      <c r="Q61" s="31"/>
      <c r="R61" s="31"/>
      <c r="T61" s="31"/>
    </row>
    <row r="62" spans="1:20" ht="15" customHeight="1" x14ac:dyDescent="0.25">
      <c r="A62" s="103">
        <v>17</v>
      </c>
      <c r="B62" s="191" t="s">
        <v>198</v>
      </c>
      <c r="C62" s="224">
        <v>8</v>
      </c>
      <c r="D62" s="185">
        <v>3.5</v>
      </c>
      <c r="E62" s="185">
        <v>4.16</v>
      </c>
      <c r="F62" s="225">
        <v>96</v>
      </c>
      <c r="G62" s="224"/>
      <c r="H62" s="185"/>
      <c r="I62" s="185">
        <v>4.22</v>
      </c>
      <c r="J62" s="225">
        <v>108</v>
      </c>
      <c r="K62" s="224"/>
      <c r="L62" s="185"/>
      <c r="M62" s="185">
        <v>4</v>
      </c>
      <c r="N62" s="225">
        <v>103</v>
      </c>
      <c r="O62" s="91">
        <f t="shared" si="0"/>
        <v>307</v>
      </c>
      <c r="Q62" s="31"/>
      <c r="R62" s="31"/>
      <c r="T62" s="31"/>
    </row>
    <row r="63" spans="1:20" ht="15" customHeight="1" x14ac:dyDescent="0.25">
      <c r="A63" s="103">
        <v>18</v>
      </c>
      <c r="B63" s="191" t="s">
        <v>76</v>
      </c>
      <c r="C63" s="224">
        <v>2</v>
      </c>
      <c r="D63" s="185">
        <v>3.5</v>
      </c>
      <c r="E63" s="185">
        <v>4.16</v>
      </c>
      <c r="F63" s="225">
        <v>95</v>
      </c>
      <c r="G63" s="224">
        <v>2</v>
      </c>
      <c r="H63" s="185">
        <v>3.5</v>
      </c>
      <c r="I63" s="185">
        <v>4.22</v>
      </c>
      <c r="J63" s="225">
        <v>100</v>
      </c>
      <c r="K63" s="224">
        <v>2</v>
      </c>
      <c r="L63" s="185">
        <v>4</v>
      </c>
      <c r="M63" s="185">
        <v>4</v>
      </c>
      <c r="N63" s="225">
        <v>51</v>
      </c>
      <c r="O63" s="91">
        <f t="shared" si="0"/>
        <v>246</v>
      </c>
      <c r="Q63" s="31"/>
      <c r="R63" s="31"/>
      <c r="T63" s="31"/>
    </row>
    <row r="64" spans="1:20" ht="15" customHeight="1" x14ac:dyDescent="0.25">
      <c r="A64" s="103">
        <v>19</v>
      </c>
      <c r="B64" s="191" t="s">
        <v>158</v>
      </c>
      <c r="C64" s="224">
        <v>1</v>
      </c>
      <c r="D64" s="185">
        <v>3</v>
      </c>
      <c r="E64" s="185">
        <v>4.16</v>
      </c>
      <c r="F64" s="225">
        <v>105</v>
      </c>
      <c r="G64" s="224">
        <v>3</v>
      </c>
      <c r="H64" s="185">
        <v>4.333333333333333</v>
      </c>
      <c r="I64" s="185">
        <v>4.22</v>
      </c>
      <c r="J64" s="225">
        <v>40</v>
      </c>
      <c r="K64" s="224"/>
      <c r="L64" s="185"/>
      <c r="M64" s="185">
        <v>4</v>
      </c>
      <c r="N64" s="225">
        <v>103</v>
      </c>
      <c r="O64" s="91">
        <f t="shared" si="0"/>
        <v>248</v>
      </c>
      <c r="Q64" s="31"/>
      <c r="R64" s="31"/>
      <c r="T64" s="31"/>
    </row>
    <row r="65" spans="1:20" ht="15" customHeight="1" thickBot="1" x14ac:dyDescent="0.3">
      <c r="A65" s="103">
        <v>20</v>
      </c>
      <c r="B65" s="167" t="s">
        <v>30</v>
      </c>
      <c r="C65" s="209">
        <v>1</v>
      </c>
      <c r="D65" s="177">
        <v>2</v>
      </c>
      <c r="E65" s="177">
        <v>4.16</v>
      </c>
      <c r="F65" s="210">
        <v>108</v>
      </c>
      <c r="G65" s="209">
        <v>6</v>
      </c>
      <c r="H65" s="177">
        <v>3.6666666666666665</v>
      </c>
      <c r="I65" s="177">
        <v>4.22</v>
      </c>
      <c r="J65" s="210">
        <v>93</v>
      </c>
      <c r="K65" s="209">
        <v>8</v>
      </c>
      <c r="L65" s="177">
        <v>3.125</v>
      </c>
      <c r="M65" s="177">
        <v>4</v>
      </c>
      <c r="N65" s="210">
        <v>94</v>
      </c>
      <c r="O65" s="91">
        <f t="shared" si="0"/>
        <v>295</v>
      </c>
      <c r="Q65" s="31"/>
      <c r="R65" s="31"/>
      <c r="T65" s="31"/>
    </row>
    <row r="66" spans="1:20" ht="15" customHeight="1" thickBot="1" x14ac:dyDescent="0.3">
      <c r="A66" s="85"/>
      <c r="B66" s="87" t="s">
        <v>116</v>
      </c>
      <c r="C66" s="157">
        <f>SUM(C67:C80)</f>
        <v>111</v>
      </c>
      <c r="D66" s="99">
        <f>AVERAGE(D67:D80)</f>
        <v>4.1261689656099589</v>
      </c>
      <c r="E66" s="99">
        <v>4.16</v>
      </c>
      <c r="F66" s="158"/>
      <c r="G66" s="157">
        <f>SUM(G67:G80)</f>
        <v>86</v>
      </c>
      <c r="H66" s="99">
        <f>AVERAGE(H67:H80)</f>
        <v>4.2138605442176873</v>
      </c>
      <c r="I66" s="99">
        <v>4.22</v>
      </c>
      <c r="J66" s="158"/>
      <c r="K66" s="157">
        <f>SUM(K67:K80)</f>
        <v>77</v>
      </c>
      <c r="L66" s="99">
        <f>AVERAGE(L67:L80)</f>
        <v>3.970783845783846</v>
      </c>
      <c r="M66" s="99">
        <v>4</v>
      </c>
      <c r="N66" s="158"/>
      <c r="O66" s="95"/>
      <c r="Q66" s="31"/>
      <c r="R66" s="31"/>
      <c r="T66" s="31"/>
    </row>
    <row r="67" spans="1:20" x14ac:dyDescent="0.25">
      <c r="A67" s="34">
        <v>1</v>
      </c>
      <c r="B67" s="165" t="s">
        <v>131</v>
      </c>
      <c r="C67" s="226">
        <v>5</v>
      </c>
      <c r="D67" s="187">
        <v>5</v>
      </c>
      <c r="E67" s="187">
        <v>4.16</v>
      </c>
      <c r="F67" s="227">
        <v>3</v>
      </c>
      <c r="G67" s="226">
        <v>7</v>
      </c>
      <c r="H67" s="187">
        <v>3.8571428571428572</v>
      </c>
      <c r="I67" s="187">
        <v>4.22</v>
      </c>
      <c r="J67" s="227">
        <v>84</v>
      </c>
      <c r="K67" s="226">
        <v>4</v>
      </c>
      <c r="L67" s="187">
        <v>4.5</v>
      </c>
      <c r="M67" s="187">
        <v>4</v>
      </c>
      <c r="N67" s="227">
        <v>11</v>
      </c>
      <c r="O67" s="92">
        <f t="shared" si="0"/>
        <v>98</v>
      </c>
      <c r="Q67" s="31"/>
      <c r="R67" s="31"/>
      <c r="T67" s="31"/>
    </row>
    <row r="68" spans="1:20" x14ac:dyDescent="0.25">
      <c r="A68" s="32">
        <v>2</v>
      </c>
      <c r="B68" s="165" t="s">
        <v>130</v>
      </c>
      <c r="C68" s="226">
        <v>7</v>
      </c>
      <c r="D68" s="187">
        <v>4.5714285714285712</v>
      </c>
      <c r="E68" s="187">
        <v>4.16</v>
      </c>
      <c r="F68" s="227">
        <v>10</v>
      </c>
      <c r="G68" s="226">
        <v>8</v>
      </c>
      <c r="H68" s="187">
        <v>4.375</v>
      </c>
      <c r="I68" s="187">
        <v>4.22</v>
      </c>
      <c r="J68" s="227">
        <v>35</v>
      </c>
      <c r="K68" s="226">
        <v>6</v>
      </c>
      <c r="L68" s="187">
        <v>4.166666666666667</v>
      </c>
      <c r="M68" s="187">
        <v>4</v>
      </c>
      <c r="N68" s="227">
        <v>33</v>
      </c>
      <c r="O68" s="91">
        <f t="shared" si="0"/>
        <v>78</v>
      </c>
      <c r="Q68" s="31"/>
      <c r="R68" s="31"/>
      <c r="T68" s="31"/>
    </row>
    <row r="69" spans="1:20" x14ac:dyDescent="0.25">
      <c r="A69" s="32">
        <v>3</v>
      </c>
      <c r="B69" s="165" t="s">
        <v>88</v>
      </c>
      <c r="C69" s="226">
        <v>11</v>
      </c>
      <c r="D69" s="187">
        <v>4.5454545454545459</v>
      </c>
      <c r="E69" s="187">
        <v>4.16</v>
      </c>
      <c r="F69" s="227">
        <v>15</v>
      </c>
      <c r="G69" s="226">
        <v>9</v>
      </c>
      <c r="H69" s="187">
        <v>4.4444444444444446</v>
      </c>
      <c r="I69" s="187">
        <v>4.22</v>
      </c>
      <c r="J69" s="227">
        <v>27</v>
      </c>
      <c r="K69" s="226">
        <v>9</v>
      </c>
      <c r="L69" s="187">
        <v>4.1111111111111107</v>
      </c>
      <c r="M69" s="187">
        <v>4</v>
      </c>
      <c r="N69" s="227">
        <v>38</v>
      </c>
      <c r="O69" s="91">
        <f t="shared" si="0"/>
        <v>80</v>
      </c>
      <c r="Q69" s="31"/>
      <c r="R69" s="31"/>
      <c r="T69" s="31"/>
    </row>
    <row r="70" spans="1:20" x14ac:dyDescent="0.25">
      <c r="A70" s="32">
        <v>4</v>
      </c>
      <c r="B70" s="165" t="s">
        <v>160</v>
      </c>
      <c r="C70" s="226">
        <v>4</v>
      </c>
      <c r="D70" s="187">
        <v>4.5</v>
      </c>
      <c r="E70" s="187">
        <v>4.16</v>
      </c>
      <c r="F70" s="227">
        <v>17</v>
      </c>
      <c r="G70" s="226">
        <v>3</v>
      </c>
      <c r="H70" s="187">
        <v>4.666666666666667</v>
      </c>
      <c r="I70" s="187">
        <v>4.22</v>
      </c>
      <c r="J70" s="227">
        <v>9</v>
      </c>
      <c r="K70" s="226">
        <v>1</v>
      </c>
      <c r="L70" s="187">
        <v>4</v>
      </c>
      <c r="M70" s="187">
        <v>4</v>
      </c>
      <c r="N70" s="227">
        <v>52</v>
      </c>
      <c r="O70" s="91">
        <f t="shared" si="0"/>
        <v>78</v>
      </c>
      <c r="Q70" s="31"/>
      <c r="R70" s="31"/>
      <c r="T70" s="31"/>
    </row>
    <row r="71" spans="1:20" x14ac:dyDescent="0.25">
      <c r="A71" s="32">
        <v>5</v>
      </c>
      <c r="B71" s="165" t="s">
        <v>161</v>
      </c>
      <c r="C71" s="226">
        <v>2</v>
      </c>
      <c r="D71" s="187">
        <v>4.5</v>
      </c>
      <c r="E71" s="187">
        <v>4.16</v>
      </c>
      <c r="F71" s="227">
        <v>18</v>
      </c>
      <c r="G71" s="226">
        <v>2</v>
      </c>
      <c r="H71" s="187">
        <v>4.5</v>
      </c>
      <c r="I71" s="187">
        <v>4.22</v>
      </c>
      <c r="J71" s="227">
        <v>21</v>
      </c>
      <c r="K71" s="226">
        <v>2</v>
      </c>
      <c r="L71" s="187">
        <v>3.5</v>
      </c>
      <c r="M71" s="187">
        <v>4</v>
      </c>
      <c r="N71" s="227">
        <v>83</v>
      </c>
      <c r="O71" s="91">
        <f t="shared" si="0"/>
        <v>122</v>
      </c>
      <c r="Q71" s="31"/>
      <c r="R71" s="31"/>
      <c r="T71" s="31"/>
    </row>
    <row r="72" spans="1:20" x14ac:dyDescent="0.25">
      <c r="A72" s="32">
        <v>6</v>
      </c>
      <c r="B72" s="165" t="s">
        <v>159</v>
      </c>
      <c r="C72" s="226">
        <v>14</v>
      </c>
      <c r="D72" s="187">
        <v>4.3571428571428568</v>
      </c>
      <c r="E72" s="187">
        <v>4.16</v>
      </c>
      <c r="F72" s="227">
        <v>27</v>
      </c>
      <c r="G72" s="226">
        <v>7</v>
      </c>
      <c r="H72" s="187">
        <v>4.5714285714285712</v>
      </c>
      <c r="I72" s="187">
        <v>4.22</v>
      </c>
      <c r="J72" s="227">
        <v>16</v>
      </c>
      <c r="K72" s="226">
        <v>11</v>
      </c>
      <c r="L72" s="187">
        <v>4.2727272727272725</v>
      </c>
      <c r="M72" s="187">
        <v>4</v>
      </c>
      <c r="N72" s="227">
        <v>28</v>
      </c>
      <c r="O72" s="91">
        <f t="shared" si="0"/>
        <v>71</v>
      </c>
      <c r="Q72" s="31"/>
      <c r="R72" s="31"/>
      <c r="T72" s="31"/>
    </row>
    <row r="73" spans="1:20" x14ac:dyDescent="0.25">
      <c r="A73" s="32">
        <v>7</v>
      </c>
      <c r="B73" s="165" t="s">
        <v>162</v>
      </c>
      <c r="C73" s="226">
        <v>9</v>
      </c>
      <c r="D73" s="187">
        <v>4.333333333333333</v>
      </c>
      <c r="E73" s="187">
        <v>4.16</v>
      </c>
      <c r="F73" s="227">
        <v>34</v>
      </c>
      <c r="G73" s="226">
        <v>12</v>
      </c>
      <c r="H73" s="187">
        <v>4.5</v>
      </c>
      <c r="I73" s="187">
        <v>4.22</v>
      </c>
      <c r="J73" s="227">
        <v>22</v>
      </c>
      <c r="K73" s="226">
        <v>13</v>
      </c>
      <c r="L73" s="187">
        <v>4.384615384615385</v>
      </c>
      <c r="M73" s="187">
        <v>4</v>
      </c>
      <c r="N73" s="227">
        <v>19</v>
      </c>
      <c r="O73" s="94">
        <f t="shared" ref="O73:O80" si="1">N73+J73+F73</f>
        <v>75</v>
      </c>
      <c r="Q73" s="31"/>
      <c r="R73" s="31"/>
      <c r="T73" s="31"/>
    </row>
    <row r="74" spans="1:20" x14ac:dyDescent="0.25">
      <c r="A74" s="32">
        <v>8</v>
      </c>
      <c r="B74" s="165" t="s">
        <v>164</v>
      </c>
      <c r="C74" s="226">
        <v>23</v>
      </c>
      <c r="D74" s="187">
        <v>4.1304347826086953</v>
      </c>
      <c r="E74" s="187">
        <v>4.16</v>
      </c>
      <c r="F74" s="227">
        <v>54</v>
      </c>
      <c r="G74" s="226">
        <v>9</v>
      </c>
      <c r="H74" s="187">
        <v>4.2222222222222223</v>
      </c>
      <c r="I74" s="187">
        <v>4.22</v>
      </c>
      <c r="J74" s="227">
        <v>53</v>
      </c>
      <c r="K74" s="226">
        <v>14</v>
      </c>
      <c r="L74" s="187">
        <v>4.1428571428571432</v>
      </c>
      <c r="M74" s="187">
        <v>4</v>
      </c>
      <c r="N74" s="227">
        <v>36</v>
      </c>
      <c r="O74" s="91">
        <f t="shared" si="1"/>
        <v>143</v>
      </c>
      <c r="Q74" s="31"/>
      <c r="R74" s="31"/>
      <c r="T74" s="31"/>
    </row>
    <row r="75" spans="1:20" x14ac:dyDescent="0.25">
      <c r="A75" s="32">
        <v>9</v>
      </c>
      <c r="B75" s="165" t="s">
        <v>163</v>
      </c>
      <c r="C75" s="226">
        <v>6</v>
      </c>
      <c r="D75" s="187">
        <v>4</v>
      </c>
      <c r="E75" s="187">
        <v>4.16</v>
      </c>
      <c r="F75" s="227">
        <v>66</v>
      </c>
      <c r="G75" s="226">
        <v>5</v>
      </c>
      <c r="H75" s="187">
        <v>4</v>
      </c>
      <c r="I75" s="187">
        <v>4.22</v>
      </c>
      <c r="J75" s="227">
        <v>70</v>
      </c>
      <c r="K75" s="226">
        <v>2</v>
      </c>
      <c r="L75" s="187">
        <v>4</v>
      </c>
      <c r="M75" s="187">
        <v>4</v>
      </c>
      <c r="N75" s="227">
        <v>53</v>
      </c>
      <c r="O75" s="91">
        <f t="shared" si="1"/>
        <v>189</v>
      </c>
      <c r="Q75" s="31"/>
      <c r="R75" s="31"/>
      <c r="T75" s="31"/>
    </row>
    <row r="76" spans="1:20" x14ac:dyDescent="0.25">
      <c r="A76" s="32">
        <v>10</v>
      </c>
      <c r="B76" s="165" t="s">
        <v>23</v>
      </c>
      <c r="C76" s="226">
        <v>7</v>
      </c>
      <c r="D76" s="187">
        <v>4</v>
      </c>
      <c r="E76" s="187">
        <v>4.16</v>
      </c>
      <c r="F76" s="227">
        <v>67</v>
      </c>
      <c r="G76" s="226">
        <v>7</v>
      </c>
      <c r="H76" s="187">
        <v>3.7142857142857144</v>
      </c>
      <c r="I76" s="187">
        <v>4.22</v>
      </c>
      <c r="J76" s="227">
        <v>90</v>
      </c>
      <c r="K76" s="226">
        <v>4</v>
      </c>
      <c r="L76" s="187">
        <v>3.25</v>
      </c>
      <c r="M76" s="187">
        <v>4</v>
      </c>
      <c r="N76" s="227">
        <v>92</v>
      </c>
      <c r="O76" s="91">
        <f t="shared" si="1"/>
        <v>249</v>
      </c>
      <c r="Q76" s="31"/>
      <c r="R76" s="31"/>
      <c r="T76" s="31"/>
    </row>
    <row r="77" spans="1:20" x14ac:dyDescent="0.25">
      <c r="A77" s="32">
        <v>11</v>
      </c>
      <c r="B77" s="165" t="s">
        <v>133</v>
      </c>
      <c r="C77" s="226">
        <v>10</v>
      </c>
      <c r="D77" s="187">
        <v>3.9</v>
      </c>
      <c r="E77" s="187">
        <v>4.16</v>
      </c>
      <c r="F77" s="227">
        <v>78</v>
      </c>
      <c r="G77" s="226">
        <v>7</v>
      </c>
      <c r="H77" s="187">
        <v>4.1428571428571432</v>
      </c>
      <c r="I77" s="187">
        <v>4.22</v>
      </c>
      <c r="J77" s="227">
        <v>56</v>
      </c>
      <c r="K77" s="226">
        <v>4</v>
      </c>
      <c r="L77" s="187">
        <v>3.75</v>
      </c>
      <c r="M77" s="187">
        <v>4</v>
      </c>
      <c r="N77" s="227">
        <v>64</v>
      </c>
      <c r="O77" s="91">
        <f t="shared" si="1"/>
        <v>198</v>
      </c>
      <c r="Q77" s="31"/>
      <c r="R77" s="31"/>
      <c r="T77" s="31"/>
    </row>
    <row r="78" spans="1:20" x14ac:dyDescent="0.25">
      <c r="A78" s="32">
        <v>12</v>
      </c>
      <c r="B78" s="165" t="s">
        <v>166</v>
      </c>
      <c r="C78" s="226">
        <v>2</v>
      </c>
      <c r="D78" s="187">
        <v>3.5</v>
      </c>
      <c r="E78" s="187">
        <v>4.16</v>
      </c>
      <c r="F78" s="227">
        <v>97</v>
      </c>
      <c r="G78" s="226">
        <v>2</v>
      </c>
      <c r="H78" s="187">
        <v>4</v>
      </c>
      <c r="I78" s="187">
        <v>4.22</v>
      </c>
      <c r="J78" s="227">
        <v>73</v>
      </c>
      <c r="K78" s="226"/>
      <c r="L78" s="187"/>
      <c r="M78" s="187">
        <v>4</v>
      </c>
      <c r="N78" s="227">
        <v>103</v>
      </c>
      <c r="O78" s="91">
        <f t="shared" si="1"/>
        <v>273</v>
      </c>
      <c r="Q78" s="31"/>
      <c r="R78" s="31"/>
      <c r="T78" s="31"/>
    </row>
    <row r="79" spans="1:20" x14ac:dyDescent="0.25">
      <c r="A79" s="32">
        <v>13</v>
      </c>
      <c r="B79" s="165" t="s">
        <v>132</v>
      </c>
      <c r="C79" s="226">
        <v>7</v>
      </c>
      <c r="D79" s="187">
        <v>3.4285714285714284</v>
      </c>
      <c r="E79" s="187">
        <v>4.16</v>
      </c>
      <c r="F79" s="227">
        <v>99</v>
      </c>
      <c r="G79" s="226">
        <v>6</v>
      </c>
      <c r="H79" s="187">
        <v>4</v>
      </c>
      <c r="I79" s="187">
        <v>4.22</v>
      </c>
      <c r="J79" s="227">
        <v>71</v>
      </c>
      <c r="K79" s="226">
        <v>7</v>
      </c>
      <c r="L79" s="187">
        <v>3.5714285714285716</v>
      </c>
      <c r="M79" s="187">
        <v>4</v>
      </c>
      <c r="N79" s="227">
        <v>75</v>
      </c>
      <c r="O79" s="91">
        <f t="shared" si="1"/>
        <v>245</v>
      </c>
      <c r="Q79" s="31"/>
      <c r="R79" s="31"/>
      <c r="T79" s="31"/>
    </row>
    <row r="80" spans="1:20" ht="15.75" thickBot="1" x14ac:dyDescent="0.3">
      <c r="A80" s="32">
        <v>14</v>
      </c>
      <c r="B80" s="165" t="s">
        <v>165</v>
      </c>
      <c r="C80" s="226">
        <v>4</v>
      </c>
      <c r="D80" s="187">
        <v>3</v>
      </c>
      <c r="E80" s="187">
        <v>4.16</v>
      </c>
      <c r="F80" s="227">
        <v>106</v>
      </c>
      <c r="G80" s="226">
        <v>2</v>
      </c>
      <c r="H80" s="187">
        <v>4</v>
      </c>
      <c r="I80" s="187">
        <v>4.22</v>
      </c>
      <c r="J80" s="227">
        <v>72</v>
      </c>
      <c r="K80" s="226"/>
      <c r="L80" s="187"/>
      <c r="M80" s="187">
        <v>4</v>
      </c>
      <c r="N80" s="227">
        <v>103</v>
      </c>
      <c r="O80" s="91">
        <f t="shared" si="1"/>
        <v>281</v>
      </c>
      <c r="Q80" s="31"/>
      <c r="R80" s="31"/>
      <c r="T80" s="31"/>
    </row>
    <row r="81" spans="1:20" ht="15.75" thickBot="1" x14ac:dyDescent="0.3">
      <c r="A81" s="85"/>
      <c r="B81" s="88" t="s">
        <v>119</v>
      </c>
      <c r="C81" s="161">
        <f>SUM(C82:C111)</f>
        <v>376</v>
      </c>
      <c r="D81" s="106">
        <f>AVERAGE(D82:D111)</f>
        <v>4.1311365545257726</v>
      </c>
      <c r="E81" s="106">
        <v>4.16</v>
      </c>
      <c r="F81" s="162"/>
      <c r="G81" s="161">
        <f>SUM(G82:G111)</f>
        <v>349</v>
      </c>
      <c r="H81" s="106">
        <f>AVERAGE(H82:H111)</f>
        <v>4.1662266004750981</v>
      </c>
      <c r="I81" s="106">
        <v>4.22</v>
      </c>
      <c r="J81" s="162"/>
      <c r="K81" s="161">
        <f>SUM(K82:K111)</f>
        <v>348</v>
      </c>
      <c r="L81" s="106">
        <f>AVERAGE(L82:L111)</f>
        <v>3.9430328652828663</v>
      </c>
      <c r="M81" s="106">
        <v>4</v>
      </c>
      <c r="N81" s="162"/>
      <c r="O81" s="95"/>
      <c r="Q81" s="31"/>
      <c r="R81" s="31"/>
      <c r="T81" s="31"/>
    </row>
    <row r="82" spans="1:20" x14ac:dyDescent="0.25">
      <c r="A82" s="30">
        <v>1</v>
      </c>
      <c r="B82" s="165" t="s">
        <v>180</v>
      </c>
      <c r="C82" s="226">
        <v>9</v>
      </c>
      <c r="D82" s="187">
        <v>4.7777777777777777</v>
      </c>
      <c r="E82" s="187">
        <v>4.16</v>
      </c>
      <c r="F82" s="227">
        <v>4</v>
      </c>
      <c r="G82" s="226">
        <v>12</v>
      </c>
      <c r="H82" s="187">
        <v>4.25</v>
      </c>
      <c r="I82" s="187">
        <v>4.22</v>
      </c>
      <c r="J82" s="227">
        <v>49</v>
      </c>
      <c r="K82" s="226">
        <v>7</v>
      </c>
      <c r="L82" s="187">
        <v>4.1428571428571432</v>
      </c>
      <c r="M82" s="187">
        <v>4</v>
      </c>
      <c r="N82" s="227">
        <v>37</v>
      </c>
      <c r="O82" s="90">
        <f t="shared" ref="O82:O111" si="2">N82+J82+F82</f>
        <v>90</v>
      </c>
      <c r="Q82" s="31"/>
      <c r="R82" s="31"/>
      <c r="T82" s="31"/>
    </row>
    <row r="83" spans="1:20" x14ac:dyDescent="0.25">
      <c r="A83" s="32">
        <v>2</v>
      </c>
      <c r="B83" s="165" t="s">
        <v>179</v>
      </c>
      <c r="C83" s="226">
        <v>4</v>
      </c>
      <c r="D83" s="187">
        <v>4.75</v>
      </c>
      <c r="E83" s="187">
        <v>4.16</v>
      </c>
      <c r="F83" s="227">
        <v>5</v>
      </c>
      <c r="G83" s="226">
        <v>2</v>
      </c>
      <c r="H83" s="187">
        <v>3.5</v>
      </c>
      <c r="I83" s="187">
        <v>4.22</v>
      </c>
      <c r="J83" s="227">
        <v>101</v>
      </c>
      <c r="K83" s="226">
        <v>6</v>
      </c>
      <c r="L83" s="187">
        <v>3.3333333333333335</v>
      </c>
      <c r="M83" s="187">
        <v>4</v>
      </c>
      <c r="N83" s="227">
        <v>89</v>
      </c>
      <c r="O83" s="91">
        <f t="shared" si="2"/>
        <v>195</v>
      </c>
      <c r="Q83" s="31"/>
      <c r="R83" s="31"/>
      <c r="T83" s="31"/>
    </row>
    <row r="84" spans="1:20" x14ac:dyDescent="0.25">
      <c r="A84" s="32">
        <v>3</v>
      </c>
      <c r="B84" s="165" t="s">
        <v>170</v>
      </c>
      <c r="C84" s="226">
        <v>16</v>
      </c>
      <c r="D84" s="187">
        <v>4.6875</v>
      </c>
      <c r="E84" s="187">
        <v>4.16</v>
      </c>
      <c r="F84" s="227">
        <v>6</v>
      </c>
      <c r="G84" s="226">
        <v>31</v>
      </c>
      <c r="H84" s="187">
        <v>4.290322580645161</v>
      </c>
      <c r="I84" s="187">
        <v>4.22</v>
      </c>
      <c r="J84" s="227">
        <v>45</v>
      </c>
      <c r="K84" s="226">
        <v>8</v>
      </c>
      <c r="L84" s="187">
        <v>4.375</v>
      </c>
      <c r="M84" s="187">
        <v>4</v>
      </c>
      <c r="N84" s="227">
        <v>20</v>
      </c>
      <c r="O84" s="91">
        <f t="shared" si="2"/>
        <v>71</v>
      </c>
      <c r="Q84" s="31"/>
      <c r="R84" s="31"/>
      <c r="T84" s="31"/>
    </row>
    <row r="85" spans="1:20" x14ac:dyDescent="0.25">
      <c r="A85" s="32">
        <v>4</v>
      </c>
      <c r="B85" s="165" t="s">
        <v>14</v>
      </c>
      <c r="C85" s="226">
        <v>19</v>
      </c>
      <c r="D85" s="187">
        <v>4.6315789473684212</v>
      </c>
      <c r="E85" s="187">
        <v>4.16</v>
      </c>
      <c r="F85" s="227">
        <v>8</v>
      </c>
      <c r="G85" s="226">
        <v>17</v>
      </c>
      <c r="H85" s="187">
        <v>4.5882352941176467</v>
      </c>
      <c r="I85" s="187">
        <v>4.22</v>
      </c>
      <c r="J85" s="227">
        <v>13</v>
      </c>
      <c r="K85" s="226">
        <v>18</v>
      </c>
      <c r="L85" s="187">
        <v>4.333333333333333</v>
      </c>
      <c r="M85" s="187">
        <v>4</v>
      </c>
      <c r="N85" s="227">
        <v>25</v>
      </c>
      <c r="O85" s="91">
        <f t="shared" si="2"/>
        <v>46</v>
      </c>
      <c r="Q85" s="31"/>
      <c r="R85" s="31"/>
      <c r="T85" s="31"/>
    </row>
    <row r="86" spans="1:20" x14ac:dyDescent="0.25">
      <c r="A86" s="32">
        <v>5</v>
      </c>
      <c r="B86" s="165" t="s">
        <v>171</v>
      </c>
      <c r="C86" s="226">
        <v>18</v>
      </c>
      <c r="D86" s="187">
        <v>4.6111111111111107</v>
      </c>
      <c r="E86" s="187">
        <v>4.16</v>
      </c>
      <c r="F86" s="227">
        <v>9</v>
      </c>
      <c r="G86" s="226">
        <v>11</v>
      </c>
      <c r="H86" s="187">
        <v>4.3636363636363633</v>
      </c>
      <c r="I86" s="187">
        <v>4.22</v>
      </c>
      <c r="J86" s="227">
        <v>36</v>
      </c>
      <c r="K86" s="226">
        <v>26</v>
      </c>
      <c r="L86" s="187">
        <v>3.7307692307692308</v>
      </c>
      <c r="M86" s="187">
        <v>4</v>
      </c>
      <c r="N86" s="227">
        <v>66</v>
      </c>
      <c r="O86" s="91">
        <f t="shared" si="2"/>
        <v>111</v>
      </c>
      <c r="Q86" s="31"/>
      <c r="R86" s="31"/>
      <c r="T86" s="31"/>
    </row>
    <row r="87" spans="1:20" x14ac:dyDescent="0.25">
      <c r="A87" s="32">
        <v>6</v>
      </c>
      <c r="B87" s="165" t="s">
        <v>181</v>
      </c>
      <c r="C87" s="226">
        <v>31</v>
      </c>
      <c r="D87" s="187">
        <v>4.5483870967741939</v>
      </c>
      <c r="E87" s="187">
        <v>4.16</v>
      </c>
      <c r="F87" s="227">
        <v>11</v>
      </c>
      <c r="G87" s="226">
        <v>27</v>
      </c>
      <c r="H87" s="187">
        <v>4.7037037037037033</v>
      </c>
      <c r="I87" s="187">
        <v>4.22</v>
      </c>
      <c r="J87" s="227">
        <v>6</v>
      </c>
      <c r="K87" s="226">
        <v>32</v>
      </c>
      <c r="L87" s="187">
        <v>4.09375</v>
      </c>
      <c r="M87" s="187">
        <v>4</v>
      </c>
      <c r="N87" s="227">
        <v>40</v>
      </c>
      <c r="O87" s="91">
        <f t="shared" si="2"/>
        <v>57</v>
      </c>
      <c r="Q87" s="31"/>
      <c r="R87" s="31"/>
      <c r="T87" s="31"/>
    </row>
    <row r="88" spans="1:20" x14ac:dyDescent="0.25">
      <c r="A88" s="32">
        <v>7</v>
      </c>
      <c r="B88" s="165" t="s">
        <v>187</v>
      </c>
      <c r="C88" s="226">
        <v>21</v>
      </c>
      <c r="D88" s="187">
        <v>4.4761904761904763</v>
      </c>
      <c r="E88" s="187">
        <v>4.16</v>
      </c>
      <c r="F88" s="227">
        <v>19</v>
      </c>
      <c r="G88" s="226">
        <v>24</v>
      </c>
      <c r="H88" s="187">
        <v>4.25</v>
      </c>
      <c r="I88" s="187">
        <v>4.22</v>
      </c>
      <c r="J88" s="227">
        <v>51</v>
      </c>
      <c r="K88" s="226">
        <v>35</v>
      </c>
      <c r="L88" s="187">
        <v>4.1714285714285717</v>
      </c>
      <c r="M88" s="187">
        <v>4</v>
      </c>
      <c r="N88" s="227">
        <v>34</v>
      </c>
      <c r="O88" s="91">
        <f t="shared" si="2"/>
        <v>104</v>
      </c>
      <c r="Q88" s="31"/>
      <c r="R88" s="31"/>
      <c r="T88" s="31"/>
    </row>
    <row r="89" spans="1:20" x14ac:dyDescent="0.25">
      <c r="A89" s="32">
        <v>8</v>
      </c>
      <c r="B89" s="165" t="s">
        <v>124</v>
      </c>
      <c r="C89" s="226">
        <v>22</v>
      </c>
      <c r="D89" s="187">
        <v>4.4090909090909092</v>
      </c>
      <c r="E89" s="187">
        <v>4.16</v>
      </c>
      <c r="F89" s="227">
        <v>21</v>
      </c>
      <c r="G89" s="226">
        <v>1</v>
      </c>
      <c r="H89" s="187">
        <v>4</v>
      </c>
      <c r="I89" s="187">
        <v>4.22</v>
      </c>
      <c r="J89" s="227">
        <v>75</v>
      </c>
      <c r="K89" s="226">
        <v>3</v>
      </c>
      <c r="L89" s="187">
        <v>4</v>
      </c>
      <c r="M89" s="187">
        <v>4</v>
      </c>
      <c r="N89" s="227">
        <v>55</v>
      </c>
      <c r="O89" s="91">
        <f t="shared" si="2"/>
        <v>151</v>
      </c>
      <c r="Q89" s="31"/>
      <c r="R89" s="31"/>
      <c r="T89" s="31"/>
    </row>
    <row r="90" spans="1:20" x14ac:dyDescent="0.25">
      <c r="A90" s="32">
        <v>9</v>
      </c>
      <c r="B90" s="167" t="s">
        <v>185</v>
      </c>
      <c r="C90" s="209">
        <v>22</v>
      </c>
      <c r="D90" s="177">
        <v>4.3636363636363633</v>
      </c>
      <c r="E90" s="177">
        <v>4.16</v>
      </c>
      <c r="F90" s="210">
        <v>25</v>
      </c>
      <c r="G90" s="209">
        <v>14</v>
      </c>
      <c r="H90" s="177">
        <v>4.0714285714285712</v>
      </c>
      <c r="I90" s="177">
        <v>4.22</v>
      </c>
      <c r="J90" s="210">
        <v>60</v>
      </c>
      <c r="K90" s="209">
        <v>7</v>
      </c>
      <c r="L90" s="177">
        <v>3.2857142857142856</v>
      </c>
      <c r="M90" s="177">
        <v>4</v>
      </c>
      <c r="N90" s="210">
        <v>90</v>
      </c>
      <c r="O90" s="91">
        <f t="shared" si="2"/>
        <v>175</v>
      </c>
      <c r="Q90" s="31"/>
      <c r="R90" s="31"/>
      <c r="T90" s="31"/>
    </row>
    <row r="91" spans="1:20" x14ac:dyDescent="0.25">
      <c r="A91" s="32">
        <v>10</v>
      </c>
      <c r="B91" s="165" t="s">
        <v>186</v>
      </c>
      <c r="C91" s="226">
        <v>14</v>
      </c>
      <c r="D91" s="187">
        <v>4.3571428571428568</v>
      </c>
      <c r="E91" s="187">
        <v>4.16</v>
      </c>
      <c r="F91" s="227">
        <v>28</v>
      </c>
      <c r="G91" s="226">
        <v>12</v>
      </c>
      <c r="H91" s="187">
        <v>4.5</v>
      </c>
      <c r="I91" s="187">
        <v>4.22</v>
      </c>
      <c r="J91" s="227">
        <v>23</v>
      </c>
      <c r="K91" s="226">
        <v>7</v>
      </c>
      <c r="L91" s="187">
        <v>4.4285714285714288</v>
      </c>
      <c r="M91" s="187">
        <v>4</v>
      </c>
      <c r="N91" s="227">
        <v>14</v>
      </c>
      <c r="O91" s="91">
        <f t="shared" si="2"/>
        <v>65</v>
      </c>
      <c r="Q91" s="31"/>
      <c r="R91" s="31"/>
      <c r="T91" s="31"/>
    </row>
    <row r="92" spans="1:20" x14ac:dyDescent="0.25">
      <c r="A92" s="32">
        <v>11</v>
      </c>
      <c r="B92" s="165" t="s">
        <v>167</v>
      </c>
      <c r="C92" s="226">
        <v>6</v>
      </c>
      <c r="D92" s="187">
        <v>4.333333333333333</v>
      </c>
      <c r="E92" s="187">
        <v>4.16</v>
      </c>
      <c r="F92" s="227">
        <v>35</v>
      </c>
      <c r="G92" s="226">
        <v>3</v>
      </c>
      <c r="H92" s="187">
        <v>4</v>
      </c>
      <c r="I92" s="187">
        <v>4.22</v>
      </c>
      <c r="J92" s="227">
        <v>74</v>
      </c>
      <c r="K92" s="226">
        <v>3</v>
      </c>
      <c r="L92" s="187">
        <v>4.333333333333333</v>
      </c>
      <c r="M92" s="187">
        <v>4</v>
      </c>
      <c r="N92" s="227">
        <v>23</v>
      </c>
      <c r="O92" s="91">
        <f t="shared" si="2"/>
        <v>132</v>
      </c>
      <c r="Q92" s="31"/>
      <c r="R92" s="31"/>
      <c r="T92" s="31"/>
    </row>
    <row r="93" spans="1:20" x14ac:dyDescent="0.25">
      <c r="A93" s="32">
        <v>12</v>
      </c>
      <c r="B93" s="165" t="s">
        <v>183</v>
      </c>
      <c r="C93" s="226">
        <v>6</v>
      </c>
      <c r="D93" s="187">
        <v>4.333333333333333</v>
      </c>
      <c r="E93" s="187">
        <v>4.16</v>
      </c>
      <c r="F93" s="227">
        <v>36</v>
      </c>
      <c r="G93" s="226">
        <v>4</v>
      </c>
      <c r="H93" s="187">
        <v>4.25</v>
      </c>
      <c r="I93" s="187">
        <v>4.22</v>
      </c>
      <c r="J93" s="227">
        <v>50</v>
      </c>
      <c r="K93" s="226">
        <v>11</v>
      </c>
      <c r="L93" s="187">
        <v>3.4545454545454546</v>
      </c>
      <c r="M93" s="187">
        <v>4</v>
      </c>
      <c r="N93" s="227">
        <v>84</v>
      </c>
      <c r="O93" s="91">
        <f t="shared" si="2"/>
        <v>170</v>
      </c>
      <c r="Q93" s="31"/>
      <c r="R93" s="31"/>
      <c r="T93" s="31"/>
    </row>
    <row r="94" spans="1:20" x14ac:dyDescent="0.25">
      <c r="A94" s="32">
        <v>13</v>
      </c>
      <c r="B94" s="165" t="s">
        <v>184</v>
      </c>
      <c r="C94" s="226">
        <v>27</v>
      </c>
      <c r="D94" s="187">
        <v>4.333333333333333</v>
      </c>
      <c r="E94" s="187">
        <v>4.16</v>
      </c>
      <c r="F94" s="227">
        <v>37</v>
      </c>
      <c r="G94" s="226">
        <v>32</v>
      </c>
      <c r="H94" s="187">
        <v>4.09375</v>
      </c>
      <c r="I94" s="187">
        <v>4.22</v>
      </c>
      <c r="J94" s="227">
        <v>58</v>
      </c>
      <c r="K94" s="226">
        <v>25</v>
      </c>
      <c r="L94" s="187">
        <v>4.5199999999999996</v>
      </c>
      <c r="M94" s="187">
        <v>4</v>
      </c>
      <c r="N94" s="227">
        <v>8</v>
      </c>
      <c r="O94" s="91">
        <f t="shared" si="2"/>
        <v>103</v>
      </c>
      <c r="Q94" s="31"/>
      <c r="R94" s="31"/>
      <c r="T94" s="31"/>
    </row>
    <row r="95" spans="1:20" x14ac:dyDescent="0.25">
      <c r="A95" s="32">
        <v>14</v>
      </c>
      <c r="B95" s="165" t="s">
        <v>192</v>
      </c>
      <c r="C95" s="226">
        <v>10</v>
      </c>
      <c r="D95" s="187">
        <v>4.3</v>
      </c>
      <c r="E95" s="187">
        <v>4.16</v>
      </c>
      <c r="F95" s="227">
        <v>38</v>
      </c>
      <c r="G95" s="226">
        <v>7</v>
      </c>
      <c r="H95" s="187">
        <v>5</v>
      </c>
      <c r="I95" s="187">
        <v>4.22</v>
      </c>
      <c r="J95" s="227">
        <v>3</v>
      </c>
      <c r="K95" s="226">
        <v>8</v>
      </c>
      <c r="L95" s="187">
        <v>4.5</v>
      </c>
      <c r="M95" s="187">
        <v>4</v>
      </c>
      <c r="N95" s="227">
        <v>12</v>
      </c>
      <c r="O95" s="91">
        <f t="shared" si="2"/>
        <v>53</v>
      </c>
      <c r="Q95" s="31"/>
      <c r="R95" s="31"/>
      <c r="T95" s="31"/>
    </row>
    <row r="96" spans="1:20" x14ac:dyDescent="0.25">
      <c r="A96" s="32">
        <v>15</v>
      </c>
      <c r="B96" s="165" t="s">
        <v>174</v>
      </c>
      <c r="C96" s="226">
        <v>16</v>
      </c>
      <c r="D96" s="187">
        <v>4.25</v>
      </c>
      <c r="E96" s="187">
        <v>4.16</v>
      </c>
      <c r="F96" s="227">
        <v>45</v>
      </c>
      <c r="G96" s="226">
        <v>9</v>
      </c>
      <c r="H96" s="187">
        <v>4.7777777777777777</v>
      </c>
      <c r="I96" s="187">
        <v>4.22</v>
      </c>
      <c r="J96" s="227">
        <v>5</v>
      </c>
      <c r="K96" s="226">
        <v>11</v>
      </c>
      <c r="L96" s="187">
        <v>3.7272727272727271</v>
      </c>
      <c r="M96" s="187">
        <v>4</v>
      </c>
      <c r="N96" s="227">
        <v>67</v>
      </c>
      <c r="O96" s="91">
        <f t="shared" si="2"/>
        <v>117</v>
      </c>
      <c r="Q96" s="31"/>
      <c r="R96" s="31"/>
      <c r="T96" s="31"/>
    </row>
    <row r="97" spans="1:20" x14ac:dyDescent="0.25">
      <c r="A97" s="32">
        <v>16</v>
      </c>
      <c r="B97" s="165" t="s">
        <v>173</v>
      </c>
      <c r="C97" s="226">
        <v>10</v>
      </c>
      <c r="D97" s="187">
        <v>4.2</v>
      </c>
      <c r="E97" s="187">
        <v>4.16</v>
      </c>
      <c r="F97" s="227">
        <v>50</v>
      </c>
      <c r="G97" s="226">
        <v>6</v>
      </c>
      <c r="H97" s="187">
        <v>4.5</v>
      </c>
      <c r="I97" s="187">
        <v>4.22</v>
      </c>
      <c r="J97" s="227">
        <v>24</v>
      </c>
      <c r="K97" s="226">
        <v>6</v>
      </c>
      <c r="L97" s="187">
        <v>4.333333333333333</v>
      </c>
      <c r="M97" s="187">
        <v>4</v>
      </c>
      <c r="N97" s="227">
        <v>24</v>
      </c>
      <c r="O97" s="91">
        <f t="shared" si="2"/>
        <v>98</v>
      </c>
      <c r="Q97" s="31"/>
      <c r="R97" s="31"/>
      <c r="T97" s="31"/>
    </row>
    <row r="98" spans="1:20" x14ac:dyDescent="0.25">
      <c r="A98" s="32">
        <v>17</v>
      </c>
      <c r="B98" s="165" t="s">
        <v>190</v>
      </c>
      <c r="C98" s="226">
        <v>8</v>
      </c>
      <c r="D98" s="187">
        <v>4.125</v>
      </c>
      <c r="E98" s="187">
        <v>4.16</v>
      </c>
      <c r="F98" s="227">
        <v>55</v>
      </c>
      <c r="G98" s="226">
        <v>10</v>
      </c>
      <c r="H98" s="187">
        <v>4</v>
      </c>
      <c r="I98" s="187">
        <v>4.22</v>
      </c>
      <c r="J98" s="227">
        <v>76</v>
      </c>
      <c r="K98" s="226">
        <v>11</v>
      </c>
      <c r="L98" s="187">
        <v>3.5454545454545454</v>
      </c>
      <c r="M98" s="187">
        <v>4</v>
      </c>
      <c r="N98" s="227">
        <v>77</v>
      </c>
      <c r="O98" s="91">
        <f t="shared" si="2"/>
        <v>208</v>
      </c>
      <c r="Q98" s="31"/>
      <c r="R98" s="31"/>
      <c r="T98" s="31"/>
    </row>
    <row r="99" spans="1:20" x14ac:dyDescent="0.25">
      <c r="A99" s="32">
        <v>18</v>
      </c>
      <c r="B99" s="165" t="s">
        <v>188</v>
      </c>
      <c r="C99" s="226">
        <v>24</v>
      </c>
      <c r="D99" s="187">
        <v>4.083333333333333</v>
      </c>
      <c r="E99" s="187">
        <v>4.16</v>
      </c>
      <c r="F99" s="227">
        <v>56</v>
      </c>
      <c r="G99" s="226">
        <v>35</v>
      </c>
      <c r="H99" s="187">
        <v>4.4000000000000004</v>
      </c>
      <c r="I99" s="187">
        <v>4.22</v>
      </c>
      <c r="J99" s="227">
        <v>33</v>
      </c>
      <c r="K99" s="226">
        <v>32</v>
      </c>
      <c r="L99" s="187">
        <v>4.09375</v>
      </c>
      <c r="M99" s="187">
        <v>4</v>
      </c>
      <c r="N99" s="227">
        <v>41</v>
      </c>
      <c r="O99" s="91">
        <f t="shared" si="2"/>
        <v>130</v>
      </c>
      <c r="Q99" s="31"/>
      <c r="R99" s="31"/>
      <c r="T99" s="31"/>
    </row>
    <row r="100" spans="1:20" x14ac:dyDescent="0.25">
      <c r="A100" s="32">
        <v>19</v>
      </c>
      <c r="B100" s="165" t="s">
        <v>182</v>
      </c>
      <c r="C100" s="226">
        <v>22</v>
      </c>
      <c r="D100" s="187">
        <v>4</v>
      </c>
      <c r="E100" s="187">
        <v>4.16</v>
      </c>
      <c r="F100" s="227">
        <v>70</v>
      </c>
      <c r="G100" s="226">
        <v>14</v>
      </c>
      <c r="H100" s="187">
        <v>4.0714285714285712</v>
      </c>
      <c r="I100" s="187">
        <v>4.22</v>
      </c>
      <c r="J100" s="227">
        <v>59</v>
      </c>
      <c r="K100" s="226">
        <v>20</v>
      </c>
      <c r="L100" s="187">
        <v>4.1500000000000004</v>
      </c>
      <c r="M100" s="187">
        <v>4</v>
      </c>
      <c r="N100" s="227">
        <v>35</v>
      </c>
      <c r="O100" s="91">
        <f t="shared" si="2"/>
        <v>164</v>
      </c>
      <c r="Q100" s="31"/>
      <c r="R100" s="31"/>
      <c r="T100" s="31"/>
    </row>
    <row r="101" spans="1:20" x14ac:dyDescent="0.25">
      <c r="A101" s="32">
        <v>20</v>
      </c>
      <c r="B101" s="165" t="s">
        <v>172</v>
      </c>
      <c r="C101" s="226">
        <v>2</v>
      </c>
      <c r="D101" s="187">
        <v>4</v>
      </c>
      <c r="E101" s="187">
        <v>4.16</v>
      </c>
      <c r="F101" s="227">
        <v>68</v>
      </c>
      <c r="G101" s="226">
        <v>7</v>
      </c>
      <c r="H101" s="187">
        <v>4.4285714285714288</v>
      </c>
      <c r="I101" s="187">
        <v>4.22</v>
      </c>
      <c r="J101" s="227">
        <v>28</v>
      </c>
      <c r="K101" s="226">
        <v>5</v>
      </c>
      <c r="L101" s="187">
        <v>3.4</v>
      </c>
      <c r="M101" s="187">
        <v>4</v>
      </c>
      <c r="N101" s="227">
        <v>86</v>
      </c>
      <c r="O101" s="91">
        <f t="shared" si="2"/>
        <v>182</v>
      </c>
      <c r="Q101" s="31"/>
      <c r="R101" s="31"/>
      <c r="T101" s="31"/>
    </row>
    <row r="102" spans="1:20" x14ac:dyDescent="0.25">
      <c r="A102" s="32">
        <v>21</v>
      </c>
      <c r="B102" s="165" t="s">
        <v>193</v>
      </c>
      <c r="C102" s="226">
        <v>5</v>
      </c>
      <c r="D102" s="187">
        <v>4</v>
      </c>
      <c r="E102" s="187">
        <v>4.16</v>
      </c>
      <c r="F102" s="227">
        <v>69</v>
      </c>
      <c r="G102" s="226">
        <v>6</v>
      </c>
      <c r="H102" s="187">
        <v>4</v>
      </c>
      <c r="I102" s="187">
        <v>4.22</v>
      </c>
      <c r="J102" s="227">
        <v>78</v>
      </c>
      <c r="K102" s="226">
        <v>3</v>
      </c>
      <c r="L102" s="187">
        <v>3.6666666666666665</v>
      </c>
      <c r="M102" s="187">
        <v>4</v>
      </c>
      <c r="N102" s="227">
        <v>72</v>
      </c>
      <c r="O102" s="91">
        <f t="shared" si="2"/>
        <v>219</v>
      </c>
      <c r="Q102" s="31"/>
      <c r="R102" s="31"/>
      <c r="T102" s="31"/>
    </row>
    <row r="103" spans="1:20" x14ac:dyDescent="0.25">
      <c r="A103" s="32">
        <v>22</v>
      </c>
      <c r="B103" s="165" t="s">
        <v>169</v>
      </c>
      <c r="C103" s="226">
        <v>6</v>
      </c>
      <c r="D103" s="187">
        <v>3.8333333333333335</v>
      </c>
      <c r="E103" s="187">
        <v>4.16</v>
      </c>
      <c r="F103" s="227">
        <v>80</v>
      </c>
      <c r="G103" s="226">
        <v>11</v>
      </c>
      <c r="H103" s="187">
        <v>3.9090909090909092</v>
      </c>
      <c r="I103" s="187">
        <v>4.22</v>
      </c>
      <c r="J103" s="227">
        <v>82</v>
      </c>
      <c r="K103" s="226">
        <v>13</v>
      </c>
      <c r="L103" s="187">
        <v>4.0769230769230766</v>
      </c>
      <c r="M103" s="187">
        <v>4</v>
      </c>
      <c r="N103" s="227">
        <v>42</v>
      </c>
      <c r="O103" s="91">
        <f t="shared" si="2"/>
        <v>204</v>
      </c>
      <c r="Q103" s="31"/>
      <c r="R103" s="31"/>
      <c r="T103" s="31"/>
    </row>
    <row r="104" spans="1:20" x14ac:dyDescent="0.25">
      <c r="A104" s="32">
        <v>23</v>
      </c>
      <c r="B104" s="174" t="s">
        <v>177</v>
      </c>
      <c r="C104" s="228">
        <v>11</v>
      </c>
      <c r="D104" s="188">
        <v>3.8181818181818183</v>
      </c>
      <c r="E104" s="188">
        <v>4.16</v>
      </c>
      <c r="F104" s="229">
        <v>82</v>
      </c>
      <c r="G104" s="228">
        <v>11</v>
      </c>
      <c r="H104" s="188">
        <v>3.9090909090909092</v>
      </c>
      <c r="I104" s="188">
        <v>4.22</v>
      </c>
      <c r="J104" s="229">
        <v>81</v>
      </c>
      <c r="K104" s="228">
        <v>8</v>
      </c>
      <c r="L104" s="188">
        <v>3.625</v>
      </c>
      <c r="M104" s="188">
        <v>4</v>
      </c>
      <c r="N104" s="229">
        <v>73</v>
      </c>
      <c r="O104" s="91">
        <f t="shared" si="2"/>
        <v>236</v>
      </c>
      <c r="Q104" s="31"/>
      <c r="R104" s="31"/>
      <c r="T104" s="31"/>
    </row>
    <row r="105" spans="1:20" x14ac:dyDescent="0.25">
      <c r="A105" s="32">
        <v>24</v>
      </c>
      <c r="B105" s="165" t="s">
        <v>168</v>
      </c>
      <c r="C105" s="226">
        <v>11</v>
      </c>
      <c r="D105" s="187">
        <v>3.8181818181818183</v>
      </c>
      <c r="E105" s="187">
        <v>4.16</v>
      </c>
      <c r="F105" s="227">
        <v>81</v>
      </c>
      <c r="G105" s="226">
        <v>6</v>
      </c>
      <c r="H105" s="187">
        <v>4.666666666666667</v>
      </c>
      <c r="I105" s="187">
        <v>4.22</v>
      </c>
      <c r="J105" s="227">
        <v>10</v>
      </c>
      <c r="K105" s="226">
        <v>5</v>
      </c>
      <c r="L105" s="187">
        <v>4.4000000000000004</v>
      </c>
      <c r="M105" s="187">
        <v>4</v>
      </c>
      <c r="N105" s="227">
        <v>16</v>
      </c>
      <c r="O105" s="91">
        <f t="shared" si="2"/>
        <v>107</v>
      </c>
      <c r="Q105" s="31"/>
      <c r="R105" s="31"/>
      <c r="T105" s="31"/>
    </row>
    <row r="106" spans="1:20" x14ac:dyDescent="0.25">
      <c r="A106" s="32">
        <v>25</v>
      </c>
      <c r="B106" s="165" t="s">
        <v>60</v>
      </c>
      <c r="C106" s="226">
        <v>3</v>
      </c>
      <c r="D106" s="187">
        <v>3.6666666666666665</v>
      </c>
      <c r="E106" s="187">
        <v>4.16</v>
      </c>
      <c r="F106" s="227">
        <v>87</v>
      </c>
      <c r="G106" s="226">
        <v>2</v>
      </c>
      <c r="H106" s="187">
        <v>4</v>
      </c>
      <c r="I106" s="187">
        <v>4.22</v>
      </c>
      <c r="J106" s="227">
        <v>77</v>
      </c>
      <c r="K106" s="226">
        <v>2</v>
      </c>
      <c r="L106" s="187">
        <v>4</v>
      </c>
      <c r="M106" s="187">
        <v>4</v>
      </c>
      <c r="N106" s="227">
        <v>54</v>
      </c>
      <c r="O106" s="91">
        <f t="shared" si="2"/>
        <v>218</v>
      </c>
      <c r="Q106" s="31"/>
      <c r="R106" s="31"/>
      <c r="T106" s="31"/>
    </row>
    <row r="107" spans="1:20" x14ac:dyDescent="0.25">
      <c r="A107" s="32">
        <v>26</v>
      </c>
      <c r="B107" s="165" t="s">
        <v>21</v>
      </c>
      <c r="C107" s="226">
        <v>5</v>
      </c>
      <c r="D107" s="187">
        <v>3.6</v>
      </c>
      <c r="E107" s="187">
        <v>4.16</v>
      </c>
      <c r="F107" s="227">
        <v>90</v>
      </c>
      <c r="G107" s="226">
        <v>5</v>
      </c>
      <c r="H107" s="187">
        <v>4.5999999999999996</v>
      </c>
      <c r="I107" s="187">
        <v>4.22</v>
      </c>
      <c r="J107" s="227">
        <v>12</v>
      </c>
      <c r="K107" s="226">
        <v>3</v>
      </c>
      <c r="L107" s="187">
        <v>3.6666666666666665</v>
      </c>
      <c r="M107" s="187">
        <v>4</v>
      </c>
      <c r="N107" s="227">
        <v>71</v>
      </c>
      <c r="O107" s="91">
        <f t="shared" si="2"/>
        <v>173</v>
      </c>
      <c r="Q107" s="31"/>
      <c r="R107" s="31"/>
      <c r="T107" s="31"/>
    </row>
    <row r="108" spans="1:20" x14ac:dyDescent="0.25">
      <c r="A108" s="32">
        <v>27</v>
      </c>
      <c r="B108" s="165" t="s">
        <v>176</v>
      </c>
      <c r="C108" s="226">
        <v>7</v>
      </c>
      <c r="D108" s="187">
        <v>3.5714285714285716</v>
      </c>
      <c r="E108" s="187">
        <v>4.16</v>
      </c>
      <c r="F108" s="227">
        <v>92</v>
      </c>
      <c r="G108" s="226">
        <v>4</v>
      </c>
      <c r="H108" s="187">
        <v>3</v>
      </c>
      <c r="I108" s="187">
        <v>4.22</v>
      </c>
      <c r="J108" s="227">
        <v>105</v>
      </c>
      <c r="K108" s="226">
        <v>8</v>
      </c>
      <c r="L108" s="187">
        <v>3.875</v>
      </c>
      <c r="M108" s="187">
        <v>4</v>
      </c>
      <c r="N108" s="227">
        <v>60</v>
      </c>
      <c r="O108" s="91">
        <f t="shared" si="2"/>
        <v>257</v>
      </c>
      <c r="Q108" s="31"/>
      <c r="R108" s="31"/>
      <c r="T108" s="31"/>
    </row>
    <row r="109" spans="1:20" x14ac:dyDescent="0.25">
      <c r="A109" s="32">
        <v>28</v>
      </c>
      <c r="B109" s="165" t="s">
        <v>175</v>
      </c>
      <c r="C109" s="226">
        <v>9</v>
      </c>
      <c r="D109" s="187">
        <v>3.5555555555555554</v>
      </c>
      <c r="E109" s="187">
        <v>4.16</v>
      </c>
      <c r="F109" s="227">
        <v>93</v>
      </c>
      <c r="G109" s="226">
        <v>7</v>
      </c>
      <c r="H109" s="187">
        <v>3.5714285714285716</v>
      </c>
      <c r="I109" s="187">
        <v>4.22</v>
      </c>
      <c r="J109" s="227">
        <v>98</v>
      </c>
      <c r="K109" s="226">
        <v>11</v>
      </c>
      <c r="L109" s="187">
        <v>3.2727272727272729</v>
      </c>
      <c r="M109" s="187">
        <v>4</v>
      </c>
      <c r="N109" s="227">
        <v>91</v>
      </c>
      <c r="O109" s="92">
        <f t="shared" si="2"/>
        <v>282</v>
      </c>
      <c r="Q109" s="31"/>
      <c r="R109" s="31"/>
      <c r="T109" s="31"/>
    </row>
    <row r="110" spans="1:20" x14ac:dyDescent="0.25">
      <c r="A110" s="32">
        <v>29</v>
      </c>
      <c r="B110" s="165" t="s">
        <v>178</v>
      </c>
      <c r="C110" s="226">
        <v>8</v>
      </c>
      <c r="D110" s="187">
        <v>3.5</v>
      </c>
      <c r="E110" s="187">
        <v>4.16</v>
      </c>
      <c r="F110" s="227">
        <v>98</v>
      </c>
      <c r="G110" s="226">
        <v>16</v>
      </c>
      <c r="H110" s="187">
        <v>3.625</v>
      </c>
      <c r="I110" s="187">
        <v>4.22</v>
      </c>
      <c r="J110" s="227">
        <v>97</v>
      </c>
      <c r="K110" s="226">
        <v>9</v>
      </c>
      <c r="L110" s="187">
        <v>3.5555555555555554</v>
      </c>
      <c r="M110" s="187">
        <v>4</v>
      </c>
      <c r="N110" s="227">
        <v>76</v>
      </c>
      <c r="O110" s="105">
        <f t="shared" si="2"/>
        <v>271</v>
      </c>
      <c r="Q110" s="31"/>
      <c r="R110" s="31"/>
      <c r="T110" s="31"/>
    </row>
    <row r="111" spans="1:20" ht="15.75" thickBot="1" x14ac:dyDescent="0.3">
      <c r="A111" s="34">
        <v>30</v>
      </c>
      <c r="B111" s="165" t="s">
        <v>191</v>
      </c>
      <c r="C111" s="226">
        <v>4</v>
      </c>
      <c r="D111" s="187">
        <v>3</v>
      </c>
      <c r="E111" s="187">
        <v>4.16</v>
      </c>
      <c r="F111" s="227">
        <v>107</v>
      </c>
      <c r="G111" s="226">
        <v>3</v>
      </c>
      <c r="H111" s="187">
        <v>3.6666666666666665</v>
      </c>
      <c r="I111" s="187">
        <v>4.22</v>
      </c>
      <c r="J111" s="227">
        <v>94</v>
      </c>
      <c r="K111" s="226">
        <v>5</v>
      </c>
      <c r="L111" s="187">
        <v>4.2</v>
      </c>
      <c r="M111" s="187">
        <v>4</v>
      </c>
      <c r="N111" s="227">
        <v>32</v>
      </c>
      <c r="O111" s="92">
        <f t="shared" si="2"/>
        <v>233</v>
      </c>
      <c r="Q111" s="31"/>
      <c r="R111" s="31"/>
      <c r="T111" s="31"/>
    </row>
    <row r="112" spans="1:20" ht="15.75" thickBot="1" x14ac:dyDescent="0.3">
      <c r="A112" s="85"/>
      <c r="B112" s="88" t="s">
        <v>117</v>
      </c>
      <c r="C112" s="161">
        <f>SUM(C113:C121)</f>
        <v>109</v>
      </c>
      <c r="D112" s="106">
        <f>AVERAGE(D113:D121)</f>
        <v>4.0787217412217407</v>
      </c>
      <c r="E112" s="106">
        <v>4.16</v>
      </c>
      <c r="F112" s="162"/>
      <c r="G112" s="161">
        <f>SUM(G113:G121)</f>
        <v>80</v>
      </c>
      <c r="H112" s="106">
        <f>AVERAGE(H113:H121)</f>
        <v>4.0814397103870785</v>
      </c>
      <c r="I112" s="106">
        <v>4.22</v>
      </c>
      <c r="J112" s="162"/>
      <c r="K112" s="161">
        <f>SUM(K113:K121)</f>
        <v>73</v>
      </c>
      <c r="L112" s="106">
        <f>AVERAGE(L113:L121)</f>
        <v>3.8896632996632992</v>
      </c>
      <c r="M112" s="106">
        <v>4</v>
      </c>
      <c r="N112" s="162"/>
      <c r="O112" s="95"/>
      <c r="Q112" s="31"/>
      <c r="R112" s="31"/>
      <c r="T112" s="31"/>
    </row>
    <row r="113" spans="1:20" x14ac:dyDescent="0.25">
      <c r="A113" s="30">
        <v>1</v>
      </c>
      <c r="B113" s="67" t="s">
        <v>142</v>
      </c>
      <c r="C113" s="231">
        <v>16</v>
      </c>
      <c r="D113" s="190">
        <v>4.6875</v>
      </c>
      <c r="E113" s="190">
        <v>4.16</v>
      </c>
      <c r="F113" s="232">
        <v>7</v>
      </c>
      <c r="G113" s="231">
        <v>19</v>
      </c>
      <c r="H113" s="190">
        <v>4.4210526315789478</v>
      </c>
      <c r="I113" s="190">
        <v>4.22</v>
      </c>
      <c r="J113" s="232">
        <v>30</v>
      </c>
      <c r="K113" s="231">
        <v>11</v>
      </c>
      <c r="L113" s="190">
        <v>4.3636363636363633</v>
      </c>
      <c r="M113" s="190">
        <v>4</v>
      </c>
      <c r="N113" s="232">
        <v>21</v>
      </c>
      <c r="O113" s="90">
        <f t="shared" ref="O113:O120" si="3">N113+J113+F113</f>
        <v>58</v>
      </c>
      <c r="Q113" s="31"/>
      <c r="R113" s="31"/>
      <c r="T113" s="31"/>
    </row>
    <row r="114" spans="1:20" ht="15" customHeight="1" x14ac:dyDescent="0.25">
      <c r="A114" s="34">
        <v>2</v>
      </c>
      <c r="B114" s="172" t="s">
        <v>82</v>
      </c>
      <c r="C114" s="219">
        <v>14</v>
      </c>
      <c r="D114" s="183">
        <v>4.2857142857142856</v>
      </c>
      <c r="E114" s="183">
        <v>4.16</v>
      </c>
      <c r="F114" s="220">
        <v>41</v>
      </c>
      <c r="G114" s="219">
        <v>7</v>
      </c>
      <c r="H114" s="183">
        <v>4.4285714285714288</v>
      </c>
      <c r="I114" s="183">
        <v>4.22</v>
      </c>
      <c r="J114" s="220">
        <v>29</v>
      </c>
      <c r="K114" s="219">
        <v>10</v>
      </c>
      <c r="L114" s="183">
        <v>4.7</v>
      </c>
      <c r="M114" s="183">
        <v>4</v>
      </c>
      <c r="N114" s="220">
        <v>4</v>
      </c>
      <c r="O114" s="91">
        <f t="shared" si="3"/>
        <v>74</v>
      </c>
      <c r="Q114" s="31"/>
      <c r="R114" s="31"/>
      <c r="T114" s="31"/>
    </row>
    <row r="115" spans="1:20" x14ac:dyDescent="0.25">
      <c r="A115" s="34">
        <v>3</v>
      </c>
      <c r="B115" s="167" t="s">
        <v>59</v>
      </c>
      <c r="C115" s="209">
        <v>7</v>
      </c>
      <c r="D115" s="177">
        <v>4.1428571428571432</v>
      </c>
      <c r="E115" s="177">
        <v>4.16</v>
      </c>
      <c r="F115" s="210">
        <v>53</v>
      </c>
      <c r="G115" s="209">
        <v>1</v>
      </c>
      <c r="H115" s="177">
        <v>4</v>
      </c>
      <c r="I115" s="177">
        <v>4.22</v>
      </c>
      <c r="J115" s="210">
        <v>80</v>
      </c>
      <c r="K115" s="209">
        <v>2</v>
      </c>
      <c r="L115" s="177">
        <v>4.5</v>
      </c>
      <c r="M115" s="177">
        <v>4</v>
      </c>
      <c r="N115" s="210">
        <v>13</v>
      </c>
      <c r="O115" s="91">
        <f t="shared" si="3"/>
        <v>146</v>
      </c>
      <c r="Q115" s="31"/>
      <c r="R115" s="31"/>
      <c r="T115" s="31"/>
    </row>
    <row r="116" spans="1:20" x14ac:dyDescent="0.25">
      <c r="A116" s="34">
        <v>4</v>
      </c>
      <c r="B116" s="169" t="s">
        <v>189</v>
      </c>
      <c r="C116" s="211">
        <v>8</v>
      </c>
      <c r="D116" s="179">
        <v>4</v>
      </c>
      <c r="E116" s="179">
        <v>4.16</v>
      </c>
      <c r="F116" s="212">
        <v>73</v>
      </c>
      <c r="G116" s="211">
        <v>24</v>
      </c>
      <c r="H116" s="179">
        <v>4</v>
      </c>
      <c r="I116" s="179">
        <v>4.22</v>
      </c>
      <c r="J116" s="212">
        <v>79</v>
      </c>
      <c r="K116" s="211">
        <v>25</v>
      </c>
      <c r="L116" s="179">
        <v>3.76</v>
      </c>
      <c r="M116" s="179">
        <v>4</v>
      </c>
      <c r="N116" s="212">
        <v>63</v>
      </c>
      <c r="O116" s="91">
        <f t="shared" si="3"/>
        <v>215</v>
      </c>
      <c r="Q116" s="31"/>
      <c r="R116" s="31"/>
      <c r="T116" s="31"/>
    </row>
    <row r="117" spans="1:20" x14ac:dyDescent="0.25">
      <c r="A117" s="34">
        <v>5</v>
      </c>
      <c r="B117" s="167" t="s">
        <v>81</v>
      </c>
      <c r="C117" s="209">
        <v>10</v>
      </c>
      <c r="D117" s="177">
        <v>4</v>
      </c>
      <c r="E117" s="177">
        <v>4.16</v>
      </c>
      <c r="F117" s="210">
        <v>71</v>
      </c>
      <c r="G117" s="209">
        <v>12</v>
      </c>
      <c r="H117" s="177">
        <v>4.416666666666667</v>
      </c>
      <c r="I117" s="177">
        <v>4.22</v>
      </c>
      <c r="J117" s="210">
        <v>31</v>
      </c>
      <c r="K117" s="209">
        <v>10</v>
      </c>
      <c r="L117" s="177">
        <v>4.0999999999999996</v>
      </c>
      <c r="M117" s="177">
        <v>4</v>
      </c>
      <c r="N117" s="210">
        <v>39</v>
      </c>
      <c r="O117" s="91">
        <f t="shared" si="3"/>
        <v>141</v>
      </c>
      <c r="Q117" s="31"/>
      <c r="R117" s="31"/>
      <c r="T117" s="31"/>
    </row>
    <row r="118" spans="1:20" x14ac:dyDescent="0.25">
      <c r="A118" s="34">
        <v>6</v>
      </c>
      <c r="B118" s="167" t="s">
        <v>58</v>
      </c>
      <c r="C118" s="209">
        <v>5</v>
      </c>
      <c r="D118" s="177">
        <v>4</v>
      </c>
      <c r="E118" s="177">
        <v>4.16</v>
      </c>
      <c r="F118" s="210">
        <v>72</v>
      </c>
      <c r="G118" s="209">
        <v>2</v>
      </c>
      <c r="H118" s="177">
        <v>3</v>
      </c>
      <c r="I118" s="177">
        <v>4.22</v>
      </c>
      <c r="J118" s="210">
        <v>106</v>
      </c>
      <c r="K118" s="209">
        <v>1</v>
      </c>
      <c r="L118" s="177">
        <v>3</v>
      </c>
      <c r="M118" s="177">
        <v>4</v>
      </c>
      <c r="N118" s="210">
        <v>100</v>
      </c>
      <c r="O118" s="91">
        <f t="shared" si="3"/>
        <v>278</v>
      </c>
      <c r="Q118" s="31"/>
      <c r="R118" s="31"/>
      <c r="T118" s="31"/>
    </row>
    <row r="119" spans="1:20" x14ac:dyDescent="0.25">
      <c r="A119" s="34">
        <v>7</v>
      </c>
      <c r="B119" s="169" t="s">
        <v>123</v>
      </c>
      <c r="C119" s="211">
        <v>30</v>
      </c>
      <c r="D119" s="179">
        <v>3.9333333333333331</v>
      </c>
      <c r="E119" s="179">
        <v>4.16</v>
      </c>
      <c r="F119" s="212">
        <v>76</v>
      </c>
      <c r="G119" s="211">
        <v>3</v>
      </c>
      <c r="H119" s="179">
        <v>3.6666666666666665</v>
      </c>
      <c r="I119" s="179">
        <v>4.22</v>
      </c>
      <c r="J119" s="212">
        <v>95</v>
      </c>
      <c r="K119" s="211">
        <v>3</v>
      </c>
      <c r="L119" s="179">
        <v>4.333333333333333</v>
      </c>
      <c r="M119" s="179">
        <v>4</v>
      </c>
      <c r="N119" s="212">
        <v>26</v>
      </c>
      <c r="O119" s="91">
        <f t="shared" si="3"/>
        <v>197</v>
      </c>
      <c r="Q119" s="31"/>
      <c r="R119" s="31"/>
      <c r="T119" s="31"/>
    </row>
    <row r="120" spans="1:20" ht="15" customHeight="1" x14ac:dyDescent="0.25">
      <c r="A120" s="34">
        <v>8</v>
      </c>
      <c r="B120" s="170" t="s">
        <v>85</v>
      </c>
      <c r="C120" s="215">
        <v>11</v>
      </c>
      <c r="D120" s="181">
        <v>3.9090909090909092</v>
      </c>
      <c r="E120" s="181">
        <v>4.16</v>
      </c>
      <c r="F120" s="216">
        <v>77</v>
      </c>
      <c r="G120" s="215">
        <v>10</v>
      </c>
      <c r="H120" s="181">
        <v>4.3</v>
      </c>
      <c r="I120" s="181">
        <v>4.22</v>
      </c>
      <c r="J120" s="216">
        <v>44</v>
      </c>
      <c r="K120" s="215">
        <v>7</v>
      </c>
      <c r="L120" s="181">
        <v>3</v>
      </c>
      <c r="M120" s="181">
        <v>4</v>
      </c>
      <c r="N120" s="216">
        <v>99</v>
      </c>
      <c r="O120" s="91">
        <f t="shared" si="3"/>
        <v>220</v>
      </c>
      <c r="Q120" s="31"/>
      <c r="R120" s="31"/>
      <c r="T120" s="31"/>
    </row>
    <row r="121" spans="1:20" ht="15" customHeight="1" thickBot="1" x14ac:dyDescent="0.3">
      <c r="A121" s="33">
        <v>9</v>
      </c>
      <c r="B121" s="360" t="s">
        <v>83</v>
      </c>
      <c r="C121" s="361">
        <v>8</v>
      </c>
      <c r="D121" s="362">
        <v>3.75</v>
      </c>
      <c r="E121" s="362">
        <v>4.16</v>
      </c>
      <c r="F121" s="363">
        <v>85</v>
      </c>
      <c r="G121" s="361">
        <v>2</v>
      </c>
      <c r="H121" s="362">
        <v>4.5</v>
      </c>
      <c r="I121" s="362">
        <v>4.22</v>
      </c>
      <c r="J121" s="363">
        <v>25</v>
      </c>
      <c r="K121" s="361">
        <v>4</v>
      </c>
      <c r="L121" s="362">
        <v>3.25</v>
      </c>
      <c r="M121" s="362">
        <v>4</v>
      </c>
      <c r="N121" s="363">
        <v>93</v>
      </c>
      <c r="O121" s="93">
        <f>N121+J121+F121</f>
        <v>203</v>
      </c>
      <c r="Q121" s="31"/>
      <c r="R121" s="31"/>
      <c r="T121" s="31"/>
    </row>
    <row r="122" spans="1:20" x14ac:dyDescent="0.25">
      <c r="A122" s="97" t="s">
        <v>121</v>
      </c>
      <c r="B122" s="35"/>
      <c r="C122" s="35"/>
      <c r="D122" s="108">
        <f>AVERAGE(D6:D13,D15:D26,D28:D44,D46:D65,D67:D80,D82:D111,D113:D121)</f>
        <v>4.0542731977729023</v>
      </c>
      <c r="E122" s="108"/>
      <c r="F122" s="35"/>
      <c r="G122" s="35"/>
      <c r="H122" s="108">
        <f>AVERAGE(H6:H13,H15:H26,H28:H44,H46:H65,H67:H80,H82:H111,H113:H121)</f>
        <v>4.1447027049463498</v>
      </c>
      <c r="I122" s="108"/>
      <c r="J122" s="35"/>
      <c r="K122" s="35"/>
      <c r="L122" s="108">
        <f>AVERAGE(L6:L13,L15:L26,L28:L44,L46:L65,L67:L80,L82:L111,L113:L121)</f>
        <v>3.9072450234950225</v>
      </c>
      <c r="M122" s="108"/>
      <c r="N122" s="35"/>
    </row>
    <row r="123" spans="1:20" x14ac:dyDescent="0.25">
      <c r="A123" s="698" t="s">
        <v>122</v>
      </c>
      <c r="D123" s="166">
        <v>4.16</v>
      </c>
      <c r="E123" s="31"/>
      <c r="H123" s="166">
        <v>4.22</v>
      </c>
      <c r="I123" s="31"/>
      <c r="L123" s="166">
        <v>4</v>
      </c>
      <c r="M123" s="31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3">
    <cfRule type="containsBlanks" dxfId="79" priority="8">
      <formula>LEN(TRIM(L4))=0</formula>
    </cfRule>
    <cfRule type="cellIs" dxfId="78" priority="746" operator="equal">
      <formula>$L$122</formula>
    </cfRule>
    <cfRule type="cellIs" dxfId="77" priority="747" operator="lessThan">
      <formula>3.5</formula>
    </cfRule>
    <cfRule type="cellIs" dxfId="76" priority="748" operator="between">
      <formula>$L$122</formula>
      <formula>3.5</formula>
    </cfRule>
    <cfRule type="cellIs" dxfId="75" priority="749" operator="between">
      <formula>4.499</formula>
      <formula>$L$122</formula>
    </cfRule>
    <cfRule type="cellIs" dxfId="74" priority="750" operator="greaterThanOrEqual">
      <formula>4.5</formula>
    </cfRule>
  </conditionalFormatting>
  <conditionalFormatting sqref="H4:H123">
    <cfRule type="containsBlanks" dxfId="73" priority="7">
      <formula>LEN(TRIM(H4))=0</formula>
    </cfRule>
    <cfRule type="cellIs" dxfId="72" priority="9" operator="between">
      <formula>$H$122</formula>
      <formula>4.136</formula>
    </cfRule>
    <cfRule type="cellIs" dxfId="71" priority="10" operator="lessThan">
      <formula>3.5</formula>
    </cfRule>
    <cfRule type="cellIs" dxfId="70" priority="11" operator="between">
      <formula>$H$122</formula>
      <formula>3.5</formula>
    </cfRule>
    <cfRule type="cellIs" dxfId="69" priority="12" operator="between">
      <formula>4.499</formula>
      <formula>$H$122</formula>
    </cfRule>
    <cfRule type="cellIs" dxfId="68" priority="13" operator="greaterThanOrEqual">
      <formula>4.5</formula>
    </cfRule>
  </conditionalFormatting>
  <conditionalFormatting sqref="D4:D123">
    <cfRule type="containsBlanks" dxfId="67" priority="1">
      <formula>LEN(TRIM(D4))=0</formula>
    </cfRule>
    <cfRule type="cellIs" dxfId="66" priority="2" operator="between">
      <formula>$D$122</formula>
      <formula>4.046</formula>
    </cfRule>
    <cfRule type="cellIs" dxfId="65" priority="3" operator="lessThan">
      <formula>3.5</formula>
    </cfRule>
    <cfRule type="cellIs" dxfId="64" priority="4" operator="between">
      <formula>$D$122</formula>
      <formula>3.5</formula>
    </cfRule>
    <cfRule type="cellIs" dxfId="63" priority="5" operator="between">
      <formula>4.499</formula>
      <formula>$D$122</formula>
    </cfRule>
    <cfRule type="cellIs" dxfId="62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8.85546875" defaultRowHeight="15" x14ac:dyDescent="0.25"/>
  <cols>
    <col min="1" max="1" width="4.7109375" style="1" customWidth="1"/>
    <col min="2" max="2" width="18.7109375" style="1" customWidth="1"/>
    <col min="3" max="3" width="32.7109375" style="1" customWidth="1"/>
    <col min="4" max="5" width="8.7109375" style="1" customWidth="1"/>
    <col min="6" max="6" width="18.7109375" style="1" customWidth="1"/>
    <col min="7" max="7" width="31.7109375" style="1" customWidth="1"/>
    <col min="8" max="9" width="7.7109375" style="1" customWidth="1"/>
    <col min="10" max="10" width="18.7109375" style="1" customWidth="1"/>
    <col min="11" max="11" width="31.7109375" style="1" customWidth="1"/>
    <col min="12" max="14" width="7.7109375" style="1" customWidth="1"/>
    <col min="15" max="16384" width="8.85546875" style="1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O1" s="39"/>
      <c r="P1" s="24" t="s">
        <v>99</v>
      </c>
    </row>
    <row r="2" spans="1:16" ht="15.75" x14ac:dyDescent="0.25">
      <c r="A2" s="20"/>
      <c r="B2" s="20"/>
      <c r="C2" s="20"/>
      <c r="D2" s="20"/>
      <c r="E2" s="20"/>
      <c r="F2" s="20"/>
      <c r="G2" s="368" t="s">
        <v>98</v>
      </c>
      <c r="H2" s="20"/>
      <c r="I2" s="20"/>
      <c r="J2" s="20"/>
      <c r="K2" s="20"/>
      <c r="L2" s="20"/>
      <c r="M2" s="20"/>
      <c r="O2" s="40"/>
      <c r="P2" s="24" t="s">
        <v>100</v>
      </c>
    </row>
    <row r="3" spans="1:16" ht="15.75" thickBo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O3" s="338"/>
      <c r="P3" s="24" t="s">
        <v>101</v>
      </c>
    </row>
    <row r="4" spans="1:16" s="2" customFormat="1" ht="16.5" customHeight="1" thickBot="1" x14ac:dyDescent="0.3">
      <c r="A4" s="550" t="s">
        <v>57</v>
      </c>
      <c r="B4" s="552">
        <v>2024</v>
      </c>
      <c r="C4" s="552"/>
      <c r="D4" s="552"/>
      <c r="E4" s="553"/>
      <c r="F4" s="552">
        <v>2023</v>
      </c>
      <c r="G4" s="552"/>
      <c r="H4" s="552"/>
      <c r="I4" s="553"/>
      <c r="J4" s="552">
        <v>2022</v>
      </c>
      <c r="K4" s="552"/>
      <c r="L4" s="552"/>
      <c r="M4" s="553"/>
      <c r="O4" s="25"/>
      <c r="P4" s="24" t="s">
        <v>102</v>
      </c>
    </row>
    <row r="5" spans="1:16" s="2" customFormat="1" ht="45.75" thickBot="1" x14ac:dyDescent="0.3">
      <c r="A5" s="551"/>
      <c r="B5" s="21" t="s">
        <v>56</v>
      </c>
      <c r="C5" s="21" t="s">
        <v>105</v>
      </c>
      <c r="D5" s="42" t="s">
        <v>106</v>
      </c>
      <c r="E5" s="27" t="s">
        <v>107</v>
      </c>
      <c r="F5" s="21" t="s">
        <v>56</v>
      </c>
      <c r="G5" s="21" t="s">
        <v>105</v>
      </c>
      <c r="H5" s="42" t="s">
        <v>106</v>
      </c>
      <c r="I5" s="27" t="s">
        <v>107</v>
      </c>
      <c r="J5" s="21" t="s">
        <v>56</v>
      </c>
      <c r="K5" s="21" t="s">
        <v>105</v>
      </c>
      <c r="L5" s="42" t="s">
        <v>106</v>
      </c>
      <c r="M5" s="27" t="s">
        <v>107</v>
      </c>
    </row>
    <row r="6" spans="1:16" s="2" customFormat="1" ht="15" customHeight="1" x14ac:dyDescent="0.25">
      <c r="A6" s="16">
        <v>1</v>
      </c>
      <c r="B6" s="122" t="s">
        <v>46</v>
      </c>
      <c r="C6" s="122" t="s">
        <v>47</v>
      </c>
      <c r="D6" s="199">
        <v>5</v>
      </c>
      <c r="E6" s="121">
        <v>4.16</v>
      </c>
      <c r="F6" s="122" t="s">
        <v>54</v>
      </c>
      <c r="G6" s="122" t="s">
        <v>70</v>
      </c>
      <c r="H6" s="199">
        <v>5</v>
      </c>
      <c r="I6" s="121">
        <v>4.22</v>
      </c>
      <c r="J6" s="122" t="s">
        <v>46</v>
      </c>
      <c r="K6" s="122" t="s">
        <v>49</v>
      </c>
      <c r="L6" s="199">
        <v>5</v>
      </c>
      <c r="M6" s="121">
        <v>4</v>
      </c>
    </row>
    <row r="7" spans="1:16" s="2" customFormat="1" ht="15" customHeight="1" x14ac:dyDescent="0.25">
      <c r="A7" s="17">
        <v>2</v>
      </c>
      <c r="B7" s="123" t="s">
        <v>46</v>
      </c>
      <c r="C7" s="123" t="s">
        <v>147</v>
      </c>
      <c r="D7" s="200">
        <v>5</v>
      </c>
      <c r="E7" s="127">
        <v>4.16</v>
      </c>
      <c r="F7" s="123" t="s">
        <v>46</v>
      </c>
      <c r="G7" s="123" t="s">
        <v>147</v>
      </c>
      <c r="H7" s="200">
        <v>5</v>
      </c>
      <c r="I7" s="127">
        <v>4.22</v>
      </c>
      <c r="J7" s="123" t="s">
        <v>46</v>
      </c>
      <c r="K7" s="123" t="s">
        <v>52</v>
      </c>
      <c r="L7" s="200">
        <v>5</v>
      </c>
      <c r="M7" s="127">
        <v>4</v>
      </c>
    </row>
    <row r="8" spans="1:16" s="2" customFormat="1" ht="15" customHeight="1" x14ac:dyDescent="0.25">
      <c r="A8" s="17">
        <v>3</v>
      </c>
      <c r="B8" s="123" t="s">
        <v>24</v>
      </c>
      <c r="C8" s="123" t="s">
        <v>131</v>
      </c>
      <c r="D8" s="200">
        <v>5</v>
      </c>
      <c r="E8" s="127">
        <v>4.16</v>
      </c>
      <c r="F8" s="123" t="s">
        <v>1</v>
      </c>
      <c r="G8" s="123" t="s">
        <v>5</v>
      </c>
      <c r="H8" s="200">
        <v>5</v>
      </c>
      <c r="I8" s="127">
        <v>4.22</v>
      </c>
      <c r="J8" s="123" t="s">
        <v>27</v>
      </c>
      <c r="K8" s="123" t="s">
        <v>125</v>
      </c>
      <c r="L8" s="200">
        <v>5</v>
      </c>
      <c r="M8" s="127">
        <v>4</v>
      </c>
    </row>
    <row r="9" spans="1:16" s="2" customFormat="1" ht="15" customHeight="1" x14ac:dyDescent="0.25">
      <c r="A9" s="17">
        <v>4</v>
      </c>
      <c r="B9" s="195" t="s">
        <v>1</v>
      </c>
      <c r="C9" s="195" t="s">
        <v>180</v>
      </c>
      <c r="D9" s="201">
        <v>4.7777777777777777</v>
      </c>
      <c r="E9" s="150">
        <v>4.16</v>
      </c>
      <c r="F9" s="195" t="s">
        <v>46</v>
      </c>
      <c r="G9" s="195" t="s">
        <v>52</v>
      </c>
      <c r="H9" s="201">
        <v>4.833333333333333</v>
      </c>
      <c r="I9" s="150">
        <v>4.22</v>
      </c>
      <c r="J9" s="195" t="s">
        <v>0</v>
      </c>
      <c r="K9" s="195" t="s">
        <v>82</v>
      </c>
      <c r="L9" s="201">
        <v>4.7</v>
      </c>
      <c r="M9" s="150">
        <v>4</v>
      </c>
    </row>
    <row r="10" spans="1:16" s="2" customFormat="1" ht="15" customHeight="1" x14ac:dyDescent="0.25">
      <c r="A10" s="17">
        <v>5</v>
      </c>
      <c r="B10" s="123" t="s">
        <v>1</v>
      </c>
      <c r="C10" s="123" t="s">
        <v>179</v>
      </c>
      <c r="D10" s="200">
        <v>4.75</v>
      </c>
      <c r="E10" s="127">
        <v>4.16</v>
      </c>
      <c r="F10" s="123" t="s">
        <v>1</v>
      </c>
      <c r="G10" s="123" t="s">
        <v>174</v>
      </c>
      <c r="H10" s="200">
        <v>4.7777777777777777</v>
      </c>
      <c r="I10" s="127">
        <v>4.22</v>
      </c>
      <c r="J10" s="123" t="s">
        <v>36</v>
      </c>
      <c r="K10" s="123" t="s">
        <v>68</v>
      </c>
      <c r="L10" s="200">
        <v>4.666666666666667</v>
      </c>
      <c r="M10" s="127">
        <v>4</v>
      </c>
    </row>
    <row r="11" spans="1:16" s="2" customFormat="1" ht="15" customHeight="1" x14ac:dyDescent="0.25">
      <c r="A11" s="17">
        <v>6</v>
      </c>
      <c r="B11" s="123" t="s">
        <v>1</v>
      </c>
      <c r="C11" s="123" t="s">
        <v>170</v>
      </c>
      <c r="D11" s="200">
        <v>4.6875</v>
      </c>
      <c r="E11" s="127">
        <v>4.16</v>
      </c>
      <c r="F11" s="123" t="s">
        <v>1</v>
      </c>
      <c r="G11" s="123" t="s">
        <v>181</v>
      </c>
      <c r="H11" s="200">
        <v>4.7037037037037033</v>
      </c>
      <c r="I11" s="127">
        <v>4.22</v>
      </c>
      <c r="J11" s="123" t="s">
        <v>36</v>
      </c>
      <c r="K11" s="123" t="s">
        <v>67</v>
      </c>
      <c r="L11" s="200">
        <v>4.666666666666667</v>
      </c>
      <c r="M11" s="127">
        <v>4</v>
      </c>
    </row>
    <row r="12" spans="1:16" s="2" customFormat="1" ht="15" customHeight="1" x14ac:dyDescent="0.25">
      <c r="A12" s="17">
        <v>7</v>
      </c>
      <c r="B12" s="123" t="s">
        <v>0</v>
      </c>
      <c r="C12" s="123" t="s">
        <v>148</v>
      </c>
      <c r="D12" s="200">
        <v>4.6875</v>
      </c>
      <c r="E12" s="127">
        <v>4.16</v>
      </c>
      <c r="F12" s="123" t="s">
        <v>46</v>
      </c>
      <c r="G12" s="123" t="s">
        <v>51</v>
      </c>
      <c r="H12" s="200">
        <v>4.666666666666667</v>
      </c>
      <c r="I12" s="127">
        <v>4.22</v>
      </c>
      <c r="J12" s="123" t="s">
        <v>54</v>
      </c>
      <c r="K12" s="123" t="s">
        <v>69</v>
      </c>
      <c r="L12" s="200">
        <v>4.5999999999999996</v>
      </c>
      <c r="M12" s="127">
        <v>4</v>
      </c>
    </row>
    <row r="13" spans="1:16" s="2" customFormat="1" ht="15" customHeight="1" x14ac:dyDescent="0.25">
      <c r="A13" s="17">
        <v>8</v>
      </c>
      <c r="B13" s="123" t="s">
        <v>1</v>
      </c>
      <c r="C13" s="123" t="s">
        <v>14</v>
      </c>
      <c r="D13" s="200">
        <v>4.6315789473684212</v>
      </c>
      <c r="E13" s="127">
        <v>4.16</v>
      </c>
      <c r="F13" s="123" t="s">
        <v>46</v>
      </c>
      <c r="G13" s="123" t="s">
        <v>145</v>
      </c>
      <c r="H13" s="200">
        <v>4.666666666666667</v>
      </c>
      <c r="I13" s="127">
        <v>4.22</v>
      </c>
      <c r="J13" s="123" t="s">
        <v>1</v>
      </c>
      <c r="K13" s="123" t="s">
        <v>138</v>
      </c>
      <c r="L13" s="200">
        <v>4.5199999999999996</v>
      </c>
      <c r="M13" s="127">
        <v>4</v>
      </c>
    </row>
    <row r="14" spans="1:16" s="2" customFormat="1" ht="15" customHeight="1" x14ac:dyDescent="0.25">
      <c r="A14" s="17">
        <v>9</v>
      </c>
      <c r="B14" s="123" t="s">
        <v>1</v>
      </c>
      <c r="C14" s="123" t="s">
        <v>171</v>
      </c>
      <c r="D14" s="200">
        <v>4.6111111111111107</v>
      </c>
      <c r="E14" s="127">
        <v>4.16</v>
      </c>
      <c r="F14" s="123" t="s">
        <v>24</v>
      </c>
      <c r="G14" s="123" t="s">
        <v>160</v>
      </c>
      <c r="H14" s="200">
        <v>4.666666666666667</v>
      </c>
      <c r="I14" s="127">
        <v>4.22</v>
      </c>
      <c r="J14" s="123" t="s">
        <v>54</v>
      </c>
      <c r="K14" s="123" t="s">
        <v>126</v>
      </c>
      <c r="L14" s="200">
        <v>4.5</v>
      </c>
      <c r="M14" s="127">
        <v>4</v>
      </c>
    </row>
    <row r="15" spans="1:16" s="2" customFormat="1" ht="15" customHeight="1" thickBot="1" x14ac:dyDescent="0.3">
      <c r="A15" s="18">
        <v>10</v>
      </c>
      <c r="B15" s="124" t="s">
        <v>24</v>
      </c>
      <c r="C15" s="124" t="s">
        <v>130</v>
      </c>
      <c r="D15" s="202">
        <v>4.5714285714285712</v>
      </c>
      <c r="E15" s="128">
        <v>4.16</v>
      </c>
      <c r="F15" s="124" t="s">
        <v>1</v>
      </c>
      <c r="G15" s="124" t="s">
        <v>168</v>
      </c>
      <c r="H15" s="202">
        <v>4.666666666666667</v>
      </c>
      <c r="I15" s="128">
        <v>4.22</v>
      </c>
      <c r="J15" s="124" t="s">
        <v>36</v>
      </c>
      <c r="K15" s="124" t="s">
        <v>44</v>
      </c>
      <c r="L15" s="202">
        <v>4.5</v>
      </c>
      <c r="M15" s="128">
        <v>4</v>
      </c>
    </row>
    <row r="16" spans="1:16" s="2" customFormat="1" ht="15" customHeight="1" x14ac:dyDescent="0.25">
      <c r="A16" s="19">
        <v>11</v>
      </c>
      <c r="B16" s="125" t="s">
        <v>1</v>
      </c>
      <c r="C16" s="125" t="s">
        <v>181</v>
      </c>
      <c r="D16" s="203">
        <v>4.5483870967741939</v>
      </c>
      <c r="E16" s="129">
        <v>4.16</v>
      </c>
      <c r="F16" s="125" t="s">
        <v>27</v>
      </c>
      <c r="G16" s="125" t="s">
        <v>32</v>
      </c>
      <c r="H16" s="203">
        <v>4.5999999999999996</v>
      </c>
      <c r="I16" s="129">
        <v>4.22</v>
      </c>
      <c r="J16" s="125" t="s">
        <v>24</v>
      </c>
      <c r="K16" s="125" t="s">
        <v>131</v>
      </c>
      <c r="L16" s="203">
        <v>4.5</v>
      </c>
      <c r="M16" s="129">
        <v>4</v>
      </c>
    </row>
    <row r="17" spans="1:13" s="2" customFormat="1" ht="15" customHeight="1" x14ac:dyDescent="0.25">
      <c r="A17" s="17">
        <v>12</v>
      </c>
      <c r="B17" s="123" t="s">
        <v>46</v>
      </c>
      <c r="C17" s="123" t="s">
        <v>50</v>
      </c>
      <c r="D17" s="200">
        <v>4.5454545454545459</v>
      </c>
      <c r="E17" s="127">
        <v>4.16</v>
      </c>
      <c r="F17" s="123" t="s">
        <v>1</v>
      </c>
      <c r="G17" s="123" t="s">
        <v>21</v>
      </c>
      <c r="H17" s="200">
        <v>4.5999999999999996</v>
      </c>
      <c r="I17" s="127">
        <v>4.22</v>
      </c>
      <c r="J17" s="123" t="s">
        <v>1</v>
      </c>
      <c r="K17" s="123" t="s">
        <v>5</v>
      </c>
      <c r="L17" s="200">
        <v>4.5</v>
      </c>
      <c r="M17" s="127">
        <v>4</v>
      </c>
    </row>
    <row r="18" spans="1:13" s="2" customFormat="1" ht="15" customHeight="1" x14ac:dyDescent="0.25">
      <c r="A18" s="17">
        <v>13</v>
      </c>
      <c r="B18" s="123" t="s">
        <v>46</v>
      </c>
      <c r="C18" s="123" t="s">
        <v>53</v>
      </c>
      <c r="D18" s="200">
        <v>4.5454545454545459</v>
      </c>
      <c r="E18" s="127">
        <v>4.16</v>
      </c>
      <c r="F18" s="123" t="s">
        <v>1</v>
      </c>
      <c r="G18" s="123" t="s">
        <v>14</v>
      </c>
      <c r="H18" s="200">
        <v>4.5882352941176467</v>
      </c>
      <c r="I18" s="127">
        <v>4.22</v>
      </c>
      <c r="J18" s="123" t="s">
        <v>0</v>
      </c>
      <c r="K18" s="123" t="s">
        <v>59</v>
      </c>
      <c r="L18" s="200">
        <v>4.5</v>
      </c>
      <c r="M18" s="127">
        <v>4</v>
      </c>
    </row>
    <row r="19" spans="1:13" s="2" customFormat="1" ht="15" customHeight="1" x14ac:dyDescent="0.25">
      <c r="A19" s="17">
        <v>14</v>
      </c>
      <c r="B19" s="123" t="s">
        <v>27</v>
      </c>
      <c r="C19" s="123" t="s">
        <v>33</v>
      </c>
      <c r="D19" s="200">
        <v>4.5454545454545459</v>
      </c>
      <c r="E19" s="127">
        <v>4.16</v>
      </c>
      <c r="F19" s="123" t="s">
        <v>36</v>
      </c>
      <c r="G19" s="123" t="s">
        <v>74</v>
      </c>
      <c r="H19" s="200">
        <v>4.5862068965517242</v>
      </c>
      <c r="I19" s="127">
        <v>4.22</v>
      </c>
      <c r="J19" s="123" t="s">
        <v>1</v>
      </c>
      <c r="K19" s="123" t="s">
        <v>140</v>
      </c>
      <c r="L19" s="200">
        <v>4.4285714285714288</v>
      </c>
      <c r="M19" s="127">
        <v>4</v>
      </c>
    </row>
    <row r="20" spans="1:13" s="2" customFormat="1" ht="15" customHeight="1" x14ac:dyDescent="0.25">
      <c r="A20" s="17">
        <v>15</v>
      </c>
      <c r="B20" s="123" t="s">
        <v>24</v>
      </c>
      <c r="C20" s="123" t="s">
        <v>88</v>
      </c>
      <c r="D20" s="200">
        <v>4.5454545454545459</v>
      </c>
      <c r="E20" s="127">
        <v>4.16</v>
      </c>
      <c r="F20" s="123" t="s">
        <v>54</v>
      </c>
      <c r="G20" s="123" t="s">
        <v>127</v>
      </c>
      <c r="H20" s="200">
        <v>4.5714285714285712</v>
      </c>
      <c r="I20" s="127">
        <v>4.22</v>
      </c>
      <c r="J20" s="123" t="s">
        <v>36</v>
      </c>
      <c r="K20" s="123" t="s">
        <v>74</v>
      </c>
      <c r="L20" s="200">
        <v>4.4000000000000004</v>
      </c>
      <c r="M20" s="127">
        <v>4</v>
      </c>
    </row>
    <row r="21" spans="1:13" s="2" customFormat="1" ht="15" customHeight="1" x14ac:dyDescent="0.25">
      <c r="A21" s="17">
        <v>16</v>
      </c>
      <c r="B21" s="123" t="s">
        <v>54</v>
      </c>
      <c r="C21" s="123" t="s">
        <v>126</v>
      </c>
      <c r="D21" s="200">
        <v>4.5</v>
      </c>
      <c r="E21" s="127">
        <v>4.16</v>
      </c>
      <c r="F21" s="123" t="s">
        <v>24</v>
      </c>
      <c r="G21" s="123" t="s">
        <v>159</v>
      </c>
      <c r="H21" s="200">
        <v>4.5714285714285712</v>
      </c>
      <c r="I21" s="127">
        <v>4.22</v>
      </c>
      <c r="J21" s="123" t="s">
        <v>1</v>
      </c>
      <c r="K21" s="123" t="s">
        <v>8</v>
      </c>
      <c r="L21" s="200">
        <v>4.4000000000000004</v>
      </c>
      <c r="M21" s="127">
        <v>4</v>
      </c>
    </row>
    <row r="22" spans="1:13" s="2" customFormat="1" ht="15" customHeight="1" x14ac:dyDescent="0.25">
      <c r="A22" s="17">
        <v>17</v>
      </c>
      <c r="B22" s="123" t="s">
        <v>24</v>
      </c>
      <c r="C22" s="123" t="s">
        <v>160</v>
      </c>
      <c r="D22" s="200">
        <v>4.5</v>
      </c>
      <c r="E22" s="127">
        <v>4.16</v>
      </c>
      <c r="F22" s="123" t="s">
        <v>54</v>
      </c>
      <c r="G22" s="123" t="s">
        <v>72</v>
      </c>
      <c r="H22" s="200">
        <v>4.5</v>
      </c>
      <c r="I22" s="127">
        <v>4.22</v>
      </c>
      <c r="J22" s="123" t="s">
        <v>27</v>
      </c>
      <c r="K22" s="123" t="s">
        <v>128</v>
      </c>
      <c r="L22" s="200">
        <v>4.375</v>
      </c>
      <c r="M22" s="127">
        <v>4</v>
      </c>
    </row>
    <row r="23" spans="1:13" s="2" customFormat="1" ht="15" customHeight="1" x14ac:dyDescent="0.25">
      <c r="A23" s="17">
        <v>18</v>
      </c>
      <c r="B23" s="123" t="s">
        <v>24</v>
      </c>
      <c r="C23" s="123" t="s">
        <v>161</v>
      </c>
      <c r="D23" s="200">
        <v>4.5</v>
      </c>
      <c r="E23" s="127">
        <v>4.16</v>
      </c>
      <c r="F23" s="123" t="s">
        <v>46</v>
      </c>
      <c r="G23" s="123" t="s">
        <v>49</v>
      </c>
      <c r="H23" s="200">
        <v>4.5</v>
      </c>
      <c r="I23" s="127">
        <v>4.22</v>
      </c>
      <c r="J23" s="123" t="s">
        <v>27</v>
      </c>
      <c r="K23" s="123" t="s">
        <v>77</v>
      </c>
      <c r="L23" s="200">
        <v>4.375</v>
      </c>
      <c r="M23" s="127">
        <v>4</v>
      </c>
    </row>
    <row r="24" spans="1:13" s="2" customFormat="1" ht="15" customHeight="1" x14ac:dyDescent="0.25">
      <c r="A24" s="17">
        <v>19</v>
      </c>
      <c r="B24" s="123" t="s">
        <v>1</v>
      </c>
      <c r="C24" s="123" t="s">
        <v>187</v>
      </c>
      <c r="D24" s="200">
        <v>4.4761904761904763</v>
      </c>
      <c r="E24" s="127">
        <v>4.16</v>
      </c>
      <c r="F24" s="123" t="s">
        <v>27</v>
      </c>
      <c r="G24" s="123" t="s">
        <v>128</v>
      </c>
      <c r="H24" s="200">
        <v>4.5</v>
      </c>
      <c r="I24" s="127">
        <v>4.22</v>
      </c>
      <c r="J24" s="123" t="s">
        <v>24</v>
      </c>
      <c r="K24" s="123" t="s">
        <v>79</v>
      </c>
      <c r="L24" s="200">
        <v>4.384615384615385</v>
      </c>
      <c r="M24" s="127">
        <v>4</v>
      </c>
    </row>
    <row r="25" spans="1:13" s="2" customFormat="1" ht="15" customHeight="1" thickBot="1" x14ac:dyDescent="0.3">
      <c r="A25" s="18">
        <v>20</v>
      </c>
      <c r="B25" s="124" t="s">
        <v>27</v>
      </c>
      <c r="C25" s="124" t="s">
        <v>195</v>
      </c>
      <c r="D25" s="202">
        <v>4.4117647058823533</v>
      </c>
      <c r="E25" s="128">
        <v>4.16</v>
      </c>
      <c r="F25" s="124" t="s">
        <v>27</v>
      </c>
      <c r="G25" s="124" t="s">
        <v>34</v>
      </c>
      <c r="H25" s="202">
        <v>4.5</v>
      </c>
      <c r="I25" s="128">
        <v>4.22</v>
      </c>
      <c r="J25" s="124" t="s">
        <v>1</v>
      </c>
      <c r="K25" s="124" t="s">
        <v>11</v>
      </c>
      <c r="L25" s="202">
        <v>4.375</v>
      </c>
      <c r="M25" s="128">
        <v>4</v>
      </c>
    </row>
    <row r="26" spans="1:13" s="2" customFormat="1" ht="15" customHeight="1" x14ac:dyDescent="0.25">
      <c r="A26" s="19">
        <v>21</v>
      </c>
      <c r="B26" s="125" t="s">
        <v>1</v>
      </c>
      <c r="C26" s="125" t="s">
        <v>124</v>
      </c>
      <c r="D26" s="203">
        <v>4.4090909090909092</v>
      </c>
      <c r="E26" s="129">
        <v>4.16</v>
      </c>
      <c r="F26" s="125" t="s">
        <v>24</v>
      </c>
      <c r="G26" s="125" t="s">
        <v>161</v>
      </c>
      <c r="H26" s="203">
        <v>4.5</v>
      </c>
      <c r="I26" s="129">
        <v>4.22</v>
      </c>
      <c r="J26" s="125" t="s">
        <v>0</v>
      </c>
      <c r="K26" s="125" t="s">
        <v>142</v>
      </c>
      <c r="L26" s="203">
        <v>4.3636363636363633</v>
      </c>
      <c r="M26" s="129">
        <v>4</v>
      </c>
    </row>
    <row r="27" spans="1:13" s="2" customFormat="1" ht="15" customHeight="1" x14ac:dyDescent="0.25">
      <c r="A27" s="17">
        <v>22</v>
      </c>
      <c r="B27" s="195" t="s">
        <v>36</v>
      </c>
      <c r="C27" s="195" t="s">
        <v>151</v>
      </c>
      <c r="D27" s="201">
        <v>4.4000000000000004</v>
      </c>
      <c r="E27" s="150">
        <v>4.16</v>
      </c>
      <c r="F27" s="195" t="s">
        <v>24</v>
      </c>
      <c r="G27" s="195" t="s">
        <v>162</v>
      </c>
      <c r="H27" s="201">
        <v>4.5</v>
      </c>
      <c r="I27" s="150">
        <v>4.22</v>
      </c>
      <c r="J27" s="195" t="s">
        <v>27</v>
      </c>
      <c r="K27" s="195" t="s">
        <v>31</v>
      </c>
      <c r="L27" s="201">
        <v>4.333333333333333</v>
      </c>
      <c r="M27" s="150">
        <v>4</v>
      </c>
    </row>
    <row r="28" spans="1:13" s="2" customFormat="1" ht="15" customHeight="1" x14ac:dyDescent="0.25">
      <c r="A28" s="17">
        <v>23</v>
      </c>
      <c r="B28" s="123" t="s">
        <v>27</v>
      </c>
      <c r="C28" s="123" t="s">
        <v>125</v>
      </c>
      <c r="D28" s="200">
        <v>4.4000000000000004</v>
      </c>
      <c r="E28" s="127">
        <v>4.16</v>
      </c>
      <c r="F28" s="123" t="s">
        <v>1</v>
      </c>
      <c r="G28" s="123" t="s">
        <v>173</v>
      </c>
      <c r="H28" s="200">
        <v>4.5</v>
      </c>
      <c r="I28" s="127">
        <v>4.22</v>
      </c>
      <c r="J28" s="123" t="s">
        <v>1</v>
      </c>
      <c r="K28" s="123" t="s">
        <v>6</v>
      </c>
      <c r="L28" s="200">
        <v>4.333333333333333</v>
      </c>
      <c r="M28" s="127">
        <v>4</v>
      </c>
    </row>
    <row r="29" spans="1:13" s="2" customFormat="1" ht="15" customHeight="1" x14ac:dyDescent="0.25">
      <c r="A29" s="17">
        <v>24</v>
      </c>
      <c r="B29" s="123" t="s">
        <v>54</v>
      </c>
      <c r="C29" s="123" t="s">
        <v>118</v>
      </c>
      <c r="D29" s="200">
        <v>4.375</v>
      </c>
      <c r="E29" s="127">
        <v>4.16</v>
      </c>
      <c r="F29" s="123" t="s">
        <v>1</v>
      </c>
      <c r="G29" s="123" t="s">
        <v>186</v>
      </c>
      <c r="H29" s="200">
        <v>4.5</v>
      </c>
      <c r="I29" s="127">
        <v>4.22</v>
      </c>
      <c r="J29" s="123" t="s">
        <v>1</v>
      </c>
      <c r="K29" s="123" t="s">
        <v>4</v>
      </c>
      <c r="L29" s="200">
        <v>4.333333333333333</v>
      </c>
      <c r="M29" s="127">
        <v>4</v>
      </c>
    </row>
    <row r="30" spans="1:13" s="2" customFormat="1" ht="15" customHeight="1" x14ac:dyDescent="0.25">
      <c r="A30" s="17">
        <v>25</v>
      </c>
      <c r="B30" s="123" t="s">
        <v>1</v>
      </c>
      <c r="C30" s="123" t="s">
        <v>185</v>
      </c>
      <c r="D30" s="200">
        <v>4.3636363636363633</v>
      </c>
      <c r="E30" s="127">
        <v>4.16</v>
      </c>
      <c r="F30" s="123" t="s">
        <v>0</v>
      </c>
      <c r="G30" s="123" t="s">
        <v>83</v>
      </c>
      <c r="H30" s="200">
        <v>4.5</v>
      </c>
      <c r="I30" s="127">
        <v>4.22</v>
      </c>
      <c r="J30" s="123" t="s">
        <v>1</v>
      </c>
      <c r="K30" s="123" t="s">
        <v>14</v>
      </c>
      <c r="L30" s="200">
        <v>4.333333333333333</v>
      </c>
      <c r="M30" s="127">
        <v>4</v>
      </c>
    </row>
    <row r="31" spans="1:13" s="2" customFormat="1" ht="15" customHeight="1" x14ac:dyDescent="0.25">
      <c r="A31" s="17">
        <v>26</v>
      </c>
      <c r="B31" s="123" t="s">
        <v>54</v>
      </c>
      <c r="C31" s="123" t="s">
        <v>69</v>
      </c>
      <c r="D31" s="200">
        <v>4.3571428571428568</v>
      </c>
      <c r="E31" s="127">
        <v>4.16</v>
      </c>
      <c r="F31" s="123" t="s">
        <v>54</v>
      </c>
      <c r="G31" s="123" t="s">
        <v>69</v>
      </c>
      <c r="H31" s="200">
        <v>4.4444444444444446</v>
      </c>
      <c r="I31" s="127">
        <v>4.22</v>
      </c>
      <c r="J31" s="123" t="s">
        <v>0</v>
      </c>
      <c r="K31" s="123" t="s">
        <v>123</v>
      </c>
      <c r="L31" s="200">
        <v>4.333333333333333</v>
      </c>
      <c r="M31" s="127">
        <v>4</v>
      </c>
    </row>
    <row r="32" spans="1:13" s="2" customFormat="1" ht="15" customHeight="1" x14ac:dyDescent="0.25">
      <c r="A32" s="17">
        <v>27</v>
      </c>
      <c r="B32" s="123" t="s">
        <v>24</v>
      </c>
      <c r="C32" s="123" t="s">
        <v>159</v>
      </c>
      <c r="D32" s="200">
        <v>4.3571428571428568</v>
      </c>
      <c r="E32" s="127">
        <v>4.16</v>
      </c>
      <c r="F32" s="123" t="s">
        <v>24</v>
      </c>
      <c r="G32" s="123" t="s">
        <v>88</v>
      </c>
      <c r="H32" s="200">
        <v>4.4444444444444446</v>
      </c>
      <c r="I32" s="127">
        <v>4.22</v>
      </c>
      <c r="J32" s="123" t="s">
        <v>27</v>
      </c>
      <c r="K32" s="123" t="s">
        <v>129</v>
      </c>
      <c r="L32" s="200">
        <v>4.2857142857142856</v>
      </c>
      <c r="M32" s="127">
        <v>4</v>
      </c>
    </row>
    <row r="33" spans="1:13" s="2" customFormat="1" ht="15" customHeight="1" x14ac:dyDescent="0.25">
      <c r="A33" s="17">
        <v>28</v>
      </c>
      <c r="B33" s="123" t="s">
        <v>1</v>
      </c>
      <c r="C33" s="123" t="s">
        <v>186</v>
      </c>
      <c r="D33" s="200">
        <v>4.3571428571428568</v>
      </c>
      <c r="E33" s="127">
        <v>4.16</v>
      </c>
      <c r="F33" s="123" t="s">
        <v>1</v>
      </c>
      <c r="G33" s="123" t="s">
        <v>172</v>
      </c>
      <c r="H33" s="200">
        <v>4.4285714285714288</v>
      </c>
      <c r="I33" s="127">
        <v>4.22</v>
      </c>
      <c r="J33" s="123" t="s">
        <v>24</v>
      </c>
      <c r="K33" s="123" t="s">
        <v>26</v>
      </c>
      <c r="L33" s="200">
        <v>4.2727272727272725</v>
      </c>
      <c r="M33" s="127">
        <v>4</v>
      </c>
    </row>
    <row r="34" spans="1:13" s="2" customFormat="1" ht="15" customHeight="1" x14ac:dyDescent="0.25">
      <c r="A34" s="17">
        <v>29</v>
      </c>
      <c r="B34" s="123" t="s">
        <v>54</v>
      </c>
      <c r="C34" s="123" t="s">
        <v>127</v>
      </c>
      <c r="D34" s="200">
        <v>4.333333333333333</v>
      </c>
      <c r="E34" s="127">
        <v>4.16</v>
      </c>
      <c r="F34" s="123" t="s">
        <v>0</v>
      </c>
      <c r="G34" s="123" t="s">
        <v>82</v>
      </c>
      <c r="H34" s="200">
        <v>4.4285714285714288</v>
      </c>
      <c r="I34" s="127">
        <v>4.22</v>
      </c>
      <c r="J34" s="123" t="s">
        <v>46</v>
      </c>
      <c r="K34" s="123" t="s">
        <v>45</v>
      </c>
      <c r="L34" s="200">
        <v>4.25</v>
      </c>
      <c r="M34" s="127">
        <v>4</v>
      </c>
    </row>
    <row r="35" spans="1:13" s="2" customFormat="1" ht="15" customHeight="1" thickBot="1" x14ac:dyDescent="0.3">
      <c r="A35" s="117">
        <v>30</v>
      </c>
      <c r="B35" s="195" t="s">
        <v>46</v>
      </c>
      <c r="C35" s="195" t="s">
        <v>49</v>
      </c>
      <c r="D35" s="201">
        <v>4.333333333333333</v>
      </c>
      <c r="E35" s="150">
        <v>4.16</v>
      </c>
      <c r="F35" s="195" t="s">
        <v>0</v>
      </c>
      <c r="G35" s="195" t="s">
        <v>148</v>
      </c>
      <c r="H35" s="201">
        <v>4.4210526315789478</v>
      </c>
      <c r="I35" s="150">
        <v>4.22</v>
      </c>
      <c r="J35" s="195" t="s">
        <v>36</v>
      </c>
      <c r="K35" s="195" t="s">
        <v>66</v>
      </c>
      <c r="L35" s="201">
        <v>4.25</v>
      </c>
      <c r="M35" s="150">
        <v>4</v>
      </c>
    </row>
    <row r="36" spans="1:13" s="2" customFormat="1" ht="15" customHeight="1" x14ac:dyDescent="0.25">
      <c r="A36" s="16">
        <v>31</v>
      </c>
      <c r="B36" s="122" t="s">
        <v>46</v>
      </c>
      <c r="C36" s="122" t="s">
        <v>196</v>
      </c>
      <c r="D36" s="199">
        <v>4.333333333333333</v>
      </c>
      <c r="E36" s="121">
        <v>4.16</v>
      </c>
      <c r="F36" s="122" t="s">
        <v>0</v>
      </c>
      <c r="G36" s="122" t="s">
        <v>81</v>
      </c>
      <c r="H36" s="199">
        <v>4.416666666666667</v>
      </c>
      <c r="I36" s="121">
        <v>4.22</v>
      </c>
      <c r="J36" s="122" t="s">
        <v>27</v>
      </c>
      <c r="K36" s="122" t="s">
        <v>86</v>
      </c>
      <c r="L36" s="199">
        <v>4.25</v>
      </c>
      <c r="M36" s="121">
        <v>4</v>
      </c>
    </row>
    <row r="37" spans="1:13" s="2" customFormat="1" ht="15" customHeight="1" x14ac:dyDescent="0.25">
      <c r="A37" s="17">
        <v>32</v>
      </c>
      <c r="B37" s="123" t="s">
        <v>36</v>
      </c>
      <c r="C37" s="123" t="s">
        <v>44</v>
      </c>
      <c r="D37" s="200">
        <v>4.333333333333333</v>
      </c>
      <c r="E37" s="127">
        <v>4.16</v>
      </c>
      <c r="F37" s="123" t="s">
        <v>54</v>
      </c>
      <c r="G37" s="123" t="s">
        <v>118</v>
      </c>
      <c r="H37" s="200">
        <v>4.4000000000000004</v>
      </c>
      <c r="I37" s="127">
        <v>4.22</v>
      </c>
      <c r="J37" s="123" t="s">
        <v>1</v>
      </c>
      <c r="K37" s="123" t="s">
        <v>13</v>
      </c>
      <c r="L37" s="200">
        <v>4.2</v>
      </c>
      <c r="M37" s="127">
        <v>4</v>
      </c>
    </row>
    <row r="38" spans="1:13" s="2" customFormat="1" ht="15" customHeight="1" x14ac:dyDescent="0.25">
      <c r="A38" s="17">
        <v>33</v>
      </c>
      <c r="B38" s="123" t="s">
        <v>27</v>
      </c>
      <c r="C38" s="123" t="s">
        <v>128</v>
      </c>
      <c r="D38" s="200">
        <v>4.333333333333333</v>
      </c>
      <c r="E38" s="127">
        <v>4.16</v>
      </c>
      <c r="F38" s="123" t="s">
        <v>1</v>
      </c>
      <c r="G38" s="123" t="s">
        <v>188</v>
      </c>
      <c r="H38" s="200">
        <v>4.4000000000000004</v>
      </c>
      <c r="I38" s="127">
        <v>4.22</v>
      </c>
      <c r="J38" s="123" t="s">
        <v>24</v>
      </c>
      <c r="K38" s="123" t="s">
        <v>130</v>
      </c>
      <c r="L38" s="200">
        <v>4.166666666666667</v>
      </c>
      <c r="M38" s="127">
        <v>4</v>
      </c>
    </row>
    <row r="39" spans="1:13" s="2" customFormat="1" ht="15" customHeight="1" x14ac:dyDescent="0.25">
      <c r="A39" s="17">
        <v>34</v>
      </c>
      <c r="B39" s="123" t="s">
        <v>24</v>
      </c>
      <c r="C39" s="123" t="s">
        <v>162</v>
      </c>
      <c r="D39" s="200">
        <v>4.333333333333333</v>
      </c>
      <c r="E39" s="127">
        <v>4.16</v>
      </c>
      <c r="F39" s="123" t="s">
        <v>36</v>
      </c>
      <c r="G39" s="123" t="s">
        <v>35</v>
      </c>
      <c r="H39" s="200">
        <v>4.375</v>
      </c>
      <c r="I39" s="127">
        <v>4.22</v>
      </c>
      <c r="J39" s="123" t="s">
        <v>1</v>
      </c>
      <c r="K39" s="123" t="s">
        <v>139</v>
      </c>
      <c r="L39" s="200">
        <v>4.1714285714285717</v>
      </c>
      <c r="M39" s="127">
        <v>4</v>
      </c>
    </row>
    <row r="40" spans="1:13" s="2" customFormat="1" ht="15" customHeight="1" x14ac:dyDescent="0.25">
      <c r="A40" s="17">
        <v>35</v>
      </c>
      <c r="B40" s="123" t="s">
        <v>1</v>
      </c>
      <c r="C40" s="123" t="s">
        <v>167</v>
      </c>
      <c r="D40" s="200">
        <v>4.333333333333333</v>
      </c>
      <c r="E40" s="127">
        <v>4.16</v>
      </c>
      <c r="F40" s="123" t="s">
        <v>24</v>
      </c>
      <c r="G40" s="123" t="s">
        <v>130</v>
      </c>
      <c r="H40" s="200">
        <v>4.375</v>
      </c>
      <c r="I40" s="127">
        <v>4.22</v>
      </c>
      <c r="J40" s="123" t="s">
        <v>1</v>
      </c>
      <c r="K40" s="123" t="s">
        <v>135</v>
      </c>
      <c r="L40" s="200">
        <v>4.1500000000000004</v>
      </c>
      <c r="M40" s="127">
        <v>4</v>
      </c>
    </row>
    <row r="41" spans="1:13" s="2" customFormat="1" ht="15" customHeight="1" x14ac:dyDescent="0.25">
      <c r="A41" s="17">
        <v>36</v>
      </c>
      <c r="B41" s="123" t="s">
        <v>1</v>
      </c>
      <c r="C41" s="123" t="s">
        <v>183</v>
      </c>
      <c r="D41" s="200">
        <v>4.333333333333333</v>
      </c>
      <c r="E41" s="127">
        <v>4.16</v>
      </c>
      <c r="F41" s="123" t="s">
        <v>1</v>
      </c>
      <c r="G41" s="123" t="s">
        <v>171</v>
      </c>
      <c r="H41" s="200">
        <v>4.3636363636363633</v>
      </c>
      <c r="I41" s="127">
        <v>4.22</v>
      </c>
      <c r="J41" s="123" t="s">
        <v>24</v>
      </c>
      <c r="K41" s="123" t="s">
        <v>134</v>
      </c>
      <c r="L41" s="200">
        <v>4.1428571428571432</v>
      </c>
      <c r="M41" s="127">
        <v>4</v>
      </c>
    </row>
    <row r="42" spans="1:13" s="2" customFormat="1" ht="15" customHeight="1" x14ac:dyDescent="0.25">
      <c r="A42" s="17">
        <v>37</v>
      </c>
      <c r="B42" s="123" t="s">
        <v>1</v>
      </c>
      <c r="C42" s="123" t="s">
        <v>184</v>
      </c>
      <c r="D42" s="200">
        <v>4.333333333333333</v>
      </c>
      <c r="E42" s="127">
        <v>4.16</v>
      </c>
      <c r="F42" s="123" t="s">
        <v>54</v>
      </c>
      <c r="G42" s="123" t="s">
        <v>73</v>
      </c>
      <c r="H42" s="200">
        <v>4.333333333333333</v>
      </c>
      <c r="I42" s="127">
        <v>4.22</v>
      </c>
      <c r="J42" s="123" t="s">
        <v>1</v>
      </c>
      <c r="K42" s="123" t="s">
        <v>22</v>
      </c>
      <c r="L42" s="200">
        <v>4.1428571428571432</v>
      </c>
      <c r="M42" s="127">
        <v>4</v>
      </c>
    </row>
    <row r="43" spans="1:13" s="2" customFormat="1" ht="15" customHeight="1" x14ac:dyDescent="0.25">
      <c r="A43" s="17">
        <v>38</v>
      </c>
      <c r="B43" s="125" t="s">
        <v>1</v>
      </c>
      <c r="C43" s="125" t="s">
        <v>192</v>
      </c>
      <c r="D43" s="203">
        <v>4.3</v>
      </c>
      <c r="E43" s="129">
        <v>4.16</v>
      </c>
      <c r="F43" s="125" t="s">
        <v>46</v>
      </c>
      <c r="G43" s="125" t="s">
        <v>146</v>
      </c>
      <c r="H43" s="203">
        <v>4.333333333333333</v>
      </c>
      <c r="I43" s="129">
        <v>4.22</v>
      </c>
      <c r="J43" s="125" t="s">
        <v>24</v>
      </c>
      <c r="K43" s="125" t="s">
        <v>88</v>
      </c>
      <c r="L43" s="203">
        <v>4.1111111111111107</v>
      </c>
      <c r="M43" s="129">
        <v>4</v>
      </c>
    </row>
    <row r="44" spans="1:13" s="2" customFormat="1" ht="15" customHeight="1" x14ac:dyDescent="0.25">
      <c r="A44" s="17">
        <v>39</v>
      </c>
      <c r="B44" s="123" t="s">
        <v>46</v>
      </c>
      <c r="C44" s="123" t="s">
        <v>145</v>
      </c>
      <c r="D44" s="200">
        <v>4.2857142857142856</v>
      </c>
      <c r="E44" s="127">
        <v>4.16</v>
      </c>
      <c r="F44" s="123" t="s">
        <v>36</v>
      </c>
      <c r="G44" s="123" t="s">
        <v>151</v>
      </c>
      <c r="H44" s="200">
        <v>4.333333333333333</v>
      </c>
      <c r="I44" s="127">
        <v>4.22</v>
      </c>
      <c r="J44" s="123" t="s">
        <v>0</v>
      </c>
      <c r="K44" s="123" t="s">
        <v>81</v>
      </c>
      <c r="L44" s="200">
        <v>4.0999999999999996</v>
      </c>
      <c r="M44" s="127">
        <v>4</v>
      </c>
    </row>
    <row r="45" spans="1:13" s="2" customFormat="1" ht="15" customHeight="1" thickBot="1" x14ac:dyDescent="0.3">
      <c r="A45" s="18">
        <v>40</v>
      </c>
      <c r="B45" s="126" t="s">
        <v>36</v>
      </c>
      <c r="C45" s="126" t="s">
        <v>74</v>
      </c>
      <c r="D45" s="356">
        <v>4.2857142857142856</v>
      </c>
      <c r="E45" s="130">
        <v>4.16</v>
      </c>
      <c r="F45" s="126" t="s">
        <v>27</v>
      </c>
      <c r="G45" s="126" t="s">
        <v>31</v>
      </c>
      <c r="H45" s="356">
        <v>4.333333333333333</v>
      </c>
      <c r="I45" s="130">
        <v>4.22</v>
      </c>
      <c r="J45" s="126" t="s">
        <v>1</v>
      </c>
      <c r="K45" s="126" t="s">
        <v>16</v>
      </c>
      <c r="L45" s="356">
        <v>4.09375</v>
      </c>
      <c r="M45" s="130">
        <v>4</v>
      </c>
    </row>
    <row r="46" spans="1:13" s="2" customFormat="1" ht="15" customHeight="1" x14ac:dyDescent="0.25">
      <c r="A46" s="16">
        <v>41</v>
      </c>
      <c r="B46" s="122" t="s">
        <v>0</v>
      </c>
      <c r="C46" s="122" t="s">
        <v>82</v>
      </c>
      <c r="D46" s="199">
        <v>4.2857142857142856</v>
      </c>
      <c r="E46" s="121">
        <v>4.16</v>
      </c>
      <c r="F46" s="122" t="s">
        <v>27</v>
      </c>
      <c r="G46" s="122" t="s">
        <v>158</v>
      </c>
      <c r="H46" s="199">
        <v>4.333333333333333</v>
      </c>
      <c r="I46" s="121">
        <v>4.22</v>
      </c>
      <c r="J46" s="122" t="s">
        <v>1</v>
      </c>
      <c r="K46" s="122" t="s">
        <v>137</v>
      </c>
      <c r="L46" s="199">
        <v>4.09375</v>
      </c>
      <c r="M46" s="121">
        <v>4</v>
      </c>
    </row>
    <row r="47" spans="1:13" s="2" customFormat="1" ht="15" customHeight="1" x14ac:dyDescent="0.25">
      <c r="A47" s="17">
        <v>42</v>
      </c>
      <c r="B47" s="123" t="s">
        <v>36</v>
      </c>
      <c r="C47" s="123" t="s">
        <v>120</v>
      </c>
      <c r="D47" s="200">
        <v>4.2727272727272725</v>
      </c>
      <c r="E47" s="127">
        <v>4.16</v>
      </c>
      <c r="F47" s="123" t="s">
        <v>27</v>
      </c>
      <c r="G47" s="123" t="s">
        <v>77</v>
      </c>
      <c r="H47" s="200">
        <v>4.3125</v>
      </c>
      <c r="I47" s="127">
        <v>4.22</v>
      </c>
      <c r="J47" s="123" t="s">
        <v>1</v>
      </c>
      <c r="K47" s="123" t="s">
        <v>19</v>
      </c>
      <c r="L47" s="200">
        <v>4.0769230769230766</v>
      </c>
      <c r="M47" s="127">
        <v>4</v>
      </c>
    </row>
    <row r="48" spans="1:13" s="2" customFormat="1" ht="15" customHeight="1" x14ac:dyDescent="0.25">
      <c r="A48" s="17">
        <v>43</v>
      </c>
      <c r="B48" s="123" t="s">
        <v>36</v>
      </c>
      <c r="C48" s="123" t="s">
        <v>42</v>
      </c>
      <c r="D48" s="200">
        <v>4.25</v>
      </c>
      <c r="E48" s="127">
        <v>4.16</v>
      </c>
      <c r="F48" s="123" t="s">
        <v>46</v>
      </c>
      <c r="G48" s="123" t="s">
        <v>53</v>
      </c>
      <c r="H48" s="200">
        <v>4.3</v>
      </c>
      <c r="I48" s="127">
        <v>4.22</v>
      </c>
      <c r="J48" s="123" t="s">
        <v>54</v>
      </c>
      <c r="K48" s="123" t="s">
        <v>71</v>
      </c>
      <c r="L48" s="200">
        <v>4</v>
      </c>
      <c r="M48" s="127">
        <v>4</v>
      </c>
    </row>
    <row r="49" spans="1:13" s="2" customFormat="1" ht="15" customHeight="1" x14ac:dyDescent="0.25">
      <c r="A49" s="17">
        <v>44</v>
      </c>
      <c r="B49" s="123" t="s">
        <v>27</v>
      </c>
      <c r="C49" s="123" t="s">
        <v>62</v>
      </c>
      <c r="D49" s="200">
        <v>4.25</v>
      </c>
      <c r="E49" s="127">
        <v>4.16</v>
      </c>
      <c r="F49" s="123" t="s">
        <v>0</v>
      </c>
      <c r="G49" s="123" t="s">
        <v>85</v>
      </c>
      <c r="H49" s="200">
        <v>4.3</v>
      </c>
      <c r="I49" s="127">
        <v>4.22</v>
      </c>
      <c r="J49" s="123" t="s">
        <v>54</v>
      </c>
      <c r="K49" s="123" t="s">
        <v>70</v>
      </c>
      <c r="L49" s="200">
        <v>4</v>
      </c>
      <c r="M49" s="127">
        <v>4</v>
      </c>
    </row>
    <row r="50" spans="1:13" s="2" customFormat="1" ht="15" customHeight="1" x14ac:dyDescent="0.25">
      <c r="A50" s="17">
        <v>45</v>
      </c>
      <c r="B50" s="123" t="s">
        <v>1</v>
      </c>
      <c r="C50" s="123" t="s">
        <v>174</v>
      </c>
      <c r="D50" s="200">
        <v>4.25</v>
      </c>
      <c r="E50" s="127">
        <v>4.16</v>
      </c>
      <c r="F50" s="123" t="s">
        <v>1</v>
      </c>
      <c r="G50" s="123" t="s">
        <v>170</v>
      </c>
      <c r="H50" s="200">
        <v>4.290322580645161</v>
      </c>
      <c r="I50" s="127">
        <v>4.22</v>
      </c>
      <c r="J50" s="123" t="s">
        <v>54</v>
      </c>
      <c r="K50" s="123" t="s">
        <v>127</v>
      </c>
      <c r="L50" s="200">
        <v>4</v>
      </c>
      <c r="M50" s="127">
        <v>4</v>
      </c>
    </row>
    <row r="51" spans="1:13" s="2" customFormat="1" ht="15" customHeight="1" x14ac:dyDescent="0.25">
      <c r="A51" s="17">
        <v>46</v>
      </c>
      <c r="B51" s="123" t="s">
        <v>36</v>
      </c>
      <c r="C51" s="123" t="s">
        <v>68</v>
      </c>
      <c r="D51" s="200">
        <v>4.2222222222222223</v>
      </c>
      <c r="E51" s="127">
        <v>4.16</v>
      </c>
      <c r="F51" s="123" t="s">
        <v>27</v>
      </c>
      <c r="G51" s="123" t="s">
        <v>86</v>
      </c>
      <c r="H51" s="200">
        <v>4.2692307692307692</v>
      </c>
      <c r="I51" s="127">
        <v>4.22</v>
      </c>
      <c r="J51" s="123" t="s">
        <v>54</v>
      </c>
      <c r="K51" s="123" t="s">
        <v>118</v>
      </c>
      <c r="L51" s="200">
        <v>4</v>
      </c>
      <c r="M51" s="127">
        <v>4</v>
      </c>
    </row>
    <row r="52" spans="1:13" s="2" customFormat="1" ht="15" customHeight="1" x14ac:dyDescent="0.25">
      <c r="A52" s="17">
        <v>47</v>
      </c>
      <c r="B52" s="123" t="s">
        <v>46</v>
      </c>
      <c r="C52" s="123" t="s">
        <v>52</v>
      </c>
      <c r="D52" s="200">
        <v>4.2</v>
      </c>
      <c r="E52" s="127">
        <v>4.16</v>
      </c>
      <c r="F52" s="123" t="s">
        <v>54</v>
      </c>
      <c r="G52" s="123" t="s">
        <v>126</v>
      </c>
      <c r="H52" s="200">
        <v>4.25</v>
      </c>
      <c r="I52" s="127">
        <v>4.22</v>
      </c>
      <c r="J52" s="123" t="s">
        <v>46</v>
      </c>
      <c r="K52" s="123" t="s">
        <v>50</v>
      </c>
      <c r="L52" s="200">
        <v>4</v>
      </c>
      <c r="M52" s="127">
        <v>4</v>
      </c>
    </row>
    <row r="53" spans="1:13" s="2" customFormat="1" ht="15" customHeight="1" x14ac:dyDescent="0.25">
      <c r="A53" s="17">
        <v>48</v>
      </c>
      <c r="B53" s="123" t="s">
        <v>27</v>
      </c>
      <c r="C53" s="123" t="s">
        <v>31</v>
      </c>
      <c r="D53" s="200">
        <v>4.2</v>
      </c>
      <c r="E53" s="127">
        <v>4.16</v>
      </c>
      <c r="F53" s="123" t="s">
        <v>36</v>
      </c>
      <c r="G53" s="123" t="s">
        <v>66</v>
      </c>
      <c r="H53" s="200">
        <v>4.25</v>
      </c>
      <c r="I53" s="127">
        <v>4.22</v>
      </c>
      <c r="J53" s="123" t="s">
        <v>46</v>
      </c>
      <c r="K53" s="123" t="s">
        <v>55</v>
      </c>
      <c r="L53" s="200">
        <v>4</v>
      </c>
      <c r="M53" s="127">
        <v>4</v>
      </c>
    </row>
    <row r="54" spans="1:13" s="2" customFormat="1" ht="15" customHeight="1" x14ac:dyDescent="0.25">
      <c r="A54" s="17">
        <v>49</v>
      </c>
      <c r="B54" s="123" t="s">
        <v>27</v>
      </c>
      <c r="C54" s="123" t="s">
        <v>199</v>
      </c>
      <c r="D54" s="200">
        <v>4.2</v>
      </c>
      <c r="E54" s="127">
        <v>4.16</v>
      </c>
      <c r="F54" s="123" t="s">
        <v>1</v>
      </c>
      <c r="G54" s="123" t="s">
        <v>180</v>
      </c>
      <c r="H54" s="200">
        <v>4.25</v>
      </c>
      <c r="I54" s="127">
        <v>4.22</v>
      </c>
      <c r="J54" s="123" t="s">
        <v>27</v>
      </c>
      <c r="K54" s="123" t="s">
        <v>34</v>
      </c>
      <c r="L54" s="200">
        <v>4</v>
      </c>
      <c r="M54" s="127">
        <v>4</v>
      </c>
    </row>
    <row r="55" spans="1:13" s="2" customFormat="1" ht="15" customHeight="1" thickBot="1" x14ac:dyDescent="0.3">
      <c r="A55" s="18">
        <v>50</v>
      </c>
      <c r="B55" s="126" t="s">
        <v>1</v>
      </c>
      <c r="C55" s="126" t="s">
        <v>173</v>
      </c>
      <c r="D55" s="356">
        <v>4.2</v>
      </c>
      <c r="E55" s="130">
        <v>4.16</v>
      </c>
      <c r="F55" s="126" t="s">
        <v>1</v>
      </c>
      <c r="G55" s="126" t="s">
        <v>183</v>
      </c>
      <c r="H55" s="356">
        <v>4.25</v>
      </c>
      <c r="I55" s="130">
        <v>4.22</v>
      </c>
      <c r="J55" s="126" t="s">
        <v>27</v>
      </c>
      <c r="K55" s="126" t="s">
        <v>62</v>
      </c>
      <c r="L55" s="356">
        <v>4</v>
      </c>
      <c r="M55" s="130">
        <v>4</v>
      </c>
    </row>
    <row r="56" spans="1:13" s="2" customFormat="1" ht="15" customHeight="1" x14ac:dyDescent="0.25">
      <c r="A56" s="16">
        <v>51</v>
      </c>
      <c r="B56" s="122" t="s">
        <v>27</v>
      </c>
      <c r="C56" s="122" t="s">
        <v>194</v>
      </c>
      <c r="D56" s="199">
        <v>4.1875</v>
      </c>
      <c r="E56" s="121">
        <v>4.16</v>
      </c>
      <c r="F56" s="122" t="s">
        <v>1</v>
      </c>
      <c r="G56" s="122" t="s">
        <v>187</v>
      </c>
      <c r="H56" s="199">
        <v>4.25</v>
      </c>
      <c r="I56" s="121">
        <v>4.22</v>
      </c>
      <c r="J56" s="122" t="s">
        <v>27</v>
      </c>
      <c r="K56" s="122" t="s">
        <v>76</v>
      </c>
      <c r="L56" s="199">
        <v>4</v>
      </c>
      <c r="M56" s="121">
        <v>4</v>
      </c>
    </row>
    <row r="57" spans="1:13" s="2" customFormat="1" ht="15" customHeight="1" x14ac:dyDescent="0.25">
      <c r="A57" s="17">
        <v>52</v>
      </c>
      <c r="B57" s="123" t="s">
        <v>54</v>
      </c>
      <c r="C57" s="123" t="s">
        <v>144</v>
      </c>
      <c r="D57" s="200">
        <v>4.166666666666667</v>
      </c>
      <c r="E57" s="127">
        <v>4.16</v>
      </c>
      <c r="F57" s="123" t="s">
        <v>46</v>
      </c>
      <c r="G57" s="123" t="s">
        <v>50</v>
      </c>
      <c r="H57" s="200">
        <v>4.2222222222222223</v>
      </c>
      <c r="I57" s="127">
        <v>4.22</v>
      </c>
      <c r="J57" s="123" t="s">
        <v>24</v>
      </c>
      <c r="K57" s="123" t="s">
        <v>25</v>
      </c>
      <c r="L57" s="200">
        <v>4</v>
      </c>
      <c r="M57" s="127">
        <v>4</v>
      </c>
    </row>
    <row r="58" spans="1:13" s="2" customFormat="1" ht="15" customHeight="1" x14ac:dyDescent="0.25">
      <c r="A58" s="17">
        <v>53</v>
      </c>
      <c r="B58" s="123" t="s">
        <v>0</v>
      </c>
      <c r="C58" s="123" t="s">
        <v>59</v>
      </c>
      <c r="D58" s="200">
        <v>4.1428571428571432</v>
      </c>
      <c r="E58" s="127">
        <v>4.16</v>
      </c>
      <c r="F58" s="123" t="s">
        <v>24</v>
      </c>
      <c r="G58" s="123" t="s">
        <v>164</v>
      </c>
      <c r="H58" s="200">
        <v>4.2222222222222223</v>
      </c>
      <c r="I58" s="127">
        <v>4.22</v>
      </c>
      <c r="J58" s="123" t="s">
        <v>24</v>
      </c>
      <c r="K58" s="123" t="s">
        <v>78</v>
      </c>
      <c r="L58" s="200">
        <v>4</v>
      </c>
      <c r="M58" s="127">
        <v>4</v>
      </c>
    </row>
    <row r="59" spans="1:13" s="2" customFormat="1" ht="15" customHeight="1" x14ac:dyDescent="0.25">
      <c r="A59" s="17">
        <v>54</v>
      </c>
      <c r="B59" s="123" t="s">
        <v>24</v>
      </c>
      <c r="C59" s="123" t="s">
        <v>164</v>
      </c>
      <c r="D59" s="200">
        <v>4.1304347826086953</v>
      </c>
      <c r="E59" s="127">
        <v>4.16</v>
      </c>
      <c r="F59" s="123" t="s">
        <v>36</v>
      </c>
      <c r="G59" s="123" t="s">
        <v>152</v>
      </c>
      <c r="H59" s="200">
        <v>4.2</v>
      </c>
      <c r="I59" s="127">
        <v>4.22</v>
      </c>
      <c r="J59" s="123" t="s">
        <v>1</v>
      </c>
      <c r="K59" s="123" t="s">
        <v>60</v>
      </c>
      <c r="L59" s="200">
        <v>4</v>
      </c>
      <c r="M59" s="127">
        <v>4</v>
      </c>
    </row>
    <row r="60" spans="1:13" s="2" customFormat="1" ht="15" customHeight="1" x14ac:dyDescent="0.25">
      <c r="A60" s="17">
        <v>55</v>
      </c>
      <c r="B60" s="123" t="s">
        <v>1</v>
      </c>
      <c r="C60" s="123" t="s">
        <v>190</v>
      </c>
      <c r="D60" s="200">
        <v>4.125</v>
      </c>
      <c r="E60" s="127">
        <v>4.16</v>
      </c>
      <c r="F60" s="123" t="s">
        <v>36</v>
      </c>
      <c r="G60" s="123" t="s">
        <v>44</v>
      </c>
      <c r="H60" s="200">
        <v>4.2</v>
      </c>
      <c r="I60" s="127">
        <v>4.22</v>
      </c>
      <c r="J60" s="123" t="s">
        <v>1</v>
      </c>
      <c r="K60" s="123" t="s">
        <v>124</v>
      </c>
      <c r="L60" s="200">
        <v>4</v>
      </c>
      <c r="M60" s="127">
        <v>4</v>
      </c>
    </row>
    <row r="61" spans="1:13" s="2" customFormat="1" ht="15" customHeight="1" x14ac:dyDescent="0.25">
      <c r="A61" s="17">
        <v>56</v>
      </c>
      <c r="B61" s="123" t="s">
        <v>1</v>
      </c>
      <c r="C61" s="123" t="s">
        <v>188</v>
      </c>
      <c r="D61" s="200">
        <v>4.083333333333333</v>
      </c>
      <c r="E61" s="127">
        <v>4.16</v>
      </c>
      <c r="F61" s="123" t="s">
        <v>24</v>
      </c>
      <c r="G61" s="123" t="s">
        <v>133</v>
      </c>
      <c r="H61" s="200">
        <v>4.1428571428571432</v>
      </c>
      <c r="I61" s="127">
        <v>4.22</v>
      </c>
      <c r="J61" s="123" t="s">
        <v>27</v>
      </c>
      <c r="K61" s="123" t="s">
        <v>33</v>
      </c>
      <c r="L61" s="200">
        <v>3.9090909090909092</v>
      </c>
      <c r="M61" s="127">
        <v>4</v>
      </c>
    </row>
    <row r="62" spans="1:13" s="2" customFormat="1" ht="15" customHeight="1" x14ac:dyDescent="0.25">
      <c r="A62" s="17">
        <v>57</v>
      </c>
      <c r="B62" s="123" t="s">
        <v>46</v>
      </c>
      <c r="C62" s="123" t="s">
        <v>149</v>
      </c>
      <c r="D62" s="200">
        <v>4</v>
      </c>
      <c r="E62" s="127">
        <v>4.16</v>
      </c>
      <c r="F62" s="123" t="s">
        <v>36</v>
      </c>
      <c r="G62" s="123" t="s">
        <v>42</v>
      </c>
      <c r="H62" s="200">
        <v>4.125</v>
      </c>
      <c r="I62" s="127">
        <v>4.22</v>
      </c>
      <c r="J62" s="123" t="s">
        <v>54</v>
      </c>
      <c r="K62" s="123" t="s">
        <v>72</v>
      </c>
      <c r="L62" s="200">
        <v>3.9047619047619047</v>
      </c>
      <c r="M62" s="127">
        <v>4</v>
      </c>
    </row>
    <row r="63" spans="1:13" s="2" customFormat="1" ht="15" customHeight="1" x14ac:dyDescent="0.25">
      <c r="A63" s="17">
        <v>58</v>
      </c>
      <c r="B63" s="123" t="s">
        <v>36</v>
      </c>
      <c r="C63" s="123" t="s">
        <v>66</v>
      </c>
      <c r="D63" s="200">
        <v>4</v>
      </c>
      <c r="E63" s="127">
        <v>4.16</v>
      </c>
      <c r="F63" s="123" t="s">
        <v>1</v>
      </c>
      <c r="G63" s="123" t="s">
        <v>184</v>
      </c>
      <c r="H63" s="200">
        <v>4.09375</v>
      </c>
      <c r="I63" s="127">
        <v>4.22</v>
      </c>
      <c r="J63" s="123" t="s">
        <v>46</v>
      </c>
      <c r="K63" s="123" t="s">
        <v>53</v>
      </c>
      <c r="L63" s="200">
        <v>3.8888888888888888</v>
      </c>
      <c r="M63" s="127">
        <v>4</v>
      </c>
    </row>
    <row r="64" spans="1:13" s="2" customFormat="1" ht="15" customHeight="1" x14ac:dyDescent="0.25">
      <c r="A64" s="17">
        <v>59</v>
      </c>
      <c r="B64" s="123" t="s">
        <v>36</v>
      </c>
      <c r="C64" s="123" t="s">
        <v>41</v>
      </c>
      <c r="D64" s="200">
        <v>4</v>
      </c>
      <c r="E64" s="127">
        <v>4.16</v>
      </c>
      <c r="F64" s="123" t="s">
        <v>1</v>
      </c>
      <c r="G64" s="123" t="s">
        <v>182</v>
      </c>
      <c r="H64" s="200">
        <v>4.0714285714285712</v>
      </c>
      <c r="I64" s="127">
        <v>4.22</v>
      </c>
      <c r="J64" s="123" t="s">
        <v>36</v>
      </c>
      <c r="K64" s="123" t="s">
        <v>35</v>
      </c>
      <c r="L64" s="200">
        <v>3.8888888888888888</v>
      </c>
      <c r="M64" s="127">
        <v>4</v>
      </c>
    </row>
    <row r="65" spans="1:13" s="2" customFormat="1" ht="15" customHeight="1" thickBot="1" x14ac:dyDescent="0.3">
      <c r="A65" s="18">
        <v>60</v>
      </c>
      <c r="B65" s="126" t="s">
        <v>36</v>
      </c>
      <c r="C65" s="126" t="s">
        <v>109</v>
      </c>
      <c r="D65" s="356">
        <v>4</v>
      </c>
      <c r="E65" s="130">
        <v>4.16</v>
      </c>
      <c r="F65" s="126" t="s">
        <v>1</v>
      </c>
      <c r="G65" s="126" t="s">
        <v>185</v>
      </c>
      <c r="H65" s="356">
        <v>4.0714285714285712</v>
      </c>
      <c r="I65" s="130">
        <v>4.22</v>
      </c>
      <c r="J65" s="126" t="s">
        <v>1</v>
      </c>
      <c r="K65" s="126" t="s">
        <v>9</v>
      </c>
      <c r="L65" s="356">
        <v>3.875</v>
      </c>
      <c r="M65" s="130">
        <v>4</v>
      </c>
    </row>
    <row r="66" spans="1:13" s="2" customFormat="1" ht="15" customHeight="1" x14ac:dyDescent="0.25">
      <c r="A66" s="16">
        <v>61</v>
      </c>
      <c r="B66" s="122" t="s">
        <v>36</v>
      </c>
      <c r="C66" s="122" t="s">
        <v>65</v>
      </c>
      <c r="D66" s="199">
        <v>4</v>
      </c>
      <c r="E66" s="121">
        <v>4.16</v>
      </c>
      <c r="F66" s="122" t="s">
        <v>46</v>
      </c>
      <c r="G66" s="122" t="s">
        <v>47</v>
      </c>
      <c r="H66" s="199">
        <v>4</v>
      </c>
      <c r="I66" s="121">
        <v>4.22</v>
      </c>
      <c r="J66" s="122" t="s">
        <v>46</v>
      </c>
      <c r="K66" s="122" t="s">
        <v>48</v>
      </c>
      <c r="L66" s="199">
        <v>3.8</v>
      </c>
      <c r="M66" s="121">
        <v>4</v>
      </c>
    </row>
    <row r="67" spans="1:13" s="2" customFormat="1" ht="15" customHeight="1" x14ac:dyDescent="0.25">
      <c r="A67" s="17">
        <v>62</v>
      </c>
      <c r="B67" s="123" t="s">
        <v>36</v>
      </c>
      <c r="C67" s="123" t="s">
        <v>156</v>
      </c>
      <c r="D67" s="200">
        <v>4</v>
      </c>
      <c r="E67" s="127">
        <v>4.16</v>
      </c>
      <c r="F67" s="123" t="s">
        <v>46</v>
      </c>
      <c r="G67" s="123" t="s">
        <v>48</v>
      </c>
      <c r="H67" s="200">
        <v>4</v>
      </c>
      <c r="I67" s="127">
        <v>4.22</v>
      </c>
      <c r="J67" s="123" t="s">
        <v>36</v>
      </c>
      <c r="K67" s="123" t="s">
        <v>40</v>
      </c>
      <c r="L67" s="200">
        <v>3.8</v>
      </c>
      <c r="M67" s="127">
        <v>4</v>
      </c>
    </row>
    <row r="68" spans="1:13" s="2" customFormat="1" ht="15" customHeight="1" x14ac:dyDescent="0.25">
      <c r="A68" s="17">
        <v>63</v>
      </c>
      <c r="B68" s="123" t="s">
        <v>27</v>
      </c>
      <c r="C68" s="123" t="s">
        <v>61</v>
      </c>
      <c r="D68" s="200">
        <v>4</v>
      </c>
      <c r="E68" s="127">
        <v>4.16</v>
      </c>
      <c r="F68" s="123" t="s">
        <v>46</v>
      </c>
      <c r="G68" s="123" t="s">
        <v>150</v>
      </c>
      <c r="H68" s="200">
        <v>4</v>
      </c>
      <c r="I68" s="127">
        <v>4.22</v>
      </c>
      <c r="J68" s="123" t="s">
        <v>0</v>
      </c>
      <c r="K68" s="123" t="s">
        <v>143</v>
      </c>
      <c r="L68" s="200">
        <v>3.76</v>
      </c>
      <c r="M68" s="127">
        <v>4</v>
      </c>
    </row>
    <row r="69" spans="1:13" s="2" customFormat="1" ht="15" customHeight="1" x14ac:dyDescent="0.25">
      <c r="A69" s="17">
        <v>64</v>
      </c>
      <c r="B69" s="195" t="s">
        <v>27</v>
      </c>
      <c r="C69" s="195" t="s">
        <v>28</v>
      </c>
      <c r="D69" s="201">
        <v>4</v>
      </c>
      <c r="E69" s="150">
        <v>4.16</v>
      </c>
      <c r="F69" s="195" t="s">
        <v>36</v>
      </c>
      <c r="G69" s="195" t="s">
        <v>68</v>
      </c>
      <c r="H69" s="201">
        <v>4</v>
      </c>
      <c r="I69" s="150">
        <v>4.22</v>
      </c>
      <c r="J69" s="195" t="s">
        <v>24</v>
      </c>
      <c r="K69" s="195" t="s">
        <v>133</v>
      </c>
      <c r="L69" s="201">
        <v>3.75</v>
      </c>
      <c r="M69" s="150">
        <v>4</v>
      </c>
    </row>
    <row r="70" spans="1:13" s="2" customFormat="1" ht="15" customHeight="1" x14ac:dyDescent="0.25">
      <c r="A70" s="17">
        <v>65</v>
      </c>
      <c r="B70" s="123" t="s">
        <v>27</v>
      </c>
      <c r="C70" s="123" t="s">
        <v>200</v>
      </c>
      <c r="D70" s="200">
        <v>4</v>
      </c>
      <c r="E70" s="127">
        <v>4.16</v>
      </c>
      <c r="F70" s="123" t="s">
        <v>36</v>
      </c>
      <c r="G70" s="123" t="s">
        <v>41</v>
      </c>
      <c r="H70" s="200">
        <v>4</v>
      </c>
      <c r="I70" s="127">
        <v>4.22</v>
      </c>
      <c r="J70" s="123" t="s">
        <v>27</v>
      </c>
      <c r="K70" s="123" t="s">
        <v>75</v>
      </c>
      <c r="L70" s="200">
        <v>3.7333333333333334</v>
      </c>
      <c r="M70" s="127">
        <v>4</v>
      </c>
    </row>
    <row r="71" spans="1:13" s="2" customFormat="1" ht="15" customHeight="1" x14ac:dyDescent="0.25">
      <c r="A71" s="17">
        <v>66</v>
      </c>
      <c r="B71" s="123" t="s">
        <v>24</v>
      </c>
      <c r="C71" s="123" t="s">
        <v>163</v>
      </c>
      <c r="D71" s="200">
        <v>4</v>
      </c>
      <c r="E71" s="127">
        <v>4.16</v>
      </c>
      <c r="F71" s="123" t="s">
        <v>36</v>
      </c>
      <c r="G71" s="123" t="s">
        <v>154</v>
      </c>
      <c r="H71" s="200">
        <v>4</v>
      </c>
      <c r="I71" s="127">
        <v>4.22</v>
      </c>
      <c r="J71" s="123" t="s">
        <v>1</v>
      </c>
      <c r="K71" s="123" t="s">
        <v>17</v>
      </c>
      <c r="L71" s="200">
        <v>3.7307692307692308</v>
      </c>
      <c r="M71" s="127">
        <v>4</v>
      </c>
    </row>
    <row r="72" spans="1:13" s="2" customFormat="1" ht="15" customHeight="1" x14ac:dyDescent="0.25">
      <c r="A72" s="17">
        <v>67</v>
      </c>
      <c r="B72" s="123" t="s">
        <v>24</v>
      </c>
      <c r="C72" s="123" t="s">
        <v>23</v>
      </c>
      <c r="D72" s="200">
        <v>4</v>
      </c>
      <c r="E72" s="127">
        <v>4.16</v>
      </c>
      <c r="F72" s="123" t="s">
        <v>27</v>
      </c>
      <c r="G72" s="123" t="s">
        <v>125</v>
      </c>
      <c r="H72" s="200">
        <v>4</v>
      </c>
      <c r="I72" s="127">
        <v>4.22</v>
      </c>
      <c r="J72" s="123" t="s">
        <v>1</v>
      </c>
      <c r="K72" s="123" t="s">
        <v>18</v>
      </c>
      <c r="L72" s="200">
        <v>3.7272727272727271</v>
      </c>
      <c r="M72" s="127">
        <v>4</v>
      </c>
    </row>
    <row r="73" spans="1:13" s="2" customFormat="1" ht="15" customHeight="1" x14ac:dyDescent="0.25">
      <c r="A73" s="17">
        <v>68</v>
      </c>
      <c r="B73" s="123" t="s">
        <v>1</v>
      </c>
      <c r="C73" s="123" t="s">
        <v>172</v>
      </c>
      <c r="D73" s="200">
        <v>4</v>
      </c>
      <c r="E73" s="127">
        <v>4.16</v>
      </c>
      <c r="F73" s="123" t="s">
        <v>27</v>
      </c>
      <c r="G73" s="123" t="s">
        <v>62</v>
      </c>
      <c r="H73" s="200">
        <v>4</v>
      </c>
      <c r="I73" s="127">
        <v>4.22</v>
      </c>
      <c r="J73" s="123" t="s">
        <v>27</v>
      </c>
      <c r="K73" s="123" t="s">
        <v>29</v>
      </c>
      <c r="L73" s="200">
        <v>3.7142857142857144</v>
      </c>
      <c r="M73" s="127">
        <v>4</v>
      </c>
    </row>
    <row r="74" spans="1:13" s="2" customFormat="1" ht="15" customHeight="1" x14ac:dyDescent="0.25">
      <c r="A74" s="17">
        <v>69</v>
      </c>
      <c r="B74" s="125" t="s">
        <v>1</v>
      </c>
      <c r="C74" s="125" t="s">
        <v>193</v>
      </c>
      <c r="D74" s="203">
        <v>4</v>
      </c>
      <c r="E74" s="129">
        <v>4.16</v>
      </c>
      <c r="F74" s="125" t="s">
        <v>27</v>
      </c>
      <c r="G74" s="125" t="s">
        <v>129</v>
      </c>
      <c r="H74" s="203">
        <v>4</v>
      </c>
      <c r="I74" s="129">
        <v>4.22</v>
      </c>
      <c r="J74" s="125" t="s">
        <v>54</v>
      </c>
      <c r="K74" s="125" t="s">
        <v>73</v>
      </c>
      <c r="L74" s="203">
        <v>3.6666666666666665</v>
      </c>
      <c r="M74" s="129">
        <v>4</v>
      </c>
    </row>
    <row r="75" spans="1:13" s="2" customFormat="1" ht="15" customHeight="1" thickBot="1" x14ac:dyDescent="0.3">
      <c r="A75" s="18">
        <v>70</v>
      </c>
      <c r="B75" s="126" t="s">
        <v>1</v>
      </c>
      <c r="C75" s="126" t="s">
        <v>182</v>
      </c>
      <c r="D75" s="356">
        <v>4</v>
      </c>
      <c r="E75" s="130">
        <v>4.16</v>
      </c>
      <c r="F75" s="126" t="s">
        <v>24</v>
      </c>
      <c r="G75" s="126" t="s">
        <v>163</v>
      </c>
      <c r="H75" s="356">
        <v>4</v>
      </c>
      <c r="I75" s="130">
        <v>4.22</v>
      </c>
      <c r="J75" s="126" t="s">
        <v>36</v>
      </c>
      <c r="K75" s="126" t="s">
        <v>37</v>
      </c>
      <c r="L75" s="356">
        <v>3.6666666666666665</v>
      </c>
      <c r="M75" s="130">
        <v>4</v>
      </c>
    </row>
    <row r="76" spans="1:13" s="2" customFormat="1" ht="15" customHeight="1" x14ac:dyDescent="0.25">
      <c r="A76" s="16">
        <v>71</v>
      </c>
      <c r="B76" s="122" t="s">
        <v>0</v>
      </c>
      <c r="C76" s="122" t="s">
        <v>81</v>
      </c>
      <c r="D76" s="199">
        <v>4</v>
      </c>
      <c r="E76" s="121">
        <v>4.16</v>
      </c>
      <c r="F76" s="122" t="s">
        <v>24</v>
      </c>
      <c r="G76" s="122" t="s">
        <v>132</v>
      </c>
      <c r="H76" s="199">
        <v>4</v>
      </c>
      <c r="I76" s="121">
        <v>4.22</v>
      </c>
      <c r="J76" s="122" t="s">
        <v>1</v>
      </c>
      <c r="K76" s="122" t="s">
        <v>21</v>
      </c>
      <c r="L76" s="199">
        <v>3.6666666666666665</v>
      </c>
      <c r="M76" s="121">
        <v>4</v>
      </c>
    </row>
    <row r="77" spans="1:13" s="2" customFormat="1" ht="15" customHeight="1" x14ac:dyDescent="0.25">
      <c r="A77" s="17">
        <v>72</v>
      </c>
      <c r="B77" s="123" t="s">
        <v>0</v>
      </c>
      <c r="C77" s="123" t="s">
        <v>58</v>
      </c>
      <c r="D77" s="200">
        <v>4</v>
      </c>
      <c r="E77" s="127">
        <v>4.16</v>
      </c>
      <c r="F77" s="123" t="s">
        <v>24</v>
      </c>
      <c r="G77" s="123" t="s">
        <v>165</v>
      </c>
      <c r="H77" s="200">
        <v>4</v>
      </c>
      <c r="I77" s="127">
        <v>4.22</v>
      </c>
      <c r="J77" s="123" t="s">
        <v>1</v>
      </c>
      <c r="K77" s="123" t="s">
        <v>15</v>
      </c>
      <c r="L77" s="200">
        <v>3.6666666666666665</v>
      </c>
      <c r="M77" s="127">
        <v>4</v>
      </c>
    </row>
    <row r="78" spans="1:13" s="2" customFormat="1" ht="15" customHeight="1" x14ac:dyDescent="0.25">
      <c r="A78" s="17">
        <v>73</v>
      </c>
      <c r="B78" s="123" t="s">
        <v>0</v>
      </c>
      <c r="C78" s="123" t="s">
        <v>123</v>
      </c>
      <c r="D78" s="200">
        <v>4</v>
      </c>
      <c r="E78" s="127">
        <v>4.16</v>
      </c>
      <c r="F78" s="123" t="s">
        <v>24</v>
      </c>
      <c r="G78" s="123" t="s">
        <v>166</v>
      </c>
      <c r="H78" s="200">
        <v>4</v>
      </c>
      <c r="I78" s="127">
        <v>4.22</v>
      </c>
      <c r="J78" s="123" t="s">
        <v>1</v>
      </c>
      <c r="K78" s="123" t="s">
        <v>20</v>
      </c>
      <c r="L78" s="200">
        <v>3.625</v>
      </c>
      <c r="M78" s="127">
        <v>4</v>
      </c>
    </row>
    <row r="79" spans="1:13" s="2" customFormat="1" ht="15" customHeight="1" x14ac:dyDescent="0.25">
      <c r="A79" s="17">
        <v>74</v>
      </c>
      <c r="B79" s="123" t="s">
        <v>27</v>
      </c>
      <c r="C79" s="123" t="s">
        <v>86</v>
      </c>
      <c r="D79" s="200">
        <v>3.9722222222222223</v>
      </c>
      <c r="E79" s="127">
        <v>4.16</v>
      </c>
      <c r="F79" s="123" t="s">
        <v>1</v>
      </c>
      <c r="G79" s="123" t="s">
        <v>167</v>
      </c>
      <c r="H79" s="200">
        <v>4</v>
      </c>
      <c r="I79" s="127">
        <v>4.22</v>
      </c>
      <c r="J79" s="123" t="s">
        <v>36</v>
      </c>
      <c r="K79" s="123" t="s">
        <v>42</v>
      </c>
      <c r="L79" s="200">
        <v>3.6</v>
      </c>
      <c r="M79" s="127">
        <v>4</v>
      </c>
    </row>
    <row r="80" spans="1:13" s="2" customFormat="1" ht="15" customHeight="1" x14ac:dyDescent="0.25">
      <c r="A80" s="17">
        <v>75</v>
      </c>
      <c r="B80" s="123" t="s">
        <v>54</v>
      </c>
      <c r="C80" s="123" t="s">
        <v>72</v>
      </c>
      <c r="D80" s="200">
        <v>3.9444444444444446</v>
      </c>
      <c r="E80" s="127">
        <v>4.16</v>
      </c>
      <c r="F80" s="123" t="s">
        <v>1</v>
      </c>
      <c r="G80" s="123" t="s">
        <v>60</v>
      </c>
      <c r="H80" s="200">
        <v>4</v>
      </c>
      <c r="I80" s="127">
        <v>4.22</v>
      </c>
      <c r="J80" s="123" t="s">
        <v>24</v>
      </c>
      <c r="K80" s="123" t="s">
        <v>132</v>
      </c>
      <c r="L80" s="200">
        <v>3.5714285714285716</v>
      </c>
      <c r="M80" s="127">
        <v>4</v>
      </c>
    </row>
    <row r="81" spans="1:13" s="2" customFormat="1" ht="15" customHeight="1" x14ac:dyDescent="0.25">
      <c r="A81" s="17">
        <v>76</v>
      </c>
      <c r="B81" s="123" t="s">
        <v>0</v>
      </c>
      <c r="C81" s="123" t="s">
        <v>143</v>
      </c>
      <c r="D81" s="200">
        <v>3.9333333333333331</v>
      </c>
      <c r="E81" s="127">
        <v>4.16</v>
      </c>
      <c r="F81" s="123" t="s">
        <v>1</v>
      </c>
      <c r="G81" s="123" t="s">
        <v>15</v>
      </c>
      <c r="H81" s="200">
        <v>4</v>
      </c>
      <c r="I81" s="127">
        <v>4.22</v>
      </c>
      <c r="J81" s="123" t="s">
        <v>1</v>
      </c>
      <c r="K81" s="123" t="s">
        <v>10</v>
      </c>
      <c r="L81" s="200">
        <v>3.5555555555555554</v>
      </c>
      <c r="M81" s="127">
        <v>4</v>
      </c>
    </row>
    <row r="82" spans="1:13" s="2" customFormat="1" ht="15" customHeight="1" x14ac:dyDescent="0.25">
      <c r="A82" s="17">
        <v>77</v>
      </c>
      <c r="B82" s="123" t="s">
        <v>0</v>
      </c>
      <c r="C82" s="123" t="s">
        <v>85</v>
      </c>
      <c r="D82" s="200">
        <v>3.9090909090909092</v>
      </c>
      <c r="E82" s="127">
        <v>4.16</v>
      </c>
      <c r="F82" s="123" t="s">
        <v>1</v>
      </c>
      <c r="G82" s="123" t="s">
        <v>3</v>
      </c>
      <c r="H82" s="200">
        <v>4</v>
      </c>
      <c r="I82" s="127">
        <v>4.22</v>
      </c>
      <c r="J82" s="123" t="s">
        <v>1</v>
      </c>
      <c r="K82" s="123" t="s">
        <v>3</v>
      </c>
      <c r="L82" s="200">
        <v>3.5454545454545454</v>
      </c>
      <c r="M82" s="127">
        <v>4</v>
      </c>
    </row>
    <row r="83" spans="1:13" s="2" customFormat="1" ht="15" customHeight="1" x14ac:dyDescent="0.25">
      <c r="A83" s="17">
        <v>78</v>
      </c>
      <c r="B83" s="195" t="s">
        <v>24</v>
      </c>
      <c r="C83" s="195" t="s">
        <v>133</v>
      </c>
      <c r="D83" s="201">
        <v>3.9</v>
      </c>
      <c r="E83" s="150">
        <v>4.16</v>
      </c>
      <c r="F83" s="195" t="s">
        <v>1</v>
      </c>
      <c r="G83" s="195" t="s">
        <v>124</v>
      </c>
      <c r="H83" s="201">
        <v>4</v>
      </c>
      <c r="I83" s="150">
        <v>4.22</v>
      </c>
      <c r="J83" s="195" t="s">
        <v>46</v>
      </c>
      <c r="K83" s="195" t="s">
        <v>51</v>
      </c>
      <c r="L83" s="201">
        <v>3.5</v>
      </c>
      <c r="M83" s="150">
        <v>4</v>
      </c>
    </row>
    <row r="84" spans="1:13" s="2" customFormat="1" ht="15" customHeight="1" x14ac:dyDescent="0.25">
      <c r="A84" s="17">
        <v>79</v>
      </c>
      <c r="B84" s="123" t="s">
        <v>27</v>
      </c>
      <c r="C84" s="123" t="s">
        <v>77</v>
      </c>
      <c r="D84" s="200">
        <v>3.8333333333333335</v>
      </c>
      <c r="E84" s="127">
        <v>4.16</v>
      </c>
      <c r="F84" s="123" t="s">
        <v>0</v>
      </c>
      <c r="G84" s="123" t="s">
        <v>59</v>
      </c>
      <c r="H84" s="200">
        <v>4</v>
      </c>
      <c r="I84" s="127">
        <v>4.22</v>
      </c>
      <c r="J84" s="123" t="s">
        <v>46</v>
      </c>
      <c r="K84" s="123" t="s">
        <v>47</v>
      </c>
      <c r="L84" s="200">
        <v>3.5</v>
      </c>
      <c r="M84" s="127">
        <v>4</v>
      </c>
    </row>
    <row r="85" spans="1:13" s="2" customFormat="1" ht="15" customHeight="1" thickBot="1" x14ac:dyDescent="0.3">
      <c r="A85" s="18">
        <v>80</v>
      </c>
      <c r="B85" s="126" t="s">
        <v>1</v>
      </c>
      <c r="C85" s="126" t="s">
        <v>169</v>
      </c>
      <c r="D85" s="356">
        <v>3.8333333333333335</v>
      </c>
      <c r="E85" s="130">
        <v>4.16</v>
      </c>
      <c r="F85" s="126" t="s">
        <v>0</v>
      </c>
      <c r="G85" s="126" t="s">
        <v>143</v>
      </c>
      <c r="H85" s="356">
        <v>4</v>
      </c>
      <c r="I85" s="130">
        <v>4.22</v>
      </c>
      <c r="J85" s="126" t="s">
        <v>36</v>
      </c>
      <c r="K85" s="126" t="s">
        <v>120</v>
      </c>
      <c r="L85" s="356">
        <v>3.5</v>
      </c>
      <c r="M85" s="130">
        <v>4</v>
      </c>
    </row>
    <row r="86" spans="1:13" s="2" customFormat="1" ht="15" customHeight="1" x14ac:dyDescent="0.25">
      <c r="A86" s="16">
        <v>81</v>
      </c>
      <c r="B86" s="122" t="s">
        <v>1</v>
      </c>
      <c r="C86" s="122" t="s">
        <v>168</v>
      </c>
      <c r="D86" s="199">
        <v>3.8181818181818183</v>
      </c>
      <c r="E86" s="121">
        <v>4.16</v>
      </c>
      <c r="F86" s="122" t="s">
        <v>1</v>
      </c>
      <c r="G86" s="122" t="s">
        <v>169</v>
      </c>
      <c r="H86" s="199">
        <v>3.9090909090909092</v>
      </c>
      <c r="I86" s="121">
        <v>4.22</v>
      </c>
      <c r="J86" s="122" t="s">
        <v>36</v>
      </c>
      <c r="K86" s="122" t="s">
        <v>43</v>
      </c>
      <c r="L86" s="199">
        <v>3.5</v>
      </c>
      <c r="M86" s="121">
        <v>4</v>
      </c>
    </row>
    <row r="87" spans="1:13" s="2" customFormat="1" ht="15" customHeight="1" x14ac:dyDescent="0.25">
      <c r="A87" s="17">
        <v>82</v>
      </c>
      <c r="B87" s="123" t="s">
        <v>1</v>
      </c>
      <c r="C87" s="123" t="s">
        <v>177</v>
      </c>
      <c r="D87" s="200">
        <v>3.8181818181818183</v>
      </c>
      <c r="E87" s="127">
        <v>4.16</v>
      </c>
      <c r="F87" s="123" t="s">
        <v>1</v>
      </c>
      <c r="G87" s="123" t="s">
        <v>177</v>
      </c>
      <c r="H87" s="200">
        <v>3.9090909090909092</v>
      </c>
      <c r="I87" s="127">
        <v>4.22</v>
      </c>
      <c r="J87" s="123" t="s">
        <v>27</v>
      </c>
      <c r="K87" s="123" t="s">
        <v>32</v>
      </c>
      <c r="L87" s="200">
        <v>3.5</v>
      </c>
      <c r="M87" s="127">
        <v>4</v>
      </c>
    </row>
    <row r="88" spans="1:13" s="2" customFormat="1" ht="15" customHeight="1" x14ac:dyDescent="0.25">
      <c r="A88" s="17">
        <v>83</v>
      </c>
      <c r="B88" s="123" t="s">
        <v>46</v>
      </c>
      <c r="C88" s="123" t="s">
        <v>51</v>
      </c>
      <c r="D88" s="200">
        <v>3.75</v>
      </c>
      <c r="E88" s="127">
        <v>4.16</v>
      </c>
      <c r="F88" s="123" t="s">
        <v>36</v>
      </c>
      <c r="G88" s="123" t="s">
        <v>120</v>
      </c>
      <c r="H88" s="200">
        <v>3.8571428571428572</v>
      </c>
      <c r="I88" s="127">
        <v>4.22</v>
      </c>
      <c r="J88" s="123" t="s">
        <v>24</v>
      </c>
      <c r="K88" s="123" t="s">
        <v>80</v>
      </c>
      <c r="L88" s="200">
        <v>3.5</v>
      </c>
      <c r="M88" s="127">
        <v>4</v>
      </c>
    </row>
    <row r="89" spans="1:13" s="2" customFormat="1" ht="15" customHeight="1" x14ac:dyDescent="0.25">
      <c r="A89" s="17">
        <v>84</v>
      </c>
      <c r="B89" s="123" t="s">
        <v>46</v>
      </c>
      <c r="C89" s="123" t="s">
        <v>146</v>
      </c>
      <c r="D89" s="200">
        <v>3.75</v>
      </c>
      <c r="E89" s="127">
        <v>4.16</v>
      </c>
      <c r="F89" s="123" t="s">
        <v>24</v>
      </c>
      <c r="G89" s="123" t="s">
        <v>131</v>
      </c>
      <c r="H89" s="200">
        <v>3.8571428571428572</v>
      </c>
      <c r="I89" s="127">
        <v>4.22</v>
      </c>
      <c r="J89" s="123" t="s">
        <v>1</v>
      </c>
      <c r="K89" s="123" t="s">
        <v>136</v>
      </c>
      <c r="L89" s="200">
        <v>3.4545454545454546</v>
      </c>
      <c r="M89" s="127">
        <v>4</v>
      </c>
    </row>
    <row r="90" spans="1:13" s="2" customFormat="1" ht="15" customHeight="1" x14ac:dyDescent="0.25">
      <c r="A90" s="17">
        <v>85</v>
      </c>
      <c r="B90" s="123" t="s">
        <v>0</v>
      </c>
      <c r="C90" s="123" t="s">
        <v>83</v>
      </c>
      <c r="D90" s="200">
        <v>3.75</v>
      </c>
      <c r="E90" s="127">
        <v>4.16</v>
      </c>
      <c r="F90" s="123" t="s">
        <v>54</v>
      </c>
      <c r="G90" s="123" t="s">
        <v>144</v>
      </c>
      <c r="H90" s="200">
        <v>3.8333333333333335</v>
      </c>
      <c r="I90" s="127">
        <v>4.22</v>
      </c>
      <c r="J90" s="123" t="s">
        <v>46</v>
      </c>
      <c r="K90" s="123" t="s">
        <v>63</v>
      </c>
      <c r="L90" s="200">
        <v>3.4</v>
      </c>
      <c r="M90" s="127">
        <v>4</v>
      </c>
    </row>
    <row r="91" spans="1:13" s="2" customFormat="1" ht="15" customHeight="1" x14ac:dyDescent="0.25">
      <c r="A91" s="17">
        <v>86</v>
      </c>
      <c r="B91" s="123" t="s">
        <v>27</v>
      </c>
      <c r="C91" s="123" t="s">
        <v>75</v>
      </c>
      <c r="D91" s="200">
        <v>3.6666666666666665</v>
      </c>
      <c r="E91" s="127">
        <v>4.16</v>
      </c>
      <c r="F91" s="123" t="s">
        <v>36</v>
      </c>
      <c r="G91" s="123" t="s">
        <v>109</v>
      </c>
      <c r="H91" s="200">
        <v>3.8</v>
      </c>
      <c r="I91" s="127">
        <v>4.22</v>
      </c>
      <c r="J91" s="123" t="s">
        <v>1</v>
      </c>
      <c r="K91" s="123" t="s">
        <v>2</v>
      </c>
      <c r="L91" s="200">
        <v>3.4</v>
      </c>
      <c r="M91" s="127">
        <v>4</v>
      </c>
    </row>
    <row r="92" spans="1:13" s="2" customFormat="1" ht="15" customHeight="1" x14ac:dyDescent="0.25">
      <c r="A92" s="17">
        <v>87</v>
      </c>
      <c r="B92" s="123" t="s">
        <v>1</v>
      </c>
      <c r="C92" s="123" t="s">
        <v>60</v>
      </c>
      <c r="D92" s="200">
        <v>3.6666666666666665</v>
      </c>
      <c r="E92" s="127">
        <v>4.16</v>
      </c>
      <c r="F92" s="123" t="s">
        <v>36</v>
      </c>
      <c r="G92" s="123" t="s">
        <v>40</v>
      </c>
      <c r="H92" s="200">
        <v>3.8</v>
      </c>
      <c r="I92" s="127">
        <v>4.22</v>
      </c>
      <c r="J92" s="123" t="s">
        <v>36</v>
      </c>
      <c r="K92" s="123" t="s">
        <v>109</v>
      </c>
      <c r="L92" s="200">
        <v>3.375</v>
      </c>
      <c r="M92" s="127">
        <v>4</v>
      </c>
    </row>
    <row r="93" spans="1:13" s="2" customFormat="1" ht="15" customHeight="1" x14ac:dyDescent="0.25">
      <c r="A93" s="17">
        <v>88</v>
      </c>
      <c r="B93" s="123" t="s">
        <v>36</v>
      </c>
      <c r="C93" s="123" t="s">
        <v>35</v>
      </c>
      <c r="D93" s="200">
        <v>3.625</v>
      </c>
      <c r="E93" s="127">
        <v>4.16</v>
      </c>
      <c r="F93" s="123" t="s">
        <v>27</v>
      </c>
      <c r="G93" s="123" t="s">
        <v>157</v>
      </c>
      <c r="H93" s="200">
        <v>3.7222222222222223</v>
      </c>
      <c r="I93" s="127">
        <v>4.22</v>
      </c>
      <c r="J93" s="123" t="s">
        <v>36</v>
      </c>
      <c r="K93" s="123" t="s">
        <v>65</v>
      </c>
      <c r="L93" s="200">
        <v>3.3333333333333335</v>
      </c>
      <c r="M93" s="127">
        <v>4</v>
      </c>
    </row>
    <row r="94" spans="1:13" s="2" customFormat="1" ht="15" customHeight="1" x14ac:dyDescent="0.25">
      <c r="A94" s="17">
        <v>89</v>
      </c>
      <c r="B94" s="123" t="s">
        <v>27</v>
      </c>
      <c r="C94" s="123" t="s">
        <v>32</v>
      </c>
      <c r="D94" s="200">
        <v>3.625</v>
      </c>
      <c r="E94" s="127">
        <v>4.16</v>
      </c>
      <c r="F94" s="123" t="s">
        <v>27</v>
      </c>
      <c r="G94" s="123" t="s">
        <v>33</v>
      </c>
      <c r="H94" s="200">
        <v>3.7142857142857144</v>
      </c>
      <c r="I94" s="127">
        <v>4.22</v>
      </c>
      <c r="J94" s="123" t="s">
        <v>1</v>
      </c>
      <c r="K94" s="123" t="s">
        <v>7</v>
      </c>
      <c r="L94" s="200">
        <v>3.3333333333333335</v>
      </c>
      <c r="M94" s="127">
        <v>4</v>
      </c>
    </row>
    <row r="95" spans="1:13" s="2" customFormat="1" ht="15" customHeight="1" thickBot="1" x14ac:dyDescent="0.3">
      <c r="A95" s="18">
        <v>90</v>
      </c>
      <c r="B95" s="126" t="s">
        <v>1</v>
      </c>
      <c r="C95" s="126" t="s">
        <v>21</v>
      </c>
      <c r="D95" s="356">
        <v>3.6</v>
      </c>
      <c r="E95" s="130">
        <v>4.16</v>
      </c>
      <c r="F95" s="126" t="s">
        <v>24</v>
      </c>
      <c r="G95" s="126" t="s">
        <v>23</v>
      </c>
      <c r="H95" s="356">
        <v>3.7142857142857144</v>
      </c>
      <c r="I95" s="130">
        <v>4.22</v>
      </c>
      <c r="J95" s="126" t="s">
        <v>1</v>
      </c>
      <c r="K95" s="126" t="s">
        <v>141</v>
      </c>
      <c r="L95" s="356">
        <v>3.2857142857142856</v>
      </c>
      <c r="M95" s="130">
        <v>4</v>
      </c>
    </row>
    <row r="96" spans="1:13" s="2" customFormat="1" ht="15" customHeight="1" x14ac:dyDescent="0.25">
      <c r="A96" s="16">
        <v>91</v>
      </c>
      <c r="B96" s="122" t="s">
        <v>27</v>
      </c>
      <c r="C96" s="122" t="s">
        <v>157</v>
      </c>
      <c r="D96" s="199">
        <v>3.5714285714285716</v>
      </c>
      <c r="E96" s="121">
        <v>4.16</v>
      </c>
      <c r="F96" s="122" t="s">
        <v>46</v>
      </c>
      <c r="G96" s="122" t="s">
        <v>149</v>
      </c>
      <c r="H96" s="199">
        <v>3.6666666666666665</v>
      </c>
      <c r="I96" s="121">
        <v>4.22</v>
      </c>
      <c r="J96" s="122" t="s">
        <v>1</v>
      </c>
      <c r="K96" s="122" t="s">
        <v>12</v>
      </c>
      <c r="L96" s="199">
        <v>3.2727272727272729</v>
      </c>
      <c r="M96" s="121">
        <v>4</v>
      </c>
    </row>
    <row r="97" spans="1:13" s="2" customFormat="1" ht="15" customHeight="1" x14ac:dyDescent="0.25">
      <c r="A97" s="17">
        <v>92</v>
      </c>
      <c r="B97" s="123" t="s">
        <v>1</v>
      </c>
      <c r="C97" s="123" t="s">
        <v>176</v>
      </c>
      <c r="D97" s="200">
        <v>3.5714285714285716</v>
      </c>
      <c r="E97" s="127">
        <v>4.16</v>
      </c>
      <c r="F97" s="123" t="s">
        <v>36</v>
      </c>
      <c r="G97" s="123" t="s">
        <v>65</v>
      </c>
      <c r="H97" s="200">
        <v>3.6666666666666665</v>
      </c>
      <c r="I97" s="127">
        <v>4.22</v>
      </c>
      <c r="J97" s="123" t="s">
        <v>24</v>
      </c>
      <c r="K97" s="123" t="s">
        <v>23</v>
      </c>
      <c r="L97" s="200">
        <v>3.25</v>
      </c>
      <c r="M97" s="127">
        <v>4</v>
      </c>
    </row>
    <row r="98" spans="1:13" s="2" customFormat="1" ht="15" customHeight="1" x14ac:dyDescent="0.25">
      <c r="A98" s="17">
        <v>93</v>
      </c>
      <c r="B98" s="123" t="s">
        <v>1</v>
      </c>
      <c r="C98" s="123" t="s">
        <v>175</v>
      </c>
      <c r="D98" s="200">
        <v>3.5555555555555554</v>
      </c>
      <c r="E98" s="127">
        <v>4.16</v>
      </c>
      <c r="F98" s="123" t="s">
        <v>27</v>
      </c>
      <c r="G98" s="123" t="s">
        <v>30</v>
      </c>
      <c r="H98" s="200">
        <v>3.6666666666666665</v>
      </c>
      <c r="I98" s="127">
        <v>4.22</v>
      </c>
      <c r="J98" s="123" t="s">
        <v>0</v>
      </c>
      <c r="K98" s="123" t="s">
        <v>83</v>
      </c>
      <c r="L98" s="200">
        <v>3.25</v>
      </c>
      <c r="M98" s="127">
        <v>4</v>
      </c>
    </row>
    <row r="99" spans="1:13" s="2" customFormat="1" ht="15" customHeight="1" x14ac:dyDescent="0.25">
      <c r="A99" s="17">
        <v>94</v>
      </c>
      <c r="B99" s="123" t="s">
        <v>36</v>
      </c>
      <c r="C99" s="123" t="s">
        <v>155</v>
      </c>
      <c r="D99" s="200">
        <v>3.5</v>
      </c>
      <c r="E99" s="127">
        <v>4.16</v>
      </c>
      <c r="F99" s="123" t="s">
        <v>1</v>
      </c>
      <c r="G99" s="123" t="s">
        <v>13</v>
      </c>
      <c r="H99" s="200">
        <v>3.6666666666666665</v>
      </c>
      <c r="I99" s="127">
        <v>4.22</v>
      </c>
      <c r="J99" s="123" t="s">
        <v>27</v>
      </c>
      <c r="K99" s="123" t="s">
        <v>30</v>
      </c>
      <c r="L99" s="200">
        <v>3.125</v>
      </c>
      <c r="M99" s="127">
        <v>4</v>
      </c>
    </row>
    <row r="100" spans="1:13" s="2" customFormat="1" ht="15" customHeight="1" x14ac:dyDescent="0.25">
      <c r="A100" s="17">
        <v>95</v>
      </c>
      <c r="B100" s="123" t="s">
        <v>27</v>
      </c>
      <c r="C100" s="123" t="s">
        <v>76</v>
      </c>
      <c r="D100" s="200">
        <v>3.5</v>
      </c>
      <c r="E100" s="127">
        <v>4.16</v>
      </c>
      <c r="F100" s="123" t="s">
        <v>0</v>
      </c>
      <c r="G100" s="123" t="s">
        <v>123</v>
      </c>
      <c r="H100" s="200">
        <v>3.6666666666666665</v>
      </c>
      <c r="I100" s="127">
        <v>4.22</v>
      </c>
      <c r="J100" s="123" t="s">
        <v>36</v>
      </c>
      <c r="K100" s="123" t="s">
        <v>39</v>
      </c>
      <c r="L100" s="200">
        <v>3</v>
      </c>
      <c r="M100" s="127">
        <v>4</v>
      </c>
    </row>
    <row r="101" spans="1:13" s="2" customFormat="1" ht="15" customHeight="1" x14ac:dyDescent="0.25">
      <c r="A101" s="17">
        <v>96</v>
      </c>
      <c r="B101" s="123" t="s">
        <v>27</v>
      </c>
      <c r="C101" s="123" t="s">
        <v>198</v>
      </c>
      <c r="D101" s="200">
        <v>3.5</v>
      </c>
      <c r="E101" s="127">
        <v>4.16</v>
      </c>
      <c r="F101" s="123" t="s">
        <v>36</v>
      </c>
      <c r="G101" s="123" t="s">
        <v>156</v>
      </c>
      <c r="H101" s="200">
        <v>3.625</v>
      </c>
      <c r="I101" s="127">
        <v>4.22</v>
      </c>
      <c r="J101" s="123" t="s">
        <v>36</v>
      </c>
      <c r="K101" s="123" t="s">
        <v>38</v>
      </c>
      <c r="L101" s="200">
        <v>3</v>
      </c>
      <c r="M101" s="127">
        <v>4</v>
      </c>
    </row>
    <row r="102" spans="1:13" s="2" customFormat="1" ht="15" customHeight="1" x14ac:dyDescent="0.25">
      <c r="A102" s="17">
        <v>97</v>
      </c>
      <c r="B102" s="123" t="s">
        <v>24</v>
      </c>
      <c r="C102" s="123" t="s">
        <v>166</v>
      </c>
      <c r="D102" s="200">
        <v>3.5</v>
      </c>
      <c r="E102" s="127">
        <v>4.16</v>
      </c>
      <c r="F102" s="123" t="s">
        <v>1</v>
      </c>
      <c r="G102" s="123" t="s">
        <v>178</v>
      </c>
      <c r="H102" s="200">
        <v>3.625</v>
      </c>
      <c r="I102" s="127">
        <v>4.22</v>
      </c>
      <c r="J102" s="123" t="s">
        <v>36</v>
      </c>
      <c r="K102" s="123" t="s">
        <v>64</v>
      </c>
      <c r="L102" s="200">
        <v>3</v>
      </c>
      <c r="M102" s="127">
        <v>4</v>
      </c>
    </row>
    <row r="103" spans="1:13" s="2" customFormat="1" ht="15" customHeight="1" x14ac:dyDescent="0.25">
      <c r="A103" s="17">
        <v>98</v>
      </c>
      <c r="B103" s="123" t="s">
        <v>1</v>
      </c>
      <c r="C103" s="123" t="s">
        <v>178</v>
      </c>
      <c r="D103" s="200">
        <v>3.5</v>
      </c>
      <c r="E103" s="127">
        <v>4.16</v>
      </c>
      <c r="F103" s="123" t="s">
        <v>1</v>
      </c>
      <c r="G103" s="123" t="s">
        <v>175</v>
      </c>
      <c r="H103" s="200">
        <v>3.5714285714285716</v>
      </c>
      <c r="I103" s="127">
        <v>4.22</v>
      </c>
      <c r="J103" s="123" t="s">
        <v>27</v>
      </c>
      <c r="K103" s="123" t="s">
        <v>61</v>
      </c>
      <c r="L103" s="200">
        <v>3</v>
      </c>
      <c r="M103" s="127">
        <v>4</v>
      </c>
    </row>
    <row r="104" spans="1:13" s="2" customFormat="1" ht="15" customHeight="1" x14ac:dyDescent="0.25">
      <c r="A104" s="17">
        <v>99</v>
      </c>
      <c r="B104" s="125" t="s">
        <v>24</v>
      </c>
      <c r="C104" s="125" t="s">
        <v>132</v>
      </c>
      <c r="D104" s="203">
        <v>3.4285714285714284</v>
      </c>
      <c r="E104" s="129">
        <v>4.16</v>
      </c>
      <c r="F104" s="125" t="s">
        <v>36</v>
      </c>
      <c r="G104" s="125" t="s">
        <v>153</v>
      </c>
      <c r="H104" s="203">
        <v>3.5</v>
      </c>
      <c r="I104" s="129">
        <v>4.22</v>
      </c>
      <c r="J104" s="125" t="s">
        <v>0</v>
      </c>
      <c r="K104" s="125" t="s">
        <v>85</v>
      </c>
      <c r="L104" s="203">
        <v>3</v>
      </c>
      <c r="M104" s="129">
        <v>4</v>
      </c>
    </row>
    <row r="105" spans="1:13" s="2" customFormat="1" ht="15" customHeight="1" thickBot="1" x14ac:dyDescent="0.3">
      <c r="A105" s="18">
        <v>100</v>
      </c>
      <c r="B105" s="126" t="s">
        <v>36</v>
      </c>
      <c r="C105" s="126" t="s">
        <v>154</v>
      </c>
      <c r="D105" s="356">
        <v>3.3636363636363638</v>
      </c>
      <c r="E105" s="130">
        <v>4.16</v>
      </c>
      <c r="F105" s="126" t="s">
        <v>27</v>
      </c>
      <c r="G105" s="126" t="s">
        <v>76</v>
      </c>
      <c r="H105" s="356">
        <v>3.5</v>
      </c>
      <c r="I105" s="130">
        <v>4.22</v>
      </c>
      <c r="J105" s="126" t="s">
        <v>0</v>
      </c>
      <c r="K105" s="126" t="s">
        <v>58</v>
      </c>
      <c r="L105" s="356">
        <v>3</v>
      </c>
      <c r="M105" s="130">
        <v>4</v>
      </c>
    </row>
    <row r="106" spans="1:13" s="2" customFormat="1" ht="15" customHeight="1" x14ac:dyDescent="0.25">
      <c r="A106" s="387">
        <v>101</v>
      </c>
      <c r="B106" s="416" t="s">
        <v>54</v>
      </c>
      <c r="C106" s="416" t="s">
        <v>73</v>
      </c>
      <c r="D106" s="417">
        <v>3.3333333333333335</v>
      </c>
      <c r="E106" s="418">
        <v>4.16</v>
      </c>
      <c r="F106" s="416" t="s">
        <v>1</v>
      </c>
      <c r="G106" s="416" t="s">
        <v>179</v>
      </c>
      <c r="H106" s="417">
        <v>3.5</v>
      </c>
      <c r="I106" s="418">
        <v>4.22</v>
      </c>
      <c r="J106" s="420" t="s">
        <v>36</v>
      </c>
      <c r="K106" s="416" t="s">
        <v>41</v>
      </c>
      <c r="L106" s="417">
        <v>2.8333333333333335</v>
      </c>
      <c r="M106" s="418">
        <v>4</v>
      </c>
    </row>
    <row r="107" spans="1:13" s="2" customFormat="1" ht="15" customHeight="1" x14ac:dyDescent="0.25">
      <c r="A107" s="17">
        <v>102</v>
      </c>
      <c r="B107" s="414" t="s">
        <v>54</v>
      </c>
      <c r="C107" s="414" t="s">
        <v>197</v>
      </c>
      <c r="D107" s="415">
        <v>3.25</v>
      </c>
      <c r="E107" s="419">
        <v>4.16</v>
      </c>
      <c r="F107" s="414" t="s">
        <v>36</v>
      </c>
      <c r="G107" s="414" t="s">
        <v>155</v>
      </c>
      <c r="H107" s="415">
        <v>3.3333333333333335</v>
      </c>
      <c r="I107" s="419">
        <v>4.22</v>
      </c>
      <c r="J107" s="421" t="s">
        <v>27</v>
      </c>
      <c r="K107" s="414" t="s">
        <v>28</v>
      </c>
      <c r="L107" s="415">
        <v>2</v>
      </c>
      <c r="M107" s="419">
        <v>4</v>
      </c>
    </row>
    <row r="108" spans="1:13" s="2" customFormat="1" ht="15" customHeight="1" x14ac:dyDescent="0.25">
      <c r="A108" s="17">
        <v>103</v>
      </c>
      <c r="B108" s="414" t="s">
        <v>36</v>
      </c>
      <c r="C108" s="414" t="s">
        <v>40</v>
      </c>
      <c r="D108" s="415">
        <v>3</v>
      </c>
      <c r="E108" s="419">
        <v>4.16</v>
      </c>
      <c r="F108" s="414" t="s">
        <v>27</v>
      </c>
      <c r="G108" s="414" t="s">
        <v>75</v>
      </c>
      <c r="H108" s="415">
        <v>3</v>
      </c>
      <c r="I108" s="419">
        <v>4.22</v>
      </c>
      <c r="J108" s="421"/>
      <c r="K108" s="414"/>
      <c r="L108" s="415"/>
      <c r="M108" s="419"/>
    </row>
    <row r="109" spans="1:13" s="2" customFormat="1" ht="15" customHeight="1" x14ac:dyDescent="0.25">
      <c r="A109" s="17">
        <v>104</v>
      </c>
      <c r="B109" s="414" t="s">
        <v>36</v>
      </c>
      <c r="C109" s="414" t="s">
        <v>153</v>
      </c>
      <c r="D109" s="415">
        <v>3</v>
      </c>
      <c r="E109" s="419">
        <v>4.16</v>
      </c>
      <c r="F109" s="414" t="s">
        <v>27</v>
      </c>
      <c r="G109" s="414" t="s">
        <v>61</v>
      </c>
      <c r="H109" s="415">
        <v>3</v>
      </c>
      <c r="I109" s="419">
        <v>4.22</v>
      </c>
      <c r="J109" s="421"/>
      <c r="K109" s="414"/>
      <c r="L109" s="415"/>
      <c r="M109" s="419"/>
    </row>
    <row r="110" spans="1:13" s="2" customFormat="1" ht="15" customHeight="1" x14ac:dyDescent="0.25">
      <c r="A110" s="19">
        <v>105</v>
      </c>
      <c r="B110" s="125" t="s">
        <v>27</v>
      </c>
      <c r="C110" s="125" t="s">
        <v>158</v>
      </c>
      <c r="D110" s="203">
        <v>3</v>
      </c>
      <c r="E110" s="129">
        <v>4.16</v>
      </c>
      <c r="F110" s="125" t="s">
        <v>1</v>
      </c>
      <c r="G110" s="125" t="s">
        <v>176</v>
      </c>
      <c r="H110" s="203">
        <v>3</v>
      </c>
      <c r="I110" s="129">
        <v>4.22</v>
      </c>
      <c r="J110" s="422"/>
      <c r="K110" s="125"/>
      <c r="L110" s="203"/>
      <c r="M110" s="129"/>
    </row>
    <row r="111" spans="1:13" s="2" customFormat="1" ht="15" customHeight="1" x14ac:dyDescent="0.25">
      <c r="A111" s="17">
        <v>106</v>
      </c>
      <c r="B111" s="123" t="s">
        <v>24</v>
      </c>
      <c r="C111" s="123" t="s">
        <v>165</v>
      </c>
      <c r="D111" s="200">
        <v>3</v>
      </c>
      <c r="E111" s="457">
        <v>4.16</v>
      </c>
      <c r="F111" s="123" t="s">
        <v>0</v>
      </c>
      <c r="G111" s="123" t="s">
        <v>58</v>
      </c>
      <c r="H111" s="200">
        <v>3</v>
      </c>
      <c r="I111" s="457">
        <v>4.22</v>
      </c>
      <c r="J111" s="456"/>
      <c r="K111" s="453"/>
      <c r="L111" s="454"/>
      <c r="M111" s="455"/>
    </row>
    <row r="112" spans="1:13" s="2" customFormat="1" ht="15" customHeight="1" x14ac:dyDescent="0.25">
      <c r="A112" s="348">
        <v>107</v>
      </c>
      <c r="B112" s="195" t="s">
        <v>1</v>
      </c>
      <c r="C112" s="195" t="s">
        <v>191</v>
      </c>
      <c r="D112" s="201">
        <v>3</v>
      </c>
      <c r="E112" s="150">
        <v>4.16</v>
      </c>
      <c r="F112" s="195" t="s">
        <v>27</v>
      </c>
      <c r="G112" s="195" t="s">
        <v>28</v>
      </c>
      <c r="H112" s="201"/>
      <c r="I112" s="150">
        <v>4.22</v>
      </c>
      <c r="J112" s="421"/>
      <c r="K112" s="123"/>
      <c r="L112" s="200"/>
      <c r="M112" s="457"/>
    </row>
    <row r="113" spans="1:13" s="2" customFormat="1" ht="15" customHeight="1" x14ac:dyDescent="0.25">
      <c r="A113" s="348">
        <v>108</v>
      </c>
      <c r="B113" s="195" t="s">
        <v>27</v>
      </c>
      <c r="C113" s="195" t="s">
        <v>30</v>
      </c>
      <c r="D113" s="201">
        <v>2</v>
      </c>
      <c r="E113" s="150">
        <v>4.16</v>
      </c>
      <c r="F113" s="195"/>
      <c r="G113" s="195"/>
      <c r="H113" s="201"/>
      <c r="I113" s="150"/>
      <c r="J113" s="421"/>
      <c r="K113" s="123"/>
      <c r="L113" s="200"/>
      <c r="M113" s="457"/>
    </row>
    <row r="114" spans="1:13" s="2" customFormat="1" ht="15" customHeight="1" x14ac:dyDescent="0.25">
      <c r="A114" s="348">
        <v>109</v>
      </c>
      <c r="B114" s="195" t="s">
        <v>46</v>
      </c>
      <c r="C114" s="195" t="s">
        <v>150</v>
      </c>
      <c r="D114" s="201"/>
      <c r="E114" s="150">
        <v>4.16</v>
      </c>
      <c r="F114" s="195"/>
      <c r="G114" s="195"/>
      <c r="H114" s="201"/>
      <c r="I114" s="150"/>
      <c r="J114" s="456"/>
      <c r="K114" s="453"/>
      <c r="L114" s="454"/>
      <c r="M114" s="455"/>
    </row>
    <row r="115" spans="1:13" s="2" customFormat="1" ht="15" customHeight="1" thickBot="1" x14ac:dyDescent="0.3">
      <c r="A115" s="18">
        <v>110</v>
      </c>
      <c r="B115" s="126" t="s">
        <v>36</v>
      </c>
      <c r="C115" s="126" t="s">
        <v>152</v>
      </c>
      <c r="D115" s="356"/>
      <c r="E115" s="130">
        <v>4.16</v>
      </c>
      <c r="F115" s="126"/>
      <c r="G115" s="126"/>
      <c r="H115" s="356"/>
      <c r="I115" s="130"/>
      <c r="J115" s="423"/>
      <c r="K115" s="126"/>
      <c r="L115" s="356"/>
      <c r="M115" s="130"/>
    </row>
    <row r="116" spans="1:13" x14ac:dyDescent="0.25">
      <c r="C116" s="26" t="s">
        <v>103</v>
      </c>
      <c r="D116" s="357">
        <f>AVERAGE(D6:D115)</f>
        <v>4.0542731977729032</v>
      </c>
      <c r="G116" s="26"/>
      <c r="H116" s="357">
        <f>AVERAGE(H6:H115)</f>
        <v>4.1447027049463481</v>
      </c>
      <c r="K116" s="26"/>
      <c r="L116" s="357">
        <f>AVERAGE(L6:L115)</f>
        <v>3.9072450234950225</v>
      </c>
    </row>
  </sheetData>
  <mergeCells count="4">
    <mergeCell ref="A4:A5"/>
    <mergeCell ref="F4:I4"/>
    <mergeCell ref="J4:M4"/>
    <mergeCell ref="B4:E4"/>
  </mergeCells>
  <conditionalFormatting sqref="H6:H115">
    <cfRule type="containsBlanks" dxfId="61" priority="7">
      <formula>LEN(TRIM(H6))=0</formula>
    </cfRule>
    <cfRule type="cellIs" dxfId="60" priority="14" operator="between">
      <formula>$H$116</formula>
      <formula>4.139</formula>
    </cfRule>
    <cfRule type="cellIs" dxfId="59" priority="15" operator="lessThan">
      <formula>3.5</formula>
    </cfRule>
    <cfRule type="cellIs" dxfId="58" priority="16" operator="between">
      <formula>$H$116</formula>
      <formula>3.5</formula>
    </cfRule>
    <cfRule type="cellIs" dxfId="57" priority="17" operator="between">
      <formula>4.499</formula>
      <formula>$H$116</formula>
    </cfRule>
    <cfRule type="cellIs" dxfId="56" priority="18" operator="greaterThanOrEqual">
      <formula>4.5</formula>
    </cfRule>
  </conditionalFormatting>
  <conditionalFormatting sqref="L6:L115">
    <cfRule type="containsBlanks" dxfId="55" priority="750">
      <formula>LEN(TRIM(L6))=0</formula>
    </cfRule>
    <cfRule type="cellIs" dxfId="54" priority="751" operator="equal">
      <formula>#REF!</formula>
    </cfRule>
    <cfRule type="cellIs" dxfId="53" priority="752" operator="lessThan">
      <formula>3.5</formula>
    </cfRule>
    <cfRule type="cellIs" dxfId="52" priority="753" operator="between">
      <formula>$L$116</formula>
      <formula>3.5</formula>
    </cfRule>
    <cfRule type="cellIs" dxfId="51" priority="754" operator="between">
      <formula>4.499</formula>
      <formula>$L$116</formula>
    </cfRule>
    <cfRule type="cellIs" dxfId="50" priority="755" operator="greaterThanOrEqual">
      <formula>4.5</formula>
    </cfRule>
  </conditionalFormatting>
  <conditionalFormatting sqref="D6:D115">
    <cfRule type="containsBlanks" dxfId="49" priority="1">
      <formula>LEN(TRIM(D6))=0</formula>
    </cfRule>
    <cfRule type="cellIs" dxfId="48" priority="2" operator="between">
      <formula>$D$116</formula>
      <formula>4.046</formula>
    </cfRule>
    <cfRule type="cellIs" dxfId="47" priority="3" operator="lessThan">
      <formula>3.5</formula>
    </cfRule>
    <cfRule type="cellIs" dxfId="46" priority="4" operator="between">
      <formula>$D$116</formula>
      <formula>3.5</formula>
    </cfRule>
    <cfRule type="cellIs" dxfId="45" priority="5" operator="between">
      <formula>4.499</formula>
      <formula>$D$116</formula>
    </cfRule>
    <cfRule type="cellIs" dxfId="44" priority="6" operator="greaterThanOrEqual">
      <formula>4.5</formula>
    </cfRule>
  </conditionalFormatting>
  <pageMargins left="0.23622047244094488" right="0" top="0" bottom="0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69" customWidth="1"/>
    <col min="2" max="2" width="18.7109375" style="69" customWidth="1"/>
    <col min="3" max="3" width="31.7109375" style="69" customWidth="1"/>
    <col min="4" max="6" width="8.7109375" style="69" customWidth="1"/>
    <col min="7" max="15" width="7.7109375" style="69" customWidth="1"/>
    <col min="16" max="16" width="8.7109375" style="69" customWidth="1"/>
    <col min="17" max="17" width="7.7109375" style="69" customWidth="1"/>
    <col min="18" max="16384" width="8.85546875" style="69"/>
  </cols>
  <sheetData>
    <row r="1" spans="1:19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R1" s="82"/>
      <c r="S1" s="24" t="s">
        <v>99</v>
      </c>
    </row>
    <row r="2" spans="1:19" ht="15.75" x14ac:dyDescent="0.25">
      <c r="A2" s="68"/>
      <c r="B2" s="68"/>
      <c r="C2" s="83" t="s">
        <v>98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R2" s="40"/>
      <c r="S2" s="24" t="s">
        <v>100</v>
      </c>
    </row>
    <row r="3" spans="1:19" ht="15.75" thickBo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R3" s="338"/>
      <c r="S3" s="24" t="s">
        <v>101</v>
      </c>
    </row>
    <row r="4" spans="1:19" s="70" customFormat="1" ht="15" customHeight="1" thickBot="1" x14ac:dyDescent="0.3">
      <c r="A4" s="550" t="s">
        <v>57</v>
      </c>
      <c r="B4" s="558" t="s">
        <v>56</v>
      </c>
      <c r="C4" s="556" t="s">
        <v>87</v>
      </c>
      <c r="D4" s="560">
        <v>2024</v>
      </c>
      <c r="E4" s="552"/>
      <c r="F4" s="553"/>
      <c r="G4" s="560">
        <v>2023</v>
      </c>
      <c r="H4" s="552"/>
      <c r="I4" s="553"/>
      <c r="J4" s="560">
        <v>2022</v>
      </c>
      <c r="K4" s="552"/>
      <c r="L4" s="553"/>
      <c r="M4" s="560" t="s">
        <v>93</v>
      </c>
      <c r="N4" s="552"/>
      <c r="O4" s="553"/>
      <c r="P4" s="554" t="s">
        <v>94</v>
      </c>
      <c r="R4" s="25"/>
      <c r="S4" s="24" t="s">
        <v>102</v>
      </c>
    </row>
    <row r="5" spans="1:19" s="70" customFormat="1" ht="39.75" customHeight="1" thickBot="1" x14ac:dyDescent="0.25">
      <c r="A5" s="551"/>
      <c r="B5" s="559"/>
      <c r="C5" s="557"/>
      <c r="D5" s="196" t="s">
        <v>95</v>
      </c>
      <c r="E5" s="197" t="s">
        <v>96</v>
      </c>
      <c r="F5" s="198" t="s">
        <v>97</v>
      </c>
      <c r="G5" s="196" t="s">
        <v>95</v>
      </c>
      <c r="H5" s="197" t="s">
        <v>96</v>
      </c>
      <c r="I5" s="198" t="s">
        <v>97</v>
      </c>
      <c r="J5" s="196" t="s">
        <v>95</v>
      </c>
      <c r="K5" s="197" t="s">
        <v>96</v>
      </c>
      <c r="L5" s="503" t="s">
        <v>97</v>
      </c>
      <c r="M5" s="505">
        <v>2024</v>
      </c>
      <c r="N5" s="413">
        <v>2023</v>
      </c>
      <c r="O5" s="506">
        <v>2022</v>
      </c>
      <c r="P5" s="555"/>
    </row>
    <row r="6" spans="1:19" s="70" customFormat="1" ht="15" customHeight="1" x14ac:dyDescent="0.25">
      <c r="A6" s="16">
        <v>1</v>
      </c>
      <c r="B6" s="71" t="s">
        <v>46</v>
      </c>
      <c r="C6" s="487" t="s">
        <v>147</v>
      </c>
      <c r="D6" s="144">
        <v>1</v>
      </c>
      <c r="E6" s="60">
        <v>5</v>
      </c>
      <c r="F6" s="618">
        <v>4.16</v>
      </c>
      <c r="G6" s="144">
        <v>1</v>
      </c>
      <c r="H6" s="60">
        <v>5</v>
      </c>
      <c r="I6" s="618">
        <v>4.22</v>
      </c>
      <c r="J6" s="144">
        <v>4</v>
      </c>
      <c r="K6" s="60">
        <v>4.25</v>
      </c>
      <c r="L6" s="624">
        <v>4</v>
      </c>
      <c r="M6" s="605">
        <v>2</v>
      </c>
      <c r="N6" s="501">
        <v>2</v>
      </c>
      <c r="O6" s="436">
        <v>29</v>
      </c>
      <c r="P6" s="77">
        <f>SUM(M6:O6)</f>
        <v>33</v>
      </c>
    </row>
    <row r="7" spans="1:19" s="70" customFormat="1" ht="15" customHeight="1" x14ac:dyDescent="0.25">
      <c r="A7" s="17">
        <v>2</v>
      </c>
      <c r="B7" s="393" t="s">
        <v>1</v>
      </c>
      <c r="C7" s="471" t="s">
        <v>14</v>
      </c>
      <c r="D7" s="145">
        <v>19</v>
      </c>
      <c r="E7" s="62">
        <v>4.6315789473684212</v>
      </c>
      <c r="F7" s="141">
        <v>4.16</v>
      </c>
      <c r="G7" s="145">
        <v>17</v>
      </c>
      <c r="H7" s="62">
        <v>4.5882352941176467</v>
      </c>
      <c r="I7" s="141">
        <v>4.22</v>
      </c>
      <c r="J7" s="145">
        <v>18</v>
      </c>
      <c r="K7" s="62">
        <v>4.333333333333333</v>
      </c>
      <c r="L7" s="490">
        <v>4</v>
      </c>
      <c r="M7" s="591">
        <v>8</v>
      </c>
      <c r="N7" s="403">
        <v>13</v>
      </c>
      <c r="O7" s="435">
        <v>25</v>
      </c>
      <c r="P7" s="78">
        <f>SUM(M7:O7)</f>
        <v>46</v>
      </c>
    </row>
    <row r="8" spans="1:19" s="70" customFormat="1" ht="15" customHeight="1" x14ac:dyDescent="0.25">
      <c r="A8" s="17">
        <v>3</v>
      </c>
      <c r="B8" s="393" t="s">
        <v>46</v>
      </c>
      <c r="C8" s="471" t="s">
        <v>49</v>
      </c>
      <c r="D8" s="145">
        <v>3</v>
      </c>
      <c r="E8" s="119">
        <v>4.333333333333333</v>
      </c>
      <c r="F8" s="141">
        <v>4.16</v>
      </c>
      <c r="G8" s="145">
        <v>6</v>
      </c>
      <c r="H8" s="119">
        <v>4.5</v>
      </c>
      <c r="I8" s="141">
        <v>4.22</v>
      </c>
      <c r="J8" s="145">
        <v>2</v>
      </c>
      <c r="K8" s="119">
        <v>5</v>
      </c>
      <c r="L8" s="490">
        <v>4</v>
      </c>
      <c r="M8" s="591">
        <v>30</v>
      </c>
      <c r="N8" s="403">
        <v>18</v>
      </c>
      <c r="O8" s="435">
        <v>1</v>
      </c>
      <c r="P8" s="438">
        <f>SUM(M8:O8)</f>
        <v>49</v>
      </c>
    </row>
    <row r="9" spans="1:19" s="70" customFormat="1" ht="15" customHeight="1" x14ac:dyDescent="0.25">
      <c r="A9" s="17">
        <v>4</v>
      </c>
      <c r="B9" s="393" t="s">
        <v>1</v>
      </c>
      <c r="C9" s="688" t="s">
        <v>192</v>
      </c>
      <c r="D9" s="146">
        <v>10</v>
      </c>
      <c r="E9" s="62">
        <v>4.3</v>
      </c>
      <c r="F9" s="621">
        <v>4.16</v>
      </c>
      <c r="G9" s="146">
        <v>7</v>
      </c>
      <c r="H9" s="62">
        <v>5</v>
      </c>
      <c r="I9" s="621">
        <v>4.22</v>
      </c>
      <c r="J9" s="146">
        <v>8</v>
      </c>
      <c r="K9" s="62">
        <v>4.5</v>
      </c>
      <c r="L9" s="627">
        <v>4</v>
      </c>
      <c r="M9" s="629">
        <v>38</v>
      </c>
      <c r="N9" s="631">
        <v>3</v>
      </c>
      <c r="O9" s="634">
        <v>12</v>
      </c>
      <c r="P9" s="78">
        <f>SUM(M9:O9)</f>
        <v>53</v>
      </c>
    </row>
    <row r="10" spans="1:19" s="70" customFormat="1" ht="15" customHeight="1" x14ac:dyDescent="0.25">
      <c r="A10" s="17">
        <v>5</v>
      </c>
      <c r="B10" s="393" t="s">
        <v>46</v>
      </c>
      <c r="C10" s="481" t="s">
        <v>52</v>
      </c>
      <c r="D10" s="136">
        <v>5</v>
      </c>
      <c r="E10" s="62">
        <v>4.2</v>
      </c>
      <c r="F10" s="133">
        <v>4.16</v>
      </c>
      <c r="G10" s="136">
        <v>6</v>
      </c>
      <c r="H10" s="62">
        <v>4.833333333333333</v>
      </c>
      <c r="I10" s="133">
        <v>4.22</v>
      </c>
      <c r="J10" s="136">
        <v>3</v>
      </c>
      <c r="K10" s="62">
        <v>5</v>
      </c>
      <c r="L10" s="497">
        <v>4</v>
      </c>
      <c r="M10" s="600">
        <v>47</v>
      </c>
      <c r="N10" s="401">
        <v>4</v>
      </c>
      <c r="O10" s="424">
        <v>2</v>
      </c>
      <c r="P10" s="438">
        <f>SUM(M10:O10)</f>
        <v>53</v>
      </c>
    </row>
    <row r="11" spans="1:19" s="70" customFormat="1" ht="15" customHeight="1" x14ac:dyDescent="0.25">
      <c r="A11" s="17">
        <v>6</v>
      </c>
      <c r="B11" s="393" t="s">
        <v>1</v>
      </c>
      <c r="C11" s="476" t="s">
        <v>181</v>
      </c>
      <c r="D11" s="145">
        <v>31</v>
      </c>
      <c r="E11" s="62">
        <v>4.5483870967741939</v>
      </c>
      <c r="F11" s="141">
        <v>4.16</v>
      </c>
      <c r="G11" s="145">
        <v>27</v>
      </c>
      <c r="H11" s="62">
        <v>4.7037037037037033</v>
      </c>
      <c r="I11" s="141">
        <v>4.22</v>
      </c>
      <c r="J11" s="145">
        <v>32</v>
      </c>
      <c r="K11" s="62">
        <v>4.09375</v>
      </c>
      <c r="L11" s="490">
        <v>4</v>
      </c>
      <c r="M11" s="591">
        <v>11</v>
      </c>
      <c r="N11" s="403">
        <v>6</v>
      </c>
      <c r="O11" s="435">
        <v>40</v>
      </c>
      <c r="P11" s="78">
        <f>SUM(M11:O11)</f>
        <v>57</v>
      </c>
    </row>
    <row r="12" spans="1:19" s="70" customFormat="1" ht="15" customHeight="1" x14ac:dyDescent="0.25">
      <c r="A12" s="17">
        <v>7</v>
      </c>
      <c r="B12" s="393" t="s">
        <v>0</v>
      </c>
      <c r="C12" s="470" t="s">
        <v>142</v>
      </c>
      <c r="D12" s="145">
        <v>16</v>
      </c>
      <c r="E12" s="62">
        <v>4.6875</v>
      </c>
      <c r="F12" s="132">
        <v>4.16</v>
      </c>
      <c r="G12" s="145">
        <v>19</v>
      </c>
      <c r="H12" s="62">
        <v>4.4210526315789478</v>
      </c>
      <c r="I12" s="132">
        <v>4.22</v>
      </c>
      <c r="J12" s="145">
        <v>11</v>
      </c>
      <c r="K12" s="62">
        <v>4.3636363636363633</v>
      </c>
      <c r="L12" s="489">
        <v>4</v>
      </c>
      <c r="M12" s="590">
        <v>7</v>
      </c>
      <c r="N12" s="404">
        <v>30</v>
      </c>
      <c r="O12" s="444">
        <v>21</v>
      </c>
      <c r="P12" s="78">
        <f>SUM(M12:O12)</f>
        <v>58</v>
      </c>
    </row>
    <row r="13" spans="1:19" s="70" customFormat="1" ht="15" customHeight="1" x14ac:dyDescent="0.25">
      <c r="A13" s="17">
        <v>8</v>
      </c>
      <c r="B13" s="475" t="s">
        <v>1</v>
      </c>
      <c r="C13" s="472" t="s">
        <v>186</v>
      </c>
      <c r="D13" s="135">
        <v>14</v>
      </c>
      <c r="E13" s="62">
        <v>4.3571428571428568</v>
      </c>
      <c r="F13" s="132">
        <v>4.16</v>
      </c>
      <c r="G13" s="135">
        <v>12</v>
      </c>
      <c r="H13" s="62">
        <v>4.5</v>
      </c>
      <c r="I13" s="132">
        <v>4.22</v>
      </c>
      <c r="J13" s="135">
        <v>7</v>
      </c>
      <c r="K13" s="62">
        <v>4.4285714285714288</v>
      </c>
      <c r="L13" s="489">
        <v>4</v>
      </c>
      <c r="M13" s="590">
        <v>28</v>
      </c>
      <c r="N13" s="404">
        <v>23</v>
      </c>
      <c r="O13" s="444">
        <v>14</v>
      </c>
      <c r="P13" s="78">
        <f>SUM(M13:O13)</f>
        <v>65</v>
      </c>
    </row>
    <row r="14" spans="1:19" s="70" customFormat="1" ht="15" customHeight="1" x14ac:dyDescent="0.25">
      <c r="A14" s="17">
        <v>9</v>
      </c>
      <c r="B14" s="393" t="s">
        <v>36</v>
      </c>
      <c r="C14" s="476" t="s">
        <v>151</v>
      </c>
      <c r="D14" s="145">
        <v>5</v>
      </c>
      <c r="E14" s="64">
        <v>4.4000000000000004</v>
      </c>
      <c r="F14" s="141">
        <v>4.16</v>
      </c>
      <c r="G14" s="145">
        <v>6</v>
      </c>
      <c r="H14" s="64">
        <v>4.333333333333333</v>
      </c>
      <c r="I14" s="141">
        <v>4.22</v>
      </c>
      <c r="J14" s="145">
        <v>3</v>
      </c>
      <c r="K14" s="64">
        <v>4.666666666666667</v>
      </c>
      <c r="L14" s="490">
        <v>4</v>
      </c>
      <c r="M14" s="591">
        <v>22</v>
      </c>
      <c r="N14" s="403">
        <v>39</v>
      </c>
      <c r="O14" s="435">
        <v>6</v>
      </c>
      <c r="P14" s="78">
        <f>SUM(M14:O14)</f>
        <v>67</v>
      </c>
    </row>
    <row r="15" spans="1:19" s="70" customFormat="1" ht="15" customHeight="1" thickBot="1" x14ac:dyDescent="0.3">
      <c r="A15" s="348">
        <v>10</v>
      </c>
      <c r="B15" s="151" t="s">
        <v>27</v>
      </c>
      <c r="C15" s="638" t="s">
        <v>128</v>
      </c>
      <c r="D15" s="614">
        <v>15</v>
      </c>
      <c r="E15" s="120">
        <v>4.333333333333333</v>
      </c>
      <c r="F15" s="440">
        <v>4.16</v>
      </c>
      <c r="G15" s="614">
        <v>14</v>
      </c>
      <c r="H15" s="120">
        <v>4.5</v>
      </c>
      <c r="I15" s="440">
        <v>4.22</v>
      </c>
      <c r="J15" s="614">
        <v>16</v>
      </c>
      <c r="K15" s="120">
        <v>4.375</v>
      </c>
      <c r="L15" s="504">
        <v>4</v>
      </c>
      <c r="M15" s="594">
        <v>33</v>
      </c>
      <c r="N15" s="434">
        <v>19</v>
      </c>
      <c r="O15" s="509">
        <v>17</v>
      </c>
      <c r="P15" s="79">
        <f>SUM(M15:O15)</f>
        <v>69</v>
      </c>
    </row>
    <row r="16" spans="1:19" s="70" customFormat="1" ht="15" customHeight="1" x14ac:dyDescent="0.25">
      <c r="A16" s="16">
        <v>11</v>
      </c>
      <c r="B16" s="71" t="s">
        <v>36</v>
      </c>
      <c r="C16" s="474" t="s">
        <v>74</v>
      </c>
      <c r="D16" s="144">
        <v>28</v>
      </c>
      <c r="E16" s="60">
        <v>4.2857142857142856</v>
      </c>
      <c r="F16" s="142">
        <v>4.16</v>
      </c>
      <c r="G16" s="144">
        <v>29</v>
      </c>
      <c r="H16" s="60">
        <v>4.5862068965517242</v>
      </c>
      <c r="I16" s="142">
        <v>4.22</v>
      </c>
      <c r="J16" s="144">
        <v>10</v>
      </c>
      <c r="K16" s="60">
        <v>4.4000000000000004</v>
      </c>
      <c r="L16" s="492">
        <v>4</v>
      </c>
      <c r="M16" s="595">
        <v>40</v>
      </c>
      <c r="N16" s="400">
        <v>14</v>
      </c>
      <c r="O16" s="459">
        <v>15</v>
      </c>
      <c r="P16" s="77">
        <f>SUM(M16:O16)</f>
        <v>69</v>
      </c>
    </row>
    <row r="17" spans="1:16" s="70" customFormat="1" ht="15" customHeight="1" x14ac:dyDescent="0.25">
      <c r="A17" s="17">
        <v>12</v>
      </c>
      <c r="B17" s="393" t="s">
        <v>1</v>
      </c>
      <c r="C17" s="476" t="s">
        <v>170</v>
      </c>
      <c r="D17" s="145">
        <v>16</v>
      </c>
      <c r="E17" s="62">
        <v>4.6875</v>
      </c>
      <c r="F17" s="141">
        <v>4.16</v>
      </c>
      <c r="G17" s="145">
        <v>31</v>
      </c>
      <c r="H17" s="62">
        <v>4.290322580645161</v>
      </c>
      <c r="I17" s="141">
        <v>4.22</v>
      </c>
      <c r="J17" s="145">
        <v>8</v>
      </c>
      <c r="K17" s="62">
        <v>4.375</v>
      </c>
      <c r="L17" s="490">
        <v>4</v>
      </c>
      <c r="M17" s="591">
        <v>6</v>
      </c>
      <c r="N17" s="403">
        <v>45</v>
      </c>
      <c r="O17" s="435">
        <v>20</v>
      </c>
      <c r="P17" s="78">
        <f>SUM(M17:O17)</f>
        <v>71</v>
      </c>
    </row>
    <row r="18" spans="1:16" s="70" customFormat="1" ht="15" customHeight="1" x14ac:dyDescent="0.25">
      <c r="A18" s="17">
        <v>13</v>
      </c>
      <c r="B18" s="475" t="s">
        <v>24</v>
      </c>
      <c r="C18" s="472" t="s">
        <v>159</v>
      </c>
      <c r="D18" s="135">
        <v>14</v>
      </c>
      <c r="E18" s="62">
        <v>4.3571428571428568</v>
      </c>
      <c r="F18" s="132">
        <v>4.16</v>
      </c>
      <c r="G18" s="135">
        <v>7</v>
      </c>
      <c r="H18" s="62">
        <v>4.5714285714285712</v>
      </c>
      <c r="I18" s="132">
        <v>4.22</v>
      </c>
      <c r="J18" s="135">
        <v>11</v>
      </c>
      <c r="K18" s="62">
        <v>4.2727272727272725</v>
      </c>
      <c r="L18" s="489">
        <v>4</v>
      </c>
      <c r="M18" s="590">
        <v>27</v>
      </c>
      <c r="N18" s="404">
        <v>16</v>
      </c>
      <c r="O18" s="444">
        <v>28</v>
      </c>
      <c r="P18" s="78">
        <f>SUM(M18:O18)</f>
        <v>71</v>
      </c>
    </row>
    <row r="19" spans="1:16" s="70" customFormat="1" ht="15" customHeight="1" x14ac:dyDescent="0.25">
      <c r="A19" s="17">
        <v>14</v>
      </c>
      <c r="B19" s="393" t="s">
        <v>0</v>
      </c>
      <c r="C19" s="473" t="s">
        <v>82</v>
      </c>
      <c r="D19" s="145">
        <v>14</v>
      </c>
      <c r="E19" s="62">
        <v>4.2857142857142856</v>
      </c>
      <c r="F19" s="138">
        <v>4.16</v>
      </c>
      <c r="G19" s="145">
        <v>7</v>
      </c>
      <c r="H19" s="62">
        <v>4.4285714285714288</v>
      </c>
      <c r="I19" s="138">
        <v>4.22</v>
      </c>
      <c r="J19" s="145">
        <v>10</v>
      </c>
      <c r="K19" s="62">
        <v>4.7</v>
      </c>
      <c r="L19" s="491">
        <v>4</v>
      </c>
      <c r="M19" s="593">
        <v>41</v>
      </c>
      <c r="N19" s="402">
        <v>29</v>
      </c>
      <c r="O19" s="508">
        <v>4</v>
      </c>
      <c r="P19" s="78">
        <f>SUM(M19:O19)</f>
        <v>74</v>
      </c>
    </row>
    <row r="20" spans="1:16" s="70" customFormat="1" ht="15" customHeight="1" x14ac:dyDescent="0.25">
      <c r="A20" s="17">
        <v>15</v>
      </c>
      <c r="B20" s="475" t="s">
        <v>24</v>
      </c>
      <c r="C20" s="472" t="s">
        <v>162</v>
      </c>
      <c r="D20" s="135">
        <v>9</v>
      </c>
      <c r="E20" s="204">
        <v>4.333333333333333</v>
      </c>
      <c r="F20" s="132">
        <v>4.16</v>
      </c>
      <c r="G20" s="135">
        <v>12</v>
      </c>
      <c r="H20" s="204">
        <v>4.5</v>
      </c>
      <c r="I20" s="132">
        <v>4.22</v>
      </c>
      <c r="J20" s="135">
        <v>13</v>
      </c>
      <c r="K20" s="204">
        <v>4.384615384615385</v>
      </c>
      <c r="L20" s="489">
        <v>4</v>
      </c>
      <c r="M20" s="590">
        <v>34</v>
      </c>
      <c r="N20" s="404">
        <v>22</v>
      </c>
      <c r="O20" s="444">
        <v>19</v>
      </c>
      <c r="P20" s="78">
        <f>SUM(M20:O20)</f>
        <v>75</v>
      </c>
    </row>
    <row r="21" spans="1:16" s="70" customFormat="1" ht="15" customHeight="1" x14ac:dyDescent="0.25">
      <c r="A21" s="17">
        <v>16</v>
      </c>
      <c r="B21" s="393" t="s">
        <v>54</v>
      </c>
      <c r="C21" s="473" t="s">
        <v>127</v>
      </c>
      <c r="D21" s="145">
        <v>2</v>
      </c>
      <c r="E21" s="62">
        <v>4.5</v>
      </c>
      <c r="F21" s="138">
        <v>4.16</v>
      </c>
      <c r="G21" s="145">
        <v>7</v>
      </c>
      <c r="H21" s="62">
        <v>4.5714285714285712</v>
      </c>
      <c r="I21" s="138">
        <v>4.22</v>
      </c>
      <c r="J21" s="145">
        <v>6</v>
      </c>
      <c r="K21" s="62">
        <v>4</v>
      </c>
      <c r="L21" s="491">
        <v>4</v>
      </c>
      <c r="M21" s="593">
        <v>16</v>
      </c>
      <c r="N21" s="402">
        <v>15</v>
      </c>
      <c r="O21" s="508">
        <v>45</v>
      </c>
      <c r="P21" s="78">
        <f>SUM(M21:O21)</f>
        <v>76</v>
      </c>
    </row>
    <row r="22" spans="1:16" s="70" customFormat="1" ht="15" customHeight="1" x14ac:dyDescent="0.25">
      <c r="A22" s="17">
        <v>17</v>
      </c>
      <c r="B22" s="393" t="s">
        <v>24</v>
      </c>
      <c r="C22" s="471" t="s">
        <v>130</v>
      </c>
      <c r="D22" s="145">
        <v>7</v>
      </c>
      <c r="E22" s="62">
        <v>4.5714285714285712</v>
      </c>
      <c r="F22" s="141">
        <v>4.16</v>
      </c>
      <c r="G22" s="145">
        <v>8</v>
      </c>
      <c r="H22" s="62">
        <v>4.375</v>
      </c>
      <c r="I22" s="141">
        <v>4.22</v>
      </c>
      <c r="J22" s="145">
        <v>6</v>
      </c>
      <c r="K22" s="62">
        <v>4.166666666666667</v>
      </c>
      <c r="L22" s="490">
        <v>4</v>
      </c>
      <c r="M22" s="591">
        <v>10</v>
      </c>
      <c r="N22" s="403">
        <v>35</v>
      </c>
      <c r="O22" s="435">
        <v>33</v>
      </c>
      <c r="P22" s="78">
        <f>SUM(M22:O22)</f>
        <v>78</v>
      </c>
    </row>
    <row r="23" spans="1:16" s="70" customFormat="1" ht="15" customHeight="1" x14ac:dyDescent="0.25">
      <c r="A23" s="17">
        <v>18</v>
      </c>
      <c r="B23" s="393" t="s">
        <v>24</v>
      </c>
      <c r="C23" s="472" t="s">
        <v>160</v>
      </c>
      <c r="D23" s="135">
        <v>4</v>
      </c>
      <c r="E23" s="62">
        <v>4.5</v>
      </c>
      <c r="F23" s="132">
        <v>4.16</v>
      </c>
      <c r="G23" s="135">
        <v>3</v>
      </c>
      <c r="H23" s="62">
        <v>4.666666666666667</v>
      </c>
      <c r="I23" s="132">
        <v>4.22</v>
      </c>
      <c r="J23" s="135">
        <v>1</v>
      </c>
      <c r="K23" s="62">
        <v>4</v>
      </c>
      <c r="L23" s="489">
        <v>4</v>
      </c>
      <c r="M23" s="590">
        <v>17</v>
      </c>
      <c r="N23" s="404">
        <v>9</v>
      </c>
      <c r="O23" s="444">
        <v>52</v>
      </c>
      <c r="P23" s="78">
        <f>SUM(M23:O23)</f>
        <v>78</v>
      </c>
    </row>
    <row r="24" spans="1:16" s="70" customFormat="1" ht="15" customHeight="1" x14ac:dyDescent="0.25">
      <c r="A24" s="17">
        <v>19</v>
      </c>
      <c r="B24" s="393" t="s">
        <v>24</v>
      </c>
      <c r="C24" s="470" t="s">
        <v>88</v>
      </c>
      <c r="D24" s="145">
        <v>11</v>
      </c>
      <c r="E24" s="62">
        <v>4.5454545454545459</v>
      </c>
      <c r="F24" s="132">
        <v>4.16</v>
      </c>
      <c r="G24" s="145">
        <v>9</v>
      </c>
      <c r="H24" s="62">
        <v>4.4444444444444446</v>
      </c>
      <c r="I24" s="132">
        <v>4.22</v>
      </c>
      <c r="J24" s="145">
        <v>9</v>
      </c>
      <c r="K24" s="62">
        <v>4.1111111111111107</v>
      </c>
      <c r="L24" s="489">
        <v>4</v>
      </c>
      <c r="M24" s="590">
        <v>15</v>
      </c>
      <c r="N24" s="404">
        <v>27</v>
      </c>
      <c r="O24" s="444">
        <v>38</v>
      </c>
      <c r="P24" s="78">
        <f>SUM(M24:O24)</f>
        <v>80</v>
      </c>
    </row>
    <row r="25" spans="1:16" s="70" customFormat="1" ht="15" customHeight="1" thickBot="1" x14ac:dyDescent="0.3">
      <c r="A25" s="18">
        <v>20</v>
      </c>
      <c r="B25" s="72" t="s">
        <v>54</v>
      </c>
      <c r="C25" s="477" t="s">
        <v>126</v>
      </c>
      <c r="D25" s="147">
        <v>42</v>
      </c>
      <c r="E25" s="149">
        <v>4.3571428571428568</v>
      </c>
      <c r="F25" s="139">
        <v>4.16</v>
      </c>
      <c r="G25" s="147">
        <v>4</v>
      </c>
      <c r="H25" s="149">
        <v>4.25</v>
      </c>
      <c r="I25" s="139">
        <v>4.22</v>
      </c>
      <c r="J25" s="147">
        <v>2</v>
      </c>
      <c r="K25" s="149">
        <v>4.5</v>
      </c>
      <c r="L25" s="493">
        <v>4</v>
      </c>
      <c r="M25" s="596">
        <v>26</v>
      </c>
      <c r="N25" s="410">
        <v>47</v>
      </c>
      <c r="O25" s="425">
        <v>9</v>
      </c>
      <c r="P25" s="80">
        <f>SUM(M25:O25)</f>
        <v>82</v>
      </c>
    </row>
    <row r="26" spans="1:16" s="70" customFormat="1" ht="15" customHeight="1" x14ac:dyDescent="0.25">
      <c r="A26" s="19">
        <v>21</v>
      </c>
      <c r="B26" s="73" t="s">
        <v>27</v>
      </c>
      <c r="C26" s="674" t="s">
        <v>195</v>
      </c>
      <c r="D26" s="144">
        <v>17</v>
      </c>
      <c r="E26" s="131">
        <v>4.4117647058823533</v>
      </c>
      <c r="F26" s="430">
        <v>4.16</v>
      </c>
      <c r="G26" s="144">
        <v>8</v>
      </c>
      <c r="H26" s="131">
        <v>4.5</v>
      </c>
      <c r="I26" s="430">
        <v>4.22</v>
      </c>
      <c r="J26" s="144">
        <v>9</v>
      </c>
      <c r="K26" s="131">
        <v>4</v>
      </c>
      <c r="L26" s="461">
        <v>4</v>
      </c>
      <c r="M26" s="601">
        <v>20</v>
      </c>
      <c r="N26" s="409">
        <v>20</v>
      </c>
      <c r="O26" s="462">
        <v>49</v>
      </c>
      <c r="P26" s="81">
        <f>SUM(M26:O26)</f>
        <v>89</v>
      </c>
    </row>
    <row r="27" spans="1:16" s="70" customFormat="1" ht="15" customHeight="1" x14ac:dyDescent="0.25">
      <c r="A27" s="17">
        <v>22</v>
      </c>
      <c r="B27" s="393" t="s">
        <v>1</v>
      </c>
      <c r="C27" s="476" t="s">
        <v>180</v>
      </c>
      <c r="D27" s="145">
        <v>9</v>
      </c>
      <c r="E27" s="62">
        <v>4.7777777777777777</v>
      </c>
      <c r="F27" s="141">
        <v>4.16</v>
      </c>
      <c r="G27" s="145">
        <v>12</v>
      </c>
      <c r="H27" s="62">
        <v>4.25</v>
      </c>
      <c r="I27" s="141">
        <v>4.22</v>
      </c>
      <c r="J27" s="145">
        <v>7</v>
      </c>
      <c r="K27" s="62">
        <v>4.1428571428571432</v>
      </c>
      <c r="L27" s="490">
        <v>4</v>
      </c>
      <c r="M27" s="591">
        <v>4</v>
      </c>
      <c r="N27" s="403">
        <v>49</v>
      </c>
      <c r="O27" s="435">
        <v>37</v>
      </c>
      <c r="P27" s="78">
        <f>SUM(M27:O27)</f>
        <v>90</v>
      </c>
    </row>
    <row r="28" spans="1:16" s="70" customFormat="1" ht="15" customHeight="1" x14ac:dyDescent="0.25">
      <c r="A28" s="17">
        <v>23</v>
      </c>
      <c r="B28" s="393" t="s">
        <v>27</v>
      </c>
      <c r="C28" s="473" t="s">
        <v>125</v>
      </c>
      <c r="D28" s="148">
        <v>5</v>
      </c>
      <c r="E28" s="65">
        <v>4.4000000000000004</v>
      </c>
      <c r="F28" s="138">
        <v>4.16</v>
      </c>
      <c r="G28" s="148">
        <v>4</v>
      </c>
      <c r="H28" s="65">
        <v>4</v>
      </c>
      <c r="I28" s="138">
        <v>4.22</v>
      </c>
      <c r="J28" s="148">
        <v>1</v>
      </c>
      <c r="K28" s="65">
        <v>5</v>
      </c>
      <c r="L28" s="491">
        <v>4</v>
      </c>
      <c r="M28" s="593">
        <v>23</v>
      </c>
      <c r="N28" s="402">
        <v>67</v>
      </c>
      <c r="O28" s="508">
        <v>3</v>
      </c>
      <c r="P28" s="78">
        <f>SUM(M28:O28)</f>
        <v>93</v>
      </c>
    </row>
    <row r="29" spans="1:16" s="70" customFormat="1" ht="15" customHeight="1" x14ac:dyDescent="0.25">
      <c r="A29" s="17">
        <v>24</v>
      </c>
      <c r="B29" s="393" t="s">
        <v>46</v>
      </c>
      <c r="C29" s="476" t="s">
        <v>145</v>
      </c>
      <c r="D29" s="146">
        <v>7</v>
      </c>
      <c r="E29" s="62">
        <v>4.2857142857142856</v>
      </c>
      <c r="F29" s="141">
        <v>4.16</v>
      </c>
      <c r="G29" s="146">
        <v>3</v>
      </c>
      <c r="H29" s="62">
        <v>4.666666666666667</v>
      </c>
      <c r="I29" s="141">
        <v>4.22</v>
      </c>
      <c r="J29" s="146">
        <v>4</v>
      </c>
      <c r="K29" s="62">
        <v>4</v>
      </c>
      <c r="L29" s="490">
        <v>4</v>
      </c>
      <c r="M29" s="591">
        <v>39</v>
      </c>
      <c r="N29" s="403">
        <v>8</v>
      </c>
      <c r="O29" s="435">
        <v>48</v>
      </c>
      <c r="P29" s="78">
        <f>SUM(M29:O29)</f>
        <v>95</v>
      </c>
    </row>
    <row r="30" spans="1:16" s="70" customFormat="1" ht="15" customHeight="1" x14ac:dyDescent="0.25">
      <c r="A30" s="17">
        <v>25</v>
      </c>
      <c r="B30" s="393" t="s">
        <v>36</v>
      </c>
      <c r="C30" s="471" t="s">
        <v>44</v>
      </c>
      <c r="D30" s="145">
        <v>3</v>
      </c>
      <c r="E30" s="119">
        <v>4.333333333333333</v>
      </c>
      <c r="F30" s="141">
        <v>4.16</v>
      </c>
      <c r="G30" s="145">
        <v>5</v>
      </c>
      <c r="H30" s="119">
        <v>4.2</v>
      </c>
      <c r="I30" s="141">
        <v>4.22</v>
      </c>
      <c r="J30" s="145">
        <v>2</v>
      </c>
      <c r="K30" s="119">
        <v>4.5</v>
      </c>
      <c r="L30" s="490">
        <v>4</v>
      </c>
      <c r="M30" s="591">
        <v>32</v>
      </c>
      <c r="N30" s="403">
        <v>55</v>
      </c>
      <c r="O30" s="435">
        <v>10</v>
      </c>
      <c r="P30" s="78">
        <f>SUM(M30:O30)</f>
        <v>97</v>
      </c>
    </row>
    <row r="31" spans="1:16" s="70" customFormat="1" ht="15" customHeight="1" x14ac:dyDescent="0.25">
      <c r="A31" s="17">
        <v>26</v>
      </c>
      <c r="B31" s="393" t="s">
        <v>24</v>
      </c>
      <c r="C31" s="471" t="s">
        <v>131</v>
      </c>
      <c r="D31" s="145">
        <v>5</v>
      </c>
      <c r="E31" s="62">
        <v>5</v>
      </c>
      <c r="F31" s="141">
        <v>4.16</v>
      </c>
      <c r="G31" s="145">
        <v>7</v>
      </c>
      <c r="H31" s="62">
        <v>3.8571428571428572</v>
      </c>
      <c r="I31" s="141">
        <v>4.22</v>
      </c>
      <c r="J31" s="145">
        <v>4</v>
      </c>
      <c r="K31" s="62">
        <v>4.5</v>
      </c>
      <c r="L31" s="490">
        <v>4</v>
      </c>
      <c r="M31" s="591">
        <v>3</v>
      </c>
      <c r="N31" s="403">
        <v>84</v>
      </c>
      <c r="O31" s="435">
        <v>11</v>
      </c>
      <c r="P31" s="78">
        <f>SUM(M31:O31)</f>
        <v>98</v>
      </c>
    </row>
    <row r="32" spans="1:16" s="70" customFormat="1" ht="15" customHeight="1" x14ac:dyDescent="0.25">
      <c r="A32" s="17">
        <v>27</v>
      </c>
      <c r="B32" s="393" t="s">
        <v>1</v>
      </c>
      <c r="C32" s="472" t="s">
        <v>173</v>
      </c>
      <c r="D32" s="145">
        <v>10</v>
      </c>
      <c r="E32" s="61">
        <v>4.2</v>
      </c>
      <c r="F32" s="132">
        <v>4.16</v>
      </c>
      <c r="G32" s="145">
        <v>6</v>
      </c>
      <c r="H32" s="61">
        <v>4.5</v>
      </c>
      <c r="I32" s="132">
        <v>4.22</v>
      </c>
      <c r="J32" s="145">
        <v>6</v>
      </c>
      <c r="K32" s="61">
        <v>4.333333333333333</v>
      </c>
      <c r="L32" s="489">
        <v>4</v>
      </c>
      <c r="M32" s="590">
        <v>50</v>
      </c>
      <c r="N32" s="404">
        <v>24</v>
      </c>
      <c r="O32" s="444">
        <v>24</v>
      </c>
      <c r="P32" s="78">
        <f>SUM(M32:O32)</f>
        <v>98</v>
      </c>
    </row>
    <row r="33" spans="1:17" s="70" customFormat="1" ht="15" customHeight="1" x14ac:dyDescent="0.25">
      <c r="A33" s="17">
        <v>28</v>
      </c>
      <c r="B33" s="393" t="s">
        <v>54</v>
      </c>
      <c r="C33" s="470" t="s">
        <v>118</v>
      </c>
      <c r="D33" s="145">
        <v>8</v>
      </c>
      <c r="E33" s="61">
        <v>4.375</v>
      </c>
      <c r="F33" s="132">
        <v>4.16</v>
      </c>
      <c r="G33" s="145">
        <v>5</v>
      </c>
      <c r="H33" s="61">
        <v>4.4000000000000004</v>
      </c>
      <c r="I33" s="132">
        <v>4.22</v>
      </c>
      <c r="J33" s="145">
        <v>1</v>
      </c>
      <c r="K33" s="61">
        <v>4</v>
      </c>
      <c r="L33" s="489">
        <v>4</v>
      </c>
      <c r="M33" s="590">
        <v>24</v>
      </c>
      <c r="N33" s="404">
        <v>32</v>
      </c>
      <c r="O33" s="444">
        <v>46</v>
      </c>
      <c r="P33" s="78">
        <f>SUM(M33:O33)</f>
        <v>102</v>
      </c>
    </row>
    <row r="34" spans="1:17" s="70" customFormat="1" ht="15" customHeight="1" x14ac:dyDescent="0.25">
      <c r="A34" s="17">
        <v>29</v>
      </c>
      <c r="B34" s="393" t="s">
        <v>1</v>
      </c>
      <c r="C34" s="476" t="s">
        <v>184</v>
      </c>
      <c r="D34" s="145">
        <v>27</v>
      </c>
      <c r="E34" s="62">
        <v>4.333333333333333</v>
      </c>
      <c r="F34" s="141">
        <v>4.16</v>
      </c>
      <c r="G34" s="145">
        <v>32</v>
      </c>
      <c r="H34" s="62">
        <v>4.09375</v>
      </c>
      <c r="I34" s="141">
        <v>4.22</v>
      </c>
      <c r="J34" s="145">
        <v>25</v>
      </c>
      <c r="K34" s="62">
        <v>4.5199999999999996</v>
      </c>
      <c r="L34" s="490">
        <v>4</v>
      </c>
      <c r="M34" s="591">
        <v>37</v>
      </c>
      <c r="N34" s="403">
        <v>58</v>
      </c>
      <c r="O34" s="435">
        <v>8</v>
      </c>
      <c r="P34" s="78">
        <f>SUM(M34:O34)</f>
        <v>103</v>
      </c>
    </row>
    <row r="35" spans="1:17" s="70" customFormat="1" ht="15" customHeight="1" thickBot="1" x14ac:dyDescent="0.3">
      <c r="A35" s="348">
        <v>30</v>
      </c>
      <c r="B35" s="151" t="s">
        <v>1</v>
      </c>
      <c r="C35" s="612" t="s">
        <v>187</v>
      </c>
      <c r="D35" s="147">
        <v>21</v>
      </c>
      <c r="E35" s="617">
        <v>4.4761904761904763</v>
      </c>
      <c r="F35" s="621">
        <v>4.16</v>
      </c>
      <c r="G35" s="147">
        <v>24</v>
      </c>
      <c r="H35" s="617">
        <v>4.25</v>
      </c>
      <c r="I35" s="621">
        <v>4.22</v>
      </c>
      <c r="J35" s="147">
        <v>35</v>
      </c>
      <c r="K35" s="617">
        <v>4.1714285714285717</v>
      </c>
      <c r="L35" s="627">
        <v>4</v>
      </c>
      <c r="M35" s="629">
        <v>19</v>
      </c>
      <c r="N35" s="631">
        <v>51</v>
      </c>
      <c r="O35" s="634">
        <v>34</v>
      </c>
      <c r="P35" s="79">
        <f>SUM(M35:O35)</f>
        <v>104</v>
      </c>
    </row>
    <row r="36" spans="1:17" s="70" customFormat="1" ht="15" customHeight="1" x14ac:dyDescent="0.25">
      <c r="A36" s="16">
        <v>31</v>
      </c>
      <c r="B36" s="71" t="s">
        <v>1</v>
      </c>
      <c r="C36" s="484" t="s">
        <v>168</v>
      </c>
      <c r="D36" s="144">
        <v>11</v>
      </c>
      <c r="E36" s="60">
        <v>3.8181818181818183</v>
      </c>
      <c r="F36" s="692">
        <v>4.16</v>
      </c>
      <c r="G36" s="144">
        <v>6</v>
      </c>
      <c r="H36" s="60">
        <v>4.666666666666667</v>
      </c>
      <c r="I36" s="692">
        <v>4.22</v>
      </c>
      <c r="J36" s="144">
        <v>5</v>
      </c>
      <c r="K36" s="60">
        <v>4.4000000000000004</v>
      </c>
      <c r="L36" s="697">
        <v>4</v>
      </c>
      <c r="M36" s="589">
        <v>81</v>
      </c>
      <c r="N36" s="412">
        <v>10</v>
      </c>
      <c r="O36" s="507">
        <v>16</v>
      </c>
      <c r="P36" s="77">
        <f>SUM(M36:O36)</f>
        <v>107</v>
      </c>
    </row>
    <row r="37" spans="1:17" s="70" customFormat="1" ht="15" customHeight="1" x14ac:dyDescent="0.25">
      <c r="A37" s="17">
        <v>32</v>
      </c>
      <c r="B37" s="475" t="s">
        <v>1</v>
      </c>
      <c r="C37" s="472" t="s">
        <v>171</v>
      </c>
      <c r="D37" s="135">
        <v>18</v>
      </c>
      <c r="E37" s="62">
        <v>4.6111111111111107</v>
      </c>
      <c r="F37" s="132">
        <v>4.16</v>
      </c>
      <c r="G37" s="135">
        <v>11</v>
      </c>
      <c r="H37" s="62">
        <v>4.3636363636363633</v>
      </c>
      <c r="I37" s="132">
        <v>4.22</v>
      </c>
      <c r="J37" s="135">
        <v>26</v>
      </c>
      <c r="K37" s="62">
        <v>3.7307692307692308</v>
      </c>
      <c r="L37" s="489">
        <v>4</v>
      </c>
      <c r="M37" s="590">
        <v>9</v>
      </c>
      <c r="N37" s="404">
        <v>36</v>
      </c>
      <c r="O37" s="444">
        <v>66</v>
      </c>
      <c r="P37" s="78">
        <f>SUM(M37:O37)</f>
        <v>111</v>
      </c>
    </row>
    <row r="38" spans="1:17" s="70" customFormat="1" ht="15" customHeight="1" x14ac:dyDescent="0.25">
      <c r="A38" s="17">
        <v>33</v>
      </c>
      <c r="B38" s="393" t="s">
        <v>46</v>
      </c>
      <c r="C38" s="471" t="s">
        <v>50</v>
      </c>
      <c r="D38" s="145">
        <v>11</v>
      </c>
      <c r="E38" s="62">
        <v>4.5454545454545459</v>
      </c>
      <c r="F38" s="141">
        <v>4.16</v>
      </c>
      <c r="G38" s="145">
        <v>9</v>
      </c>
      <c r="H38" s="62">
        <v>4.2222222222222223</v>
      </c>
      <c r="I38" s="141">
        <v>4.22</v>
      </c>
      <c r="J38" s="145">
        <v>11</v>
      </c>
      <c r="K38" s="62">
        <v>4</v>
      </c>
      <c r="L38" s="490">
        <v>4</v>
      </c>
      <c r="M38" s="591">
        <v>12</v>
      </c>
      <c r="N38" s="403">
        <v>52</v>
      </c>
      <c r="O38" s="435">
        <v>47</v>
      </c>
      <c r="P38" s="78">
        <f>SUM(M38:O38)</f>
        <v>111</v>
      </c>
    </row>
    <row r="39" spans="1:17" s="70" customFormat="1" ht="15" customHeight="1" x14ac:dyDescent="0.25">
      <c r="A39" s="17">
        <v>34</v>
      </c>
      <c r="B39" s="393" t="s">
        <v>27</v>
      </c>
      <c r="C39" s="478" t="s">
        <v>31</v>
      </c>
      <c r="D39" s="148">
        <v>5</v>
      </c>
      <c r="E39" s="642">
        <v>4.2</v>
      </c>
      <c r="F39" s="206">
        <v>4.16</v>
      </c>
      <c r="G39" s="148">
        <v>3</v>
      </c>
      <c r="H39" s="642">
        <v>4.333333333333333</v>
      </c>
      <c r="I39" s="206">
        <v>4.22</v>
      </c>
      <c r="J39" s="148">
        <v>6</v>
      </c>
      <c r="K39" s="642">
        <v>4.333333333333333</v>
      </c>
      <c r="L39" s="494">
        <v>4</v>
      </c>
      <c r="M39" s="597">
        <v>48</v>
      </c>
      <c r="N39" s="407">
        <v>41</v>
      </c>
      <c r="O39" s="510">
        <v>22</v>
      </c>
      <c r="P39" s="78">
        <f>SUM(M39:O39)</f>
        <v>111</v>
      </c>
      <c r="Q39" s="76"/>
    </row>
    <row r="40" spans="1:17" s="70" customFormat="1" ht="15" customHeight="1" x14ac:dyDescent="0.25">
      <c r="A40" s="17">
        <v>35</v>
      </c>
      <c r="B40" s="393" t="s">
        <v>46</v>
      </c>
      <c r="C40" s="481" t="s">
        <v>53</v>
      </c>
      <c r="D40" s="145">
        <v>11</v>
      </c>
      <c r="E40" s="62">
        <v>4.5454545454545459</v>
      </c>
      <c r="F40" s="133">
        <v>4.16</v>
      </c>
      <c r="G40" s="145">
        <v>10</v>
      </c>
      <c r="H40" s="62">
        <v>4.3</v>
      </c>
      <c r="I40" s="133">
        <v>4.22</v>
      </c>
      <c r="J40" s="145">
        <v>9</v>
      </c>
      <c r="K40" s="62">
        <v>3.8888888888888888</v>
      </c>
      <c r="L40" s="497">
        <v>4</v>
      </c>
      <c r="M40" s="600">
        <v>13</v>
      </c>
      <c r="N40" s="401">
        <v>43</v>
      </c>
      <c r="O40" s="424">
        <v>58</v>
      </c>
      <c r="P40" s="78">
        <f>SUM(M40:O40)</f>
        <v>114</v>
      </c>
      <c r="Q40" s="76"/>
    </row>
    <row r="41" spans="1:17" s="70" customFormat="1" ht="15" customHeight="1" x14ac:dyDescent="0.25">
      <c r="A41" s="17">
        <v>36</v>
      </c>
      <c r="B41" s="393" t="s">
        <v>36</v>
      </c>
      <c r="C41" s="471" t="s">
        <v>68</v>
      </c>
      <c r="D41" s="145">
        <v>9</v>
      </c>
      <c r="E41" s="62">
        <v>4.2222222222222223</v>
      </c>
      <c r="F41" s="141">
        <v>4.16</v>
      </c>
      <c r="G41" s="145">
        <v>5</v>
      </c>
      <c r="H41" s="62">
        <v>4</v>
      </c>
      <c r="I41" s="141">
        <v>4.22</v>
      </c>
      <c r="J41" s="145">
        <v>6</v>
      </c>
      <c r="K41" s="62">
        <v>4.666666666666667</v>
      </c>
      <c r="L41" s="490">
        <v>4</v>
      </c>
      <c r="M41" s="591">
        <v>46</v>
      </c>
      <c r="N41" s="403">
        <v>64</v>
      </c>
      <c r="O41" s="435">
        <v>5</v>
      </c>
      <c r="P41" s="78">
        <f>SUM(M41:O41)</f>
        <v>115</v>
      </c>
      <c r="Q41" s="76"/>
    </row>
    <row r="42" spans="1:17" s="70" customFormat="1" ht="15" customHeight="1" x14ac:dyDescent="0.25">
      <c r="A42" s="17">
        <v>37</v>
      </c>
      <c r="B42" s="475" t="s">
        <v>1</v>
      </c>
      <c r="C42" s="472" t="s">
        <v>174</v>
      </c>
      <c r="D42" s="135">
        <v>16</v>
      </c>
      <c r="E42" s="62">
        <v>4.25</v>
      </c>
      <c r="F42" s="132">
        <v>4.16</v>
      </c>
      <c r="G42" s="135">
        <v>9</v>
      </c>
      <c r="H42" s="62">
        <v>4.7777777777777777</v>
      </c>
      <c r="I42" s="132">
        <v>4.22</v>
      </c>
      <c r="J42" s="135">
        <v>11</v>
      </c>
      <c r="K42" s="62">
        <v>3.7272727272727271</v>
      </c>
      <c r="L42" s="489">
        <v>4</v>
      </c>
      <c r="M42" s="590">
        <v>45</v>
      </c>
      <c r="N42" s="404">
        <v>5</v>
      </c>
      <c r="O42" s="444">
        <v>67</v>
      </c>
      <c r="P42" s="78">
        <f>SUM(M42:O42)</f>
        <v>117</v>
      </c>
      <c r="Q42" s="76"/>
    </row>
    <row r="43" spans="1:17" s="70" customFormat="1" ht="15" customHeight="1" x14ac:dyDescent="0.25">
      <c r="A43" s="17">
        <v>38</v>
      </c>
      <c r="B43" s="393" t="s">
        <v>24</v>
      </c>
      <c r="C43" s="476" t="s">
        <v>161</v>
      </c>
      <c r="D43" s="145">
        <v>2</v>
      </c>
      <c r="E43" s="62">
        <v>4.5</v>
      </c>
      <c r="F43" s="141">
        <v>4.16</v>
      </c>
      <c r="G43" s="145">
        <v>2</v>
      </c>
      <c r="H43" s="62">
        <v>4.5</v>
      </c>
      <c r="I43" s="141">
        <v>4.22</v>
      </c>
      <c r="J43" s="145">
        <v>2</v>
      </c>
      <c r="K43" s="62">
        <v>3.5</v>
      </c>
      <c r="L43" s="490">
        <v>4</v>
      </c>
      <c r="M43" s="591">
        <v>18</v>
      </c>
      <c r="N43" s="403">
        <v>21</v>
      </c>
      <c r="O43" s="435">
        <v>83</v>
      </c>
      <c r="P43" s="78">
        <f>SUM(M43:O43)</f>
        <v>122</v>
      </c>
      <c r="Q43" s="76"/>
    </row>
    <row r="44" spans="1:17" s="70" customFormat="1" ht="15" customHeight="1" x14ac:dyDescent="0.25">
      <c r="A44" s="17">
        <v>39</v>
      </c>
      <c r="B44" s="393" t="s">
        <v>1</v>
      </c>
      <c r="C44" s="476" t="s">
        <v>188</v>
      </c>
      <c r="D44" s="145">
        <v>24</v>
      </c>
      <c r="E44" s="62">
        <v>4.083333333333333</v>
      </c>
      <c r="F44" s="141">
        <v>4.16</v>
      </c>
      <c r="G44" s="145">
        <v>35</v>
      </c>
      <c r="H44" s="62">
        <v>4.4000000000000004</v>
      </c>
      <c r="I44" s="141">
        <v>4.22</v>
      </c>
      <c r="J44" s="145">
        <v>32</v>
      </c>
      <c r="K44" s="62">
        <v>4.09375</v>
      </c>
      <c r="L44" s="490">
        <v>4</v>
      </c>
      <c r="M44" s="591">
        <v>56</v>
      </c>
      <c r="N44" s="403">
        <v>33</v>
      </c>
      <c r="O44" s="435">
        <v>41</v>
      </c>
      <c r="P44" s="78">
        <f>SUM(M44:O44)</f>
        <v>130</v>
      </c>
      <c r="Q44" s="76"/>
    </row>
    <row r="45" spans="1:17" s="70" customFormat="1" ht="15" customHeight="1" thickBot="1" x14ac:dyDescent="0.3">
      <c r="A45" s="348">
        <v>40</v>
      </c>
      <c r="B45" s="426" t="s">
        <v>1</v>
      </c>
      <c r="C45" s="612" t="s">
        <v>167</v>
      </c>
      <c r="D45" s="615">
        <v>6</v>
      </c>
      <c r="E45" s="119">
        <v>4.333333333333333</v>
      </c>
      <c r="F45" s="621">
        <v>4.16</v>
      </c>
      <c r="G45" s="615">
        <v>3</v>
      </c>
      <c r="H45" s="119">
        <v>4</v>
      </c>
      <c r="I45" s="621">
        <v>4.22</v>
      </c>
      <c r="J45" s="615">
        <v>3</v>
      </c>
      <c r="K45" s="119">
        <v>4.333333333333333</v>
      </c>
      <c r="L45" s="627">
        <v>4</v>
      </c>
      <c r="M45" s="629">
        <v>35</v>
      </c>
      <c r="N45" s="631">
        <v>74</v>
      </c>
      <c r="O45" s="634">
        <v>23</v>
      </c>
      <c r="P45" s="80">
        <f>SUM(M45:O45)</f>
        <v>132</v>
      </c>
      <c r="Q45" s="76"/>
    </row>
    <row r="46" spans="1:17" s="70" customFormat="1" ht="15" customHeight="1" x14ac:dyDescent="0.25">
      <c r="A46" s="16">
        <v>41</v>
      </c>
      <c r="B46" s="71" t="s">
        <v>54</v>
      </c>
      <c r="C46" s="607" t="s">
        <v>73</v>
      </c>
      <c r="D46" s="144">
        <v>6</v>
      </c>
      <c r="E46" s="60">
        <v>4.333333333333333</v>
      </c>
      <c r="F46" s="618">
        <v>4.16</v>
      </c>
      <c r="G46" s="144">
        <v>6</v>
      </c>
      <c r="H46" s="60">
        <v>4.333333333333333</v>
      </c>
      <c r="I46" s="618">
        <v>4.22</v>
      </c>
      <c r="J46" s="144">
        <v>6</v>
      </c>
      <c r="K46" s="60">
        <v>3.6666666666666665</v>
      </c>
      <c r="L46" s="624">
        <v>4</v>
      </c>
      <c r="M46" s="605">
        <v>29</v>
      </c>
      <c r="N46" s="501">
        <v>37</v>
      </c>
      <c r="O46" s="436">
        <v>69</v>
      </c>
      <c r="P46" s="81">
        <f>SUM(M46:O46)</f>
        <v>135</v>
      </c>
      <c r="Q46" s="76"/>
    </row>
    <row r="47" spans="1:17" s="70" customFormat="1" ht="15" customHeight="1" x14ac:dyDescent="0.25">
      <c r="A47" s="17">
        <v>42</v>
      </c>
      <c r="B47" s="393" t="s">
        <v>54</v>
      </c>
      <c r="C47" s="470" t="s">
        <v>69</v>
      </c>
      <c r="D47" s="145">
        <v>4</v>
      </c>
      <c r="E47" s="64">
        <v>3.25</v>
      </c>
      <c r="F47" s="394">
        <v>4.16</v>
      </c>
      <c r="G47" s="145">
        <v>27</v>
      </c>
      <c r="H47" s="64">
        <v>4.4444444444444446</v>
      </c>
      <c r="I47" s="394">
        <v>4.22</v>
      </c>
      <c r="J47" s="145">
        <v>30</v>
      </c>
      <c r="K47" s="64">
        <v>4.5999999999999996</v>
      </c>
      <c r="L47" s="489">
        <v>4</v>
      </c>
      <c r="M47" s="590">
        <v>102</v>
      </c>
      <c r="N47" s="404">
        <v>26</v>
      </c>
      <c r="O47" s="444">
        <v>7</v>
      </c>
      <c r="P47" s="78">
        <f>SUM(M47:O47)</f>
        <v>135</v>
      </c>
      <c r="Q47" s="76"/>
    </row>
    <row r="48" spans="1:17" s="70" customFormat="1" ht="15" customHeight="1" x14ac:dyDescent="0.25">
      <c r="A48" s="17">
        <v>43</v>
      </c>
      <c r="B48" s="393" t="s">
        <v>36</v>
      </c>
      <c r="C48" s="470" t="s">
        <v>66</v>
      </c>
      <c r="D48" s="145">
        <v>3</v>
      </c>
      <c r="E48" s="616">
        <v>4</v>
      </c>
      <c r="F48" s="394">
        <v>4.16</v>
      </c>
      <c r="G48" s="145">
        <v>12</v>
      </c>
      <c r="H48" s="616">
        <v>4.25</v>
      </c>
      <c r="I48" s="394">
        <v>4.22</v>
      </c>
      <c r="J48" s="145">
        <v>4</v>
      </c>
      <c r="K48" s="616">
        <v>4.25</v>
      </c>
      <c r="L48" s="489">
        <v>4</v>
      </c>
      <c r="M48" s="590">
        <v>58</v>
      </c>
      <c r="N48" s="404">
        <v>48</v>
      </c>
      <c r="O48" s="444">
        <v>30</v>
      </c>
      <c r="P48" s="78">
        <f>SUM(M48:O48)</f>
        <v>136</v>
      </c>
      <c r="Q48" s="76"/>
    </row>
    <row r="49" spans="1:17" s="70" customFormat="1" ht="15" customHeight="1" x14ac:dyDescent="0.25">
      <c r="A49" s="17">
        <v>44</v>
      </c>
      <c r="B49" s="393" t="s">
        <v>27</v>
      </c>
      <c r="C49" s="471" t="s">
        <v>77</v>
      </c>
      <c r="D49" s="148">
        <v>12</v>
      </c>
      <c r="E49" s="64">
        <v>3.8333333333333335</v>
      </c>
      <c r="F49" s="395">
        <v>4.16</v>
      </c>
      <c r="G49" s="148">
        <v>16</v>
      </c>
      <c r="H49" s="64">
        <v>4.3125</v>
      </c>
      <c r="I49" s="395">
        <v>4.22</v>
      </c>
      <c r="J49" s="148">
        <v>8</v>
      </c>
      <c r="K49" s="64">
        <v>4.375</v>
      </c>
      <c r="L49" s="490">
        <v>4</v>
      </c>
      <c r="M49" s="591">
        <v>79</v>
      </c>
      <c r="N49" s="403">
        <v>42</v>
      </c>
      <c r="O49" s="435">
        <v>18</v>
      </c>
      <c r="P49" s="78">
        <f>SUM(M49:O49)</f>
        <v>139</v>
      </c>
      <c r="Q49" s="76"/>
    </row>
    <row r="50" spans="1:17" s="70" customFormat="1" ht="15" customHeight="1" x14ac:dyDescent="0.25">
      <c r="A50" s="17">
        <v>45</v>
      </c>
      <c r="B50" s="393" t="s">
        <v>46</v>
      </c>
      <c r="C50" s="470" t="s">
        <v>47</v>
      </c>
      <c r="D50" s="145">
        <v>1</v>
      </c>
      <c r="E50" s="616">
        <v>5</v>
      </c>
      <c r="F50" s="394">
        <v>4.16</v>
      </c>
      <c r="G50" s="145">
        <v>5</v>
      </c>
      <c r="H50" s="616">
        <v>4</v>
      </c>
      <c r="I50" s="394">
        <v>4.22</v>
      </c>
      <c r="J50" s="145">
        <v>2</v>
      </c>
      <c r="K50" s="616">
        <v>3.5</v>
      </c>
      <c r="L50" s="489">
        <v>4</v>
      </c>
      <c r="M50" s="590">
        <v>1</v>
      </c>
      <c r="N50" s="404">
        <v>61</v>
      </c>
      <c r="O50" s="444">
        <v>79</v>
      </c>
      <c r="P50" s="78">
        <f>SUM(M50:O50)</f>
        <v>141</v>
      </c>
    </row>
    <row r="51" spans="1:17" s="70" customFormat="1" ht="15" customHeight="1" x14ac:dyDescent="0.25">
      <c r="A51" s="17">
        <v>46</v>
      </c>
      <c r="B51" s="393" t="s">
        <v>0</v>
      </c>
      <c r="C51" s="470" t="s">
        <v>81</v>
      </c>
      <c r="D51" s="145">
        <v>10</v>
      </c>
      <c r="E51" s="616">
        <v>4</v>
      </c>
      <c r="F51" s="394">
        <v>4.16</v>
      </c>
      <c r="G51" s="145">
        <v>12</v>
      </c>
      <c r="H51" s="616">
        <v>4.416666666666667</v>
      </c>
      <c r="I51" s="394">
        <v>4.22</v>
      </c>
      <c r="J51" s="145">
        <v>10</v>
      </c>
      <c r="K51" s="616">
        <v>4.0999999999999996</v>
      </c>
      <c r="L51" s="489">
        <v>4</v>
      </c>
      <c r="M51" s="590">
        <v>71</v>
      </c>
      <c r="N51" s="404">
        <v>31</v>
      </c>
      <c r="O51" s="444">
        <v>39</v>
      </c>
      <c r="P51" s="78">
        <f>SUM(M51:O51)</f>
        <v>141</v>
      </c>
    </row>
    <row r="52" spans="1:17" s="70" customFormat="1" ht="15" customHeight="1" x14ac:dyDescent="0.25">
      <c r="A52" s="17">
        <v>47</v>
      </c>
      <c r="B52" s="393" t="s">
        <v>24</v>
      </c>
      <c r="C52" s="472" t="s">
        <v>164</v>
      </c>
      <c r="D52" s="145">
        <v>23</v>
      </c>
      <c r="E52" s="392">
        <v>4.1304347826086953</v>
      </c>
      <c r="F52" s="394">
        <v>4.16</v>
      </c>
      <c r="G52" s="145">
        <v>9</v>
      </c>
      <c r="H52" s="392">
        <v>4.2222222222222223</v>
      </c>
      <c r="I52" s="394">
        <v>4.22</v>
      </c>
      <c r="J52" s="145">
        <v>14</v>
      </c>
      <c r="K52" s="392">
        <v>4.1428571428571432</v>
      </c>
      <c r="L52" s="489">
        <v>4</v>
      </c>
      <c r="M52" s="590">
        <v>54</v>
      </c>
      <c r="N52" s="404">
        <v>53</v>
      </c>
      <c r="O52" s="444">
        <v>36</v>
      </c>
      <c r="P52" s="78">
        <f>SUM(M52:O52)</f>
        <v>143</v>
      </c>
    </row>
    <row r="53" spans="1:17" s="70" customFormat="1" ht="15" customHeight="1" x14ac:dyDescent="0.25">
      <c r="A53" s="17">
        <v>48</v>
      </c>
      <c r="B53" s="475" t="s">
        <v>0</v>
      </c>
      <c r="C53" s="470" t="s">
        <v>59</v>
      </c>
      <c r="D53" s="135">
        <v>7</v>
      </c>
      <c r="E53" s="392">
        <v>4.1428571428571432</v>
      </c>
      <c r="F53" s="394">
        <v>4.16</v>
      </c>
      <c r="G53" s="135">
        <v>1</v>
      </c>
      <c r="H53" s="392">
        <v>4</v>
      </c>
      <c r="I53" s="394">
        <v>4.22</v>
      </c>
      <c r="J53" s="135">
        <v>2</v>
      </c>
      <c r="K53" s="392">
        <v>4.5</v>
      </c>
      <c r="L53" s="489">
        <v>4</v>
      </c>
      <c r="M53" s="590">
        <v>53</v>
      </c>
      <c r="N53" s="404">
        <v>80</v>
      </c>
      <c r="O53" s="444">
        <v>13</v>
      </c>
      <c r="P53" s="78">
        <f>SUM(M53:O53)</f>
        <v>146</v>
      </c>
    </row>
    <row r="54" spans="1:17" s="70" customFormat="1" ht="15" customHeight="1" x14ac:dyDescent="0.25">
      <c r="A54" s="17">
        <v>49</v>
      </c>
      <c r="B54" s="393" t="s">
        <v>54</v>
      </c>
      <c r="C54" s="667" t="s">
        <v>197</v>
      </c>
      <c r="D54" s="145">
        <v>6</v>
      </c>
      <c r="E54" s="616">
        <v>3.3333333333333335</v>
      </c>
      <c r="F54" s="394">
        <v>4.16</v>
      </c>
      <c r="G54" s="145">
        <v>2</v>
      </c>
      <c r="H54" s="616">
        <v>5</v>
      </c>
      <c r="I54" s="394">
        <v>4.22</v>
      </c>
      <c r="J54" s="145">
        <v>7</v>
      </c>
      <c r="K54" s="616">
        <v>4</v>
      </c>
      <c r="L54" s="489">
        <v>4</v>
      </c>
      <c r="M54" s="590">
        <v>101</v>
      </c>
      <c r="N54" s="404">
        <v>1</v>
      </c>
      <c r="O54" s="444">
        <v>44</v>
      </c>
      <c r="P54" s="78">
        <f>SUM(M54:O54)</f>
        <v>146</v>
      </c>
    </row>
    <row r="55" spans="1:17" s="70" customFormat="1" ht="15" customHeight="1" thickBot="1" x14ac:dyDescent="0.3">
      <c r="A55" s="18">
        <v>50</v>
      </c>
      <c r="B55" s="439" t="s">
        <v>27</v>
      </c>
      <c r="C55" s="683" t="s">
        <v>194</v>
      </c>
      <c r="D55" s="427">
        <v>16</v>
      </c>
      <c r="E55" s="63">
        <v>4.1875</v>
      </c>
      <c r="F55" s="139">
        <v>4.16</v>
      </c>
      <c r="G55" s="427">
        <v>5</v>
      </c>
      <c r="H55" s="63">
        <v>4</v>
      </c>
      <c r="I55" s="139">
        <v>4.22</v>
      </c>
      <c r="J55" s="427">
        <v>7</v>
      </c>
      <c r="K55" s="63">
        <v>4.2857142857142856</v>
      </c>
      <c r="L55" s="493">
        <v>4</v>
      </c>
      <c r="M55" s="596">
        <v>51</v>
      </c>
      <c r="N55" s="410">
        <v>69</v>
      </c>
      <c r="O55" s="425">
        <v>27</v>
      </c>
      <c r="P55" s="79">
        <f>SUM(M55:O55)</f>
        <v>147</v>
      </c>
      <c r="Q55" s="76"/>
    </row>
    <row r="56" spans="1:17" s="70" customFormat="1" ht="15" customHeight="1" x14ac:dyDescent="0.25">
      <c r="A56" s="19">
        <v>51</v>
      </c>
      <c r="B56" s="73" t="s">
        <v>54</v>
      </c>
      <c r="C56" s="613" t="s">
        <v>72</v>
      </c>
      <c r="D56" s="148">
        <v>18</v>
      </c>
      <c r="E56" s="65">
        <v>3.9444444444444446</v>
      </c>
      <c r="F56" s="140">
        <v>4.16</v>
      </c>
      <c r="G56" s="148">
        <v>4</v>
      </c>
      <c r="H56" s="65">
        <v>4.5</v>
      </c>
      <c r="I56" s="140">
        <v>4.22</v>
      </c>
      <c r="J56" s="148">
        <v>21</v>
      </c>
      <c r="K56" s="65">
        <v>3.9047619047619047</v>
      </c>
      <c r="L56" s="496">
        <v>4</v>
      </c>
      <c r="M56" s="599">
        <v>75</v>
      </c>
      <c r="N56" s="406">
        <v>17</v>
      </c>
      <c r="O56" s="512">
        <v>57</v>
      </c>
      <c r="P56" s="77">
        <f>SUM(M56:O56)</f>
        <v>149</v>
      </c>
      <c r="Q56" s="76"/>
    </row>
    <row r="57" spans="1:17" s="70" customFormat="1" ht="15" customHeight="1" x14ac:dyDescent="0.25">
      <c r="A57" s="17">
        <v>52</v>
      </c>
      <c r="B57" s="393" t="s">
        <v>1</v>
      </c>
      <c r="C57" s="471" t="s">
        <v>124</v>
      </c>
      <c r="D57" s="145">
        <v>22</v>
      </c>
      <c r="E57" s="62">
        <v>4.4090909090909092</v>
      </c>
      <c r="F57" s="429">
        <v>4.16</v>
      </c>
      <c r="G57" s="145">
        <v>1</v>
      </c>
      <c r="H57" s="62">
        <v>4</v>
      </c>
      <c r="I57" s="429">
        <v>4.22</v>
      </c>
      <c r="J57" s="145">
        <v>3</v>
      </c>
      <c r="K57" s="62">
        <v>4</v>
      </c>
      <c r="L57" s="431">
        <v>4</v>
      </c>
      <c r="M57" s="591">
        <v>21</v>
      </c>
      <c r="N57" s="403">
        <v>75</v>
      </c>
      <c r="O57" s="435">
        <v>55</v>
      </c>
      <c r="P57" s="78">
        <f>SUM(M57:O57)</f>
        <v>151</v>
      </c>
      <c r="Q57" s="76"/>
    </row>
    <row r="58" spans="1:17" s="70" customFormat="1" ht="15" customHeight="1" x14ac:dyDescent="0.25">
      <c r="A58" s="17">
        <v>53</v>
      </c>
      <c r="B58" s="479" t="s">
        <v>27</v>
      </c>
      <c r="C58" s="470" t="s">
        <v>86</v>
      </c>
      <c r="D58" s="145">
        <v>36</v>
      </c>
      <c r="E58" s="61">
        <v>3.9722222222222223</v>
      </c>
      <c r="F58" s="132">
        <v>4.16</v>
      </c>
      <c r="G58" s="145">
        <v>26</v>
      </c>
      <c r="H58" s="61">
        <v>4.2692307692307692</v>
      </c>
      <c r="I58" s="132">
        <v>4.22</v>
      </c>
      <c r="J58" s="145">
        <v>36</v>
      </c>
      <c r="K58" s="61">
        <v>4.25</v>
      </c>
      <c r="L58" s="489">
        <v>4</v>
      </c>
      <c r="M58" s="590">
        <v>74</v>
      </c>
      <c r="N58" s="404">
        <v>46</v>
      </c>
      <c r="O58" s="444">
        <v>31</v>
      </c>
      <c r="P58" s="78">
        <f>SUM(M58:O58)</f>
        <v>151</v>
      </c>
      <c r="Q58" s="76"/>
    </row>
    <row r="59" spans="1:17" s="70" customFormat="1" ht="15" customHeight="1" x14ac:dyDescent="0.25">
      <c r="A59" s="17">
        <v>54</v>
      </c>
      <c r="B59" s="393" t="s">
        <v>46</v>
      </c>
      <c r="C59" s="483" t="s">
        <v>48</v>
      </c>
      <c r="D59" s="145">
        <v>3</v>
      </c>
      <c r="E59" s="62">
        <v>4.333333333333333</v>
      </c>
      <c r="F59" s="428">
        <v>4.16</v>
      </c>
      <c r="G59" s="145">
        <v>2</v>
      </c>
      <c r="H59" s="62">
        <v>4</v>
      </c>
      <c r="I59" s="428">
        <v>4.22</v>
      </c>
      <c r="J59" s="145">
        <v>5</v>
      </c>
      <c r="K59" s="62">
        <v>3.8</v>
      </c>
      <c r="L59" s="498">
        <v>4</v>
      </c>
      <c r="M59" s="602">
        <v>31</v>
      </c>
      <c r="N59" s="433">
        <v>63</v>
      </c>
      <c r="O59" s="513">
        <v>61</v>
      </c>
      <c r="P59" s="78">
        <f>SUM(M59:O59)</f>
        <v>155</v>
      </c>
      <c r="Q59" s="76"/>
    </row>
    <row r="60" spans="1:17" s="70" customFormat="1" ht="15" customHeight="1" x14ac:dyDescent="0.25">
      <c r="A60" s="17">
        <v>55</v>
      </c>
      <c r="B60" s="393" t="s">
        <v>27</v>
      </c>
      <c r="C60" s="471" t="s">
        <v>33</v>
      </c>
      <c r="D60" s="148">
        <v>11</v>
      </c>
      <c r="E60" s="64">
        <v>4.5454545454545459</v>
      </c>
      <c r="F60" s="141">
        <v>4.16</v>
      </c>
      <c r="G60" s="148">
        <v>14</v>
      </c>
      <c r="H60" s="64">
        <v>3.7142857142857144</v>
      </c>
      <c r="I60" s="141">
        <v>4.22</v>
      </c>
      <c r="J60" s="148">
        <v>11</v>
      </c>
      <c r="K60" s="64">
        <v>3.9090909090909092</v>
      </c>
      <c r="L60" s="490">
        <v>4</v>
      </c>
      <c r="M60" s="591">
        <v>14</v>
      </c>
      <c r="N60" s="403">
        <v>89</v>
      </c>
      <c r="O60" s="435">
        <v>56</v>
      </c>
      <c r="P60" s="78">
        <f>SUM(M60:O60)</f>
        <v>159</v>
      </c>
      <c r="Q60" s="76"/>
    </row>
    <row r="61" spans="1:17" s="70" customFormat="1" ht="15" customHeight="1" x14ac:dyDescent="0.25">
      <c r="A61" s="17">
        <v>56</v>
      </c>
      <c r="B61" s="393" t="s">
        <v>27</v>
      </c>
      <c r="C61" s="471" t="s">
        <v>62</v>
      </c>
      <c r="D61" s="145">
        <v>4</v>
      </c>
      <c r="E61" s="62">
        <v>4.25</v>
      </c>
      <c r="F61" s="141">
        <v>4.16</v>
      </c>
      <c r="G61" s="145">
        <v>1</v>
      </c>
      <c r="H61" s="62">
        <v>4</v>
      </c>
      <c r="I61" s="141">
        <v>4.22</v>
      </c>
      <c r="J61" s="145">
        <v>4</v>
      </c>
      <c r="K61" s="62">
        <v>4</v>
      </c>
      <c r="L61" s="490">
        <v>4</v>
      </c>
      <c r="M61" s="591">
        <v>44</v>
      </c>
      <c r="N61" s="403">
        <v>68</v>
      </c>
      <c r="O61" s="435">
        <v>50</v>
      </c>
      <c r="P61" s="78">
        <f>SUM(M61:O61)</f>
        <v>162</v>
      </c>
      <c r="Q61" s="76"/>
    </row>
    <row r="62" spans="1:17" s="70" customFormat="1" ht="15" customHeight="1" x14ac:dyDescent="0.25">
      <c r="A62" s="17">
        <v>57</v>
      </c>
      <c r="B62" s="393" t="s">
        <v>1</v>
      </c>
      <c r="C62" s="476" t="s">
        <v>182</v>
      </c>
      <c r="D62" s="145">
        <v>22</v>
      </c>
      <c r="E62" s="62">
        <v>4</v>
      </c>
      <c r="F62" s="141">
        <v>4.16</v>
      </c>
      <c r="G62" s="145">
        <v>14</v>
      </c>
      <c r="H62" s="62">
        <v>4.0714285714285712</v>
      </c>
      <c r="I62" s="141">
        <v>4.22</v>
      </c>
      <c r="J62" s="145">
        <v>20</v>
      </c>
      <c r="K62" s="62">
        <v>4.1500000000000004</v>
      </c>
      <c r="L62" s="490">
        <v>4</v>
      </c>
      <c r="M62" s="591">
        <v>70</v>
      </c>
      <c r="N62" s="403">
        <v>59</v>
      </c>
      <c r="O62" s="435">
        <v>35</v>
      </c>
      <c r="P62" s="78">
        <f>SUM(M62:O62)</f>
        <v>164</v>
      </c>
      <c r="Q62" s="76"/>
    </row>
    <row r="63" spans="1:17" s="70" customFormat="1" ht="15" customHeight="1" x14ac:dyDescent="0.25">
      <c r="A63" s="17">
        <v>58</v>
      </c>
      <c r="B63" s="393" t="s">
        <v>46</v>
      </c>
      <c r="C63" s="471" t="s">
        <v>51</v>
      </c>
      <c r="D63" s="145">
        <v>8</v>
      </c>
      <c r="E63" s="62">
        <v>3.75</v>
      </c>
      <c r="F63" s="141">
        <v>4.16</v>
      </c>
      <c r="G63" s="145">
        <v>3</v>
      </c>
      <c r="H63" s="62">
        <v>4.666666666666667</v>
      </c>
      <c r="I63" s="141">
        <v>4.22</v>
      </c>
      <c r="J63" s="145">
        <v>2</v>
      </c>
      <c r="K63" s="62">
        <v>3.5</v>
      </c>
      <c r="L63" s="490">
        <v>4</v>
      </c>
      <c r="M63" s="591">
        <v>83</v>
      </c>
      <c r="N63" s="403">
        <v>7</v>
      </c>
      <c r="O63" s="435">
        <v>78</v>
      </c>
      <c r="P63" s="78">
        <f>SUM(M63:O63)</f>
        <v>168</v>
      </c>
      <c r="Q63" s="76"/>
    </row>
    <row r="64" spans="1:17" s="70" customFormat="1" ht="15" customHeight="1" x14ac:dyDescent="0.25">
      <c r="A64" s="17">
        <v>59</v>
      </c>
      <c r="B64" s="475" t="s">
        <v>1</v>
      </c>
      <c r="C64" s="637" t="s">
        <v>183</v>
      </c>
      <c r="D64" s="145">
        <v>6</v>
      </c>
      <c r="E64" s="62">
        <v>4.333333333333333</v>
      </c>
      <c r="F64" s="133">
        <v>4.16</v>
      </c>
      <c r="G64" s="145">
        <v>4</v>
      </c>
      <c r="H64" s="62">
        <v>4.25</v>
      </c>
      <c r="I64" s="133">
        <v>4.22</v>
      </c>
      <c r="J64" s="145">
        <v>11</v>
      </c>
      <c r="K64" s="62">
        <v>3.4545454545454546</v>
      </c>
      <c r="L64" s="497">
        <v>4</v>
      </c>
      <c r="M64" s="600">
        <v>36</v>
      </c>
      <c r="N64" s="401">
        <v>50</v>
      </c>
      <c r="O64" s="424">
        <v>84</v>
      </c>
      <c r="P64" s="78">
        <f>SUM(M64:O64)</f>
        <v>170</v>
      </c>
      <c r="Q64" s="76"/>
    </row>
    <row r="65" spans="1:17" s="70" customFormat="1" ht="15" customHeight="1" thickBot="1" x14ac:dyDescent="0.3">
      <c r="A65" s="18">
        <v>60</v>
      </c>
      <c r="B65" s="72" t="s">
        <v>1</v>
      </c>
      <c r="C65" s="610" t="s">
        <v>21</v>
      </c>
      <c r="D65" s="147">
        <v>5</v>
      </c>
      <c r="E65" s="63">
        <v>3.6</v>
      </c>
      <c r="F65" s="143">
        <v>4.16</v>
      </c>
      <c r="G65" s="147">
        <v>5</v>
      </c>
      <c r="H65" s="63">
        <v>4.5999999999999996</v>
      </c>
      <c r="I65" s="143">
        <v>4.22</v>
      </c>
      <c r="J65" s="147">
        <v>3</v>
      </c>
      <c r="K65" s="63">
        <v>3.6666666666666665</v>
      </c>
      <c r="L65" s="500">
        <v>4</v>
      </c>
      <c r="M65" s="604">
        <v>90</v>
      </c>
      <c r="N65" s="405">
        <v>12</v>
      </c>
      <c r="O65" s="515">
        <v>71</v>
      </c>
      <c r="P65" s="80">
        <f>SUM(M65:O65)</f>
        <v>173</v>
      </c>
      <c r="Q65" s="76"/>
    </row>
    <row r="66" spans="1:17" s="70" customFormat="1" ht="15" customHeight="1" x14ac:dyDescent="0.25">
      <c r="A66" s="19">
        <v>61</v>
      </c>
      <c r="B66" s="73" t="s">
        <v>36</v>
      </c>
      <c r="C66" s="482" t="s">
        <v>42</v>
      </c>
      <c r="D66" s="144">
        <v>4</v>
      </c>
      <c r="E66" s="60">
        <v>4.25</v>
      </c>
      <c r="F66" s="142">
        <v>4.16</v>
      </c>
      <c r="G66" s="144">
        <v>8</v>
      </c>
      <c r="H66" s="60">
        <v>4.125</v>
      </c>
      <c r="I66" s="142">
        <v>4.22</v>
      </c>
      <c r="J66" s="144">
        <v>10</v>
      </c>
      <c r="K66" s="60">
        <v>3.6</v>
      </c>
      <c r="L66" s="492">
        <v>4</v>
      </c>
      <c r="M66" s="601">
        <v>43</v>
      </c>
      <c r="N66" s="409">
        <v>57</v>
      </c>
      <c r="O66" s="462">
        <v>74</v>
      </c>
      <c r="P66" s="81">
        <f>SUM(M66:O66)</f>
        <v>174</v>
      </c>
      <c r="Q66" s="76"/>
    </row>
    <row r="67" spans="1:17" s="70" customFormat="1" ht="15" customHeight="1" x14ac:dyDescent="0.25">
      <c r="A67" s="17">
        <v>62</v>
      </c>
      <c r="B67" s="393" t="s">
        <v>1</v>
      </c>
      <c r="C67" s="476" t="s">
        <v>185</v>
      </c>
      <c r="D67" s="145">
        <v>22</v>
      </c>
      <c r="E67" s="62">
        <v>4.3636363636363633</v>
      </c>
      <c r="F67" s="141">
        <v>4.16</v>
      </c>
      <c r="G67" s="145">
        <v>14</v>
      </c>
      <c r="H67" s="62">
        <v>4.0714285714285712</v>
      </c>
      <c r="I67" s="141">
        <v>4.22</v>
      </c>
      <c r="J67" s="145">
        <v>7</v>
      </c>
      <c r="K67" s="62">
        <v>3.2857142857142856</v>
      </c>
      <c r="L67" s="490">
        <v>4</v>
      </c>
      <c r="M67" s="591">
        <v>25</v>
      </c>
      <c r="N67" s="403">
        <v>60</v>
      </c>
      <c r="O67" s="435">
        <v>90</v>
      </c>
      <c r="P67" s="78">
        <f>SUM(M67:O67)</f>
        <v>175</v>
      </c>
      <c r="Q67" s="76"/>
    </row>
    <row r="68" spans="1:17" s="70" customFormat="1" ht="15" customHeight="1" x14ac:dyDescent="0.25">
      <c r="A68" s="17">
        <v>63</v>
      </c>
      <c r="B68" s="393" t="s">
        <v>54</v>
      </c>
      <c r="C68" s="608" t="s">
        <v>144</v>
      </c>
      <c r="D68" s="639">
        <v>6</v>
      </c>
      <c r="E68" s="62">
        <v>4.166666666666667</v>
      </c>
      <c r="F68" s="619">
        <v>4.16</v>
      </c>
      <c r="G68" s="639">
        <v>6</v>
      </c>
      <c r="H68" s="62">
        <v>3.8333333333333335</v>
      </c>
      <c r="I68" s="619">
        <v>4.22</v>
      </c>
      <c r="J68" s="639">
        <v>11</v>
      </c>
      <c r="K68" s="62">
        <v>4</v>
      </c>
      <c r="L68" s="625">
        <v>4</v>
      </c>
      <c r="M68" s="628">
        <v>52</v>
      </c>
      <c r="N68" s="630">
        <v>85</v>
      </c>
      <c r="O68" s="633">
        <v>43</v>
      </c>
      <c r="P68" s="78">
        <f>SUM(M68:O68)</f>
        <v>180</v>
      </c>
      <c r="Q68" s="76"/>
    </row>
    <row r="69" spans="1:17" s="70" customFormat="1" ht="15" customHeight="1" x14ac:dyDescent="0.25">
      <c r="A69" s="17">
        <v>64</v>
      </c>
      <c r="B69" s="393" t="s">
        <v>36</v>
      </c>
      <c r="C69" s="471" t="s">
        <v>35</v>
      </c>
      <c r="D69" s="145">
        <v>8</v>
      </c>
      <c r="E69" s="62">
        <v>3.625</v>
      </c>
      <c r="F69" s="141">
        <v>4.16</v>
      </c>
      <c r="G69" s="145">
        <v>8</v>
      </c>
      <c r="H69" s="62">
        <v>4.375</v>
      </c>
      <c r="I69" s="141">
        <v>4.22</v>
      </c>
      <c r="J69" s="145">
        <v>9</v>
      </c>
      <c r="K69" s="62">
        <v>3.8888888888888888</v>
      </c>
      <c r="L69" s="490">
        <v>4</v>
      </c>
      <c r="M69" s="591">
        <v>88</v>
      </c>
      <c r="N69" s="403">
        <v>34</v>
      </c>
      <c r="O69" s="435">
        <v>59</v>
      </c>
      <c r="P69" s="78">
        <f>SUM(M69:O69)</f>
        <v>181</v>
      </c>
      <c r="Q69" s="76"/>
    </row>
    <row r="70" spans="1:17" s="70" customFormat="1" ht="15" customHeight="1" x14ac:dyDescent="0.25">
      <c r="A70" s="17">
        <v>65</v>
      </c>
      <c r="B70" s="393" t="s">
        <v>1</v>
      </c>
      <c r="C70" s="472" t="s">
        <v>172</v>
      </c>
      <c r="D70" s="148">
        <v>2</v>
      </c>
      <c r="E70" s="64">
        <v>4</v>
      </c>
      <c r="F70" s="132">
        <v>4.16</v>
      </c>
      <c r="G70" s="148">
        <v>7</v>
      </c>
      <c r="H70" s="64">
        <v>4.4285714285714288</v>
      </c>
      <c r="I70" s="132">
        <v>4.22</v>
      </c>
      <c r="J70" s="148">
        <v>5</v>
      </c>
      <c r="K70" s="64">
        <v>3.4</v>
      </c>
      <c r="L70" s="489">
        <v>4</v>
      </c>
      <c r="M70" s="590">
        <v>68</v>
      </c>
      <c r="N70" s="404">
        <v>28</v>
      </c>
      <c r="O70" s="444">
        <v>86</v>
      </c>
      <c r="P70" s="78">
        <f>SUM(M70:O70)</f>
        <v>182</v>
      </c>
      <c r="Q70" s="76"/>
    </row>
    <row r="71" spans="1:17" s="70" customFormat="1" ht="15" customHeight="1" x14ac:dyDescent="0.25">
      <c r="A71" s="17">
        <v>66</v>
      </c>
      <c r="B71" s="393" t="s">
        <v>27</v>
      </c>
      <c r="C71" s="471" t="s">
        <v>32</v>
      </c>
      <c r="D71" s="145">
        <v>8</v>
      </c>
      <c r="E71" s="62">
        <v>3.625</v>
      </c>
      <c r="F71" s="141">
        <v>4.16</v>
      </c>
      <c r="G71" s="145">
        <v>5</v>
      </c>
      <c r="H71" s="62">
        <v>4.5999999999999996</v>
      </c>
      <c r="I71" s="141">
        <v>4.22</v>
      </c>
      <c r="J71" s="145">
        <v>4</v>
      </c>
      <c r="K71" s="62">
        <v>3.5</v>
      </c>
      <c r="L71" s="490">
        <v>4</v>
      </c>
      <c r="M71" s="591">
        <v>89</v>
      </c>
      <c r="N71" s="403">
        <v>11</v>
      </c>
      <c r="O71" s="435">
        <v>82</v>
      </c>
      <c r="P71" s="78">
        <f>SUM(M71:O71)</f>
        <v>182</v>
      </c>
    </row>
    <row r="72" spans="1:17" s="70" customFormat="1" ht="15" customHeight="1" x14ac:dyDescent="0.25">
      <c r="A72" s="17">
        <v>67</v>
      </c>
      <c r="B72" s="393" t="s">
        <v>24</v>
      </c>
      <c r="C72" s="480" t="s">
        <v>163</v>
      </c>
      <c r="D72" s="148">
        <v>6</v>
      </c>
      <c r="E72" s="65">
        <v>4</v>
      </c>
      <c r="F72" s="644">
        <v>4.16</v>
      </c>
      <c r="G72" s="148">
        <v>5</v>
      </c>
      <c r="H72" s="65">
        <v>4</v>
      </c>
      <c r="I72" s="644">
        <v>4.22</v>
      </c>
      <c r="J72" s="148">
        <v>2</v>
      </c>
      <c r="K72" s="65">
        <v>4</v>
      </c>
      <c r="L72" s="646">
        <v>4</v>
      </c>
      <c r="M72" s="599">
        <v>66</v>
      </c>
      <c r="N72" s="406">
        <v>70</v>
      </c>
      <c r="O72" s="512">
        <v>53</v>
      </c>
      <c r="P72" s="78">
        <f>SUM(M72:O72)</f>
        <v>189</v>
      </c>
    </row>
    <row r="73" spans="1:17" s="70" customFormat="1" ht="15" customHeight="1" x14ac:dyDescent="0.25">
      <c r="A73" s="17">
        <v>68</v>
      </c>
      <c r="B73" s="393" t="s">
        <v>1</v>
      </c>
      <c r="C73" s="472" t="s">
        <v>179</v>
      </c>
      <c r="D73" s="145">
        <v>4</v>
      </c>
      <c r="E73" s="62">
        <v>4.75</v>
      </c>
      <c r="F73" s="132">
        <v>4.16</v>
      </c>
      <c r="G73" s="145">
        <v>2</v>
      </c>
      <c r="H73" s="62">
        <v>3.5</v>
      </c>
      <c r="I73" s="132">
        <v>4.22</v>
      </c>
      <c r="J73" s="145">
        <v>6</v>
      </c>
      <c r="K73" s="62">
        <v>3.3333333333333335</v>
      </c>
      <c r="L73" s="489">
        <v>4</v>
      </c>
      <c r="M73" s="590">
        <v>5</v>
      </c>
      <c r="N73" s="404">
        <v>101</v>
      </c>
      <c r="O73" s="444">
        <v>89</v>
      </c>
      <c r="P73" s="78">
        <f>SUM(M73:O73)</f>
        <v>195</v>
      </c>
    </row>
    <row r="74" spans="1:17" s="70" customFormat="1" ht="15" customHeight="1" x14ac:dyDescent="0.25">
      <c r="A74" s="17">
        <v>69</v>
      </c>
      <c r="B74" s="393" t="s">
        <v>0</v>
      </c>
      <c r="C74" s="471" t="s">
        <v>123</v>
      </c>
      <c r="D74" s="146">
        <v>30</v>
      </c>
      <c r="E74" s="62">
        <v>3.9333333333333331</v>
      </c>
      <c r="F74" s="141">
        <v>4.16</v>
      </c>
      <c r="G74" s="146">
        <v>3</v>
      </c>
      <c r="H74" s="62">
        <v>3.6666666666666665</v>
      </c>
      <c r="I74" s="141">
        <v>4.22</v>
      </c>
      <c r="J74" s="146">
        <v>3</v>
      </c>
      <c r="K74" s="62">
        <v>4.333333333333333</v>
      </c>
      <c r="L74" s="490">
        <v>4</v>
      </c>
      <c r="M74" s="591">
        <v>76</v>
      </c>
      <c r="N74" s="403">
        <v>95</v>
      </c>
      <c r="O74" s="435">
        <v>26</v>
      </c>
      <c r="P74" s="78">
        <f>SUM(M74:O74)</f>
        <v>197</v>
      </c>
    </row>
    <row r="75" spans="1:17" s="70" customFormat="1" ht="15" customHeight="1" thickBot="1" x14ac:dyDescent="0.3">
      <c r="A75" s="348">
        <v>70</v>
      </c>
      <c r="B75" s="151" t="s">
        <v>24</v>
      </c>
      <c r="C75" s="609" t="s">
        <v>133</v>
      </c>
      <c r="D75" s="147">
        <v>10</v>
      </c>
      <c r="E75" s="63">
        <v>3.9</v>
      </c>
      <c r="F75" s="139">
        <v>4.16</v>
      </c>
      <c r="G75" s="147">
        <v>7</v>
      </c>
      <c r="H75" s="63">
        <v>4.1428571428571432</v>
      </c>
      <c r="I75" s="139">
        <v>4.22</v>
      </c>
      <c r="J75" s="147">
        <v>4</v>
      </c>
      <c r="K75" s="63">
        <v>3.75</v>
      </c>
      <c r="L75" s="493">
        <v>4</v>
      </c>
      <c r="M75" s="629">
        <v>78</v>
      </c>
      <c r="N75" s="631">
        <v>56</v>
      </c>
      <c r="O75" s="634">
        <v>64</v>
      </c>
      <c r="P75" s="79">
        <f>SUM(M75:O75)</f>
        <v>198</v>
      </c>
    </row>
    <row r="76" spans="1:17" s="70" customFormat="1" ht="15" customHeight="1" x14ac:dyDescent="0.25">
      <c r="A76" s="16">
        <v>71</v>
      </c>
      <c r="B76" s="71" t="s">
        <v>0</v>
      </c>
      <c r="C76" s="474" t="s">
        <v>83</v>
      </c>
      <c r="D76" s="144">
        <v>8</v>
      </c>
      <c r="E76" s="60">
        <v>3.75</v>
      </c>
      <c r="F76" s="142">
        <v>4.16</v>
      </c>
      <c r="G76" s="144">
        <v>2</v>
      </c>
      <c r="H76" s="60">
        <v>4.5</v>
      </c>
      <c r="I76" s="142">
        <v>4.22</v>
      </c>
      <c r="J76" s="144">
        <v>4</v>
      </c>
      <c r="K76" s="60">
        <v>3.25</v>
      </c>
      <c r="L76" s="492">
        <v>4</v>
      </c>
      <c r="M76" s="595">
        <v>85</v>
      </c>
      <c r="N76" s="400">
        <v>25</v>
      </c>
      <c r="O76" s="459">
        <v>93</v>
      </c>
      <c r="P76" s="77">
        <f>SUM(M76:O76)</f>
        <v>203</v>
      </c>
    </row>
    <row r="77" spans="1:17" s="70" customFormat="1" ht="15" customHeight="1" x14ac:dyDescent="0.25">
      <c r="A77" s="17">
        <v>72</v>
      </c>
      <c r="B77" s="393" t="s">
        <v>1</v>
      </c>
      <c r="C77" s="472" t="s">
        <v>169</v>
      </c>
      <c r="D77" s="145">
        <v>6</v>
      </c>
      <c r="E77" s="119">
        <v>3.8333333333333335</v>
      </c>
      <c r="F77" s="132">
        <v>4.16</v>
      </c>
      <c r="G77" s="145">
        <v>11</v>
      </c>
      <c r="H77" s="119">
        <v>3.9090909090909092</v>
      </c>
      <c r="I77" s="132">
        <v>4.22</v>
      </c>
      <c r="J77" s="145">
        <v>13</v>
      </c>
      <c r="K77" s="119">
        <v>4.0769230769230766</v>
      </c>
      <c r="L77" s="489">
        <v>4</v>
      </c>
      <c r="M77" s="590">
        <v>80</v>
      </c>
      <c r="N77" s="404">
        <v>82</v>
      </c>
      <c r="O77" s="444">
        <v>42</v>
      </c>
      <c r="P77" s="78">
        <f>SUM(M77:O77)</f>
        <v>204</v>
      </c>
    </row>
    <row r="78" spans="1:17" s="70" customFormat="1" ht="15" customHeight="1" x14ac:dyDescent="0.25">
      <c r="A78" s="17">
        <v>73</v>
      </c>
      <c r="B78" s="393" t="s">
        <v>36</v>
      </c>
      <c r="C78" s="481" t="s">
        <v>120</v>
      </c>
      <c r="D78" s="145">
        <v>11</v>
      </c>
      <c r="E78" s="119">
        <v>4.2727272727272725</v>
      </c>
      <c r="F78" s="133">
        <v>4.16</v>
      </c>
      <c r="G78" s="145">
        <v>7</v>
      </c>
      <c r="H78" s="119">
        <v>3.8571428571428572</v>
      </c>
      <c r="I78" s="133">
        <v>4.22</v>
      </c>
      <c r="J78" s="145">
        <v>4</v>
      </c>
      <c r="K78" s="119">
        <v>3.5</v>
      </c>
      <c r="L78" s="497">
        <v>4</v>
      </c>
      <c r="M78" s="600">
        <v>42</v>
      </c>
      <c r="N78" s="401">
        <v>83</v>
      </c>
      <c r="O78" s="424">
        <v>80</v>
      </c>
      <c r="P78" s="78">
        <f>SUM(M78:O78)</f>
        <v>205</v>
      </c>
    </row>
    <row r="79" spans="1:17" s="70" customFormat="1" ht="15" customHeight="1" x14ac:dyDescent="0.25">
      <c r="A79" s="17">
        <v>74</v>
      </c>
      <c r="B79" s="393" t="s">
        <v>46</v>
      </c>
      <c r="C79" s="476" t="s">
        <v>146</v>
      </c>
      <c r="D79" s="148">
        <v>4</v>
      </c>
      <c r="E79" s="62">
        <v>3.75</v>
      </c>
      <c r="F79" s="141">
        <v>4.16</v>
      </c>
      <c r="G79" s="148">
        <v>3</v>
      </c>
      <c r="H79" s="62">
        <v>4.333333333333333</v>
      </c>
      <c r="I79" s="141">
        <v>4.22</v>
      </c>
      <c r="J79" s="148">
        <v>5</v>
      </c>
      <c r="K79" s="62">
        <v>3.4</v>
      </c>
      <c r="L79" s="490">
        <v>4</v>
      </c>
      <c r="M79" s="591">
        <v>84</v>
      </c>
      <c r="N79" s="403">
        <v>38</v>
      </c>
      <c r="O79" s="435">
        <v>85</v>
      </c>
      <c r="P79" s="78">
        <f>SUM(M79:O79)</f>
        <v>207</v>
      </c>
    </row>
    <row r="80" spans="1:17" s="70" customFormat="1" ht="15" customHeight="1" x14ac:dyDescent="0.25">
      <c r="A80" s="17">
        <v>75</v>
      </c>
      <c r="B80" s="393" t="s">
        <v>1</v>
      </c>
      <c r="C80" s="666" t="s">
        <v>190</v>
      </c>
      <c r="D80" s="145">
        <v>8</v>
      </c>
      <c r="E80" s="62">
        <v>4.125</v>
      </c>
      <c r="F80" s="141">
        <v>4.16</v>
      </c>
      <c r="G80" s="145">
        <v>10</v>
      </c>
      <c r="H80" s="62">
        <v>4</v>
      </c>
      <c r="I80" s="141">
        <v>4.22</v>
      </c>
      <c r="J80" s="145">
        <v>11</v>
      </c>
      <c r="K80" s="62">
        <v>3.5454545454545454</v>
      </c>
      <c r="L80" s="490">
        <v>4</v>
      </c>
      <c r="M80" s="591">
        <v>55</v>
      </c>
      <c r="N80" s="403">
        <v>76</v>
      </c>
      <c r="O80" s="435">
        <v>77</v>
      </c>
      <c r="P80" s="78">
        <f>SUM(M80:O80)</f>
        <v>208</v>
      </c>
    </row>
    <row r="81" spans="1:16" s="70" customFormat="1" ht="15" customHeight="1" x14ac:dyDescent="0.25">
      <c r="A81" s="17">
        <v>76</v>
      </c>
      <c r="B81" s="393" t="s">
        <v>0</v>
      </c>
      <c r="C81" s="476" t="s">
        <v>189</v>
      </c>
      <c r="D81" s="148">
        <v>8</v>
      </c>
      <c r="E81" s="64">
        <v>4</v>
      </c>
      <c r="F81" s="141">
        <v>4.16</v>
      </c>
      <c r="G81" s="148">
        <v>24</v>
      </c>
      <c r="H81" s="64">
        <v>4</v>
      </c>
      <c r="I81" s="141">
        <v>4.22</v>
      </c>
      <c r="J81" s="148">
        <v>25</v>
      </c>
      <c r="K81" s="64">
        <v>3.76</v>
      </c>
      <c r="L81" s="490">
        <v>4</v>
      </c>
      <c r="M81" s="591">
        <v>73</v>
      </c>
      <c r="N81" s="403">
        <v>79</v>
      </c>
      <c r="O81" s="435">
        <v>63</v>
      </c>
      <c r="P81" s="78">
        <f>SUM(M81:O81)</f>
        <v>215</v>
      </c>
    </row>
    <row r="82" spans="1:16" s="70" customFormat="1" ht="15" customHeight="1" x14ac:dyDescent="0.25">
      <c r="A82" s="17">
        <v>77</v>
      </c>
      <c r="B82" s="393" t="s">
        <v>1</v>
      </c>
      <c r="C82" s="471" t="s">
        <v>60</v>
      </c>
      <c r="D82" s="145">
        <v>3</v>
      </c>
      <c r="E82" s="62">
        <v>3.6666666666666665</v>
      </c>
      <c r="F82" s="141">
        <v>4.16</v>
      </c>
      <c r="G82" s="145">
        <v>2</v>
      </c>
      <c r="H82" s="62">
        <v>4</v>
      </c>
      <c r="I82" s="141">
        <v>4.22</v>
      </c>
      <c r="J82" s="145">
        <v>2</v>
      </c>
      <c r="K82" s="62">
        <v>4</v>
      </c>
      <c r="L82" s="490">
        <v>4</v>
      </c>
      <c r="M82" s="591">
        <v>87</v>
      </c>
      <c r="N82" s="403">
        <v>77</v>
      </c>
      <c r="O82" s="435">
        <v>54</v>
      </c>
      <c r="P82" s="78">
        <f>SUM(M82:O82)</f>
        <v>218</v>
      </c>
    </row>
    <row r="83" spans="1:16" s="70" customFormat="1" ht="15" customHeight="1" x14ac:dyDescent="0.25">
      <c r="A83" s="17">
        <v>78</v>
      </c>
      <c r="B83" s="393" t="s">
        <v>1</v>
      </c>
      <c r="C83" s="667" t="s">
        <v>193</v>
      </c>
      <c r="D83" s="145">
        <v>5</v>
      </c>
      <c r="E83" s="65">
        <v>4</v>
      </c>
      <c r="F83" s="132">
        <v>4.16</v>
      </c>
      <c r="G83" s="145">
        <v>6</v>
      </c>
      <c r="H83" s="65">
        <v>4</v>
      </c>
      <c r="I83" s="132">
        <v>4.22</v>
      </c>
      <c r="J83" s="145">
        <v>3</v>
      </c>
      <c r="K83" s="65">
        <v>3.6666666666666665</v>
      </c>
      <c r="L83" s="489">
        <v>4</v>
      </c>
      <c r="M83" s="590">
        <v>69</v>
      </c>
      <c r="N83" s="404">
        <v>78</v>
      </c>
      <c r="O83" s="444">
        <v>72</v>
      </c>
      <c r="P83" s="78">
        <f>SUM(M83:O83)</f>
        <v>219</v>
      </c>
    </row>
    <row r="84" spans="1:16" s="70" customFormat="1" ht="15" customHeight="1" x14ac:dyDescent="0.25">
      <c r="A84" s="17">
        <v>79</v>
      </c>
      <c r="B84" s="393" t="s">
        <v>0</v>
      </c>
      <c r="C84" s="485" t="s">
        <v>85</v>
      </c>
      <c r="D84" s="137">
        <v>11</v>
      </c>
      <c r="E84" s="443">
        <v>3.9090909090909092</v>
      </c>
      <c r="F84" s="134">
        <v>4.16</v>
      </c>
      <c r="G84" s="137">
        <v>10</v>
      </c>
      <c r="H84" s="443">
        <v>4.3</v>
      </c>
      <c r="I84" s="134">
        <v>4.22</v>
      </c>
      <c r="J84" s="137">
        <v>7</v>
      </c>
      <c r="K84" s="443">
        <v>3</v>
      </c>
      <c r="L84" s="499">
        <v>4</v>
      </c>
      <c r="M84" s="603">
        <v>77</v>
      </c>
      <c r="N84" s="411">
        <v>44</v>
      </c>
      <c r="O84" s="514">
        <v>99</v>
      </c>
      <c r="P84" s="78">
        <f>SUM(M84:O84)</f>
        <v>220</v>
      </c>
    </row>
    <row r="85" spans="1:16" s="70" customFormat="1" ht="15" customHeight="1" thickBot="1" x14ac:dyDescent="0.3">
      <c r="A85" s="18">
        <v>80</v>
      </c>
      <c r="B85" s="396" t="s">
        <v>36</v>
      </c>
      <c r="C85" s="488" t="s">
        <v>41</v>
      </c>
      <c r="D85" s="147">
        <v>1</v>
      </c>
      <c r="E85" s="63">
        <v>4</v>
      </c>
      <c r="F85" s="622">
        <v>4.16</v>
      </c>
      <c r="G85" s="147">
        <v>1</v>
      </c>
      <c r="H85" s="63">
        <v>4</v>
      </c>
      <c r="I85" s="622">
        <v>4.22</v>
      </c>
      <c r="J85" s="147">
        <v>6</v>
      </c>
      <c r="K85" s="63">
        <v>2.8333333333333335</v>
      </c>
      <c r="L85" s="432">
        <v>4</v>
      </c>
      <c r="M85" s="606">
        <v>59</v>
      </c>
      <c r="N85" s="502">
        <v>66</v>
      </c>
      <c r="O85" s="437">
        <v>101</v>
      </c>
      <c r="P85" s="80">
        <f>SUM(M85:O85)</f>
        <v>226</v>
      </c>
    </row>
    <row r="86" spans="1:16" s="70" customFormat="1" ht="15" customHeight="1" x14ac:dyDescent="0.25">
      <c r="A86" s="19">
        <v>81</v>
      </c>
      <c r="B86" s="73" t="s">
        <v>36</v>
      </c>
      <c r="C86" s="486" t="s">
        <v>156</v>
      </c>
      <c r="D86" s="144">
        <v>4</v>
      </c>
      <c r="E86" s="60">
        <v>4</v>
      </c>
      <c r="F86" s="142">
        <v>4.16</v>
      </c>
      <c r="G86" s="144">
        <v>8</v>
      </c>
      <c r="H86" s="60">
        <v>3.625</v>
      </c>
      <c r="I86" s="142">
        <v>4.22</v>
      </c>
      <c r="J86" s="144">
        <v>3</v>
      </c>
      <c r="K86" s="60">
        <v>3.6666666666666665</v>
      </c>
      <c r="L86" s="492">
        <v>4</v>
      </c>
      <c r="M86" s="601">
        <v>62</v>
      </c>
      <c r="N86" s="409">
        <v>96</v>
      </c>
      <c r="O86" s="462">
        <v>70</v>
      </c>
      <c r="P86" s="81">
        <f>SUM(M86:O86)</f>
        <v>228</v>
      </c>
    </row>
    <row r="87" spans="1:16" s="70" customFormat="1" ht="15" customHeight="1" x14ac:dyDescent="0.25">
      <c r="A87" s="17">
        <v>82</v>
      </c>
      <c r="B87" s="393" t="s">
        <v>36</v>
      </c>
      <c r="C87" s="470" t="s">
        <v>109</v>
      </c>
      <c r="D87" s="145">
        <v>3</v>
      </c>
      <c r="E87" s="62">
        <v>4</v>
      </c>
      <c r="F87" s="132">
        <v>4.16</v>
      </c>
      <c r="G87" s="145">
        <v>5</v>
      </c>
      <c r="H87" s="62">
        <v>3.8</v>
      </c>
      <c r="I87" s="132">
        <v>4.22</v>
      </c>
      <c r="J87" s="145">
        <v>8</v>
      </c>
      <c r="K87" s="62">
        <v>3.375</v>
      </c>
      <c r="L87" s="489">
        <v>4</v>
      </c>
      <c r="M87" s="590">
        <v>60</v>
      </c>
      <c r="N87" s="404">
        <v>86</v>
      </c>
      <c r="O87" s="444">
        <v>87</v>
      </c>
      <c r="P87" s="78">
        <f>SUM(M87:O87)</f>
        <v>233</v>
      </c>
    </row>
    <row r="88" spans="1:16" s="70" customFormat="1" ht="15" customHeight="1" x14ac:dyDescent="0.25">
      <c r="A88" s="17">
        <v>83</v>
      </c>
      <c r="B88" s="393" t="s">
        <v>1</v>
      </c>
      <c r="C88" s="667" t="s">
        <v>191</v>
      </c>
      <c r="D88" s="145">
        <v>4</v>
      </c>
      <c r="E88" s="62">
        <v>3</v>
      </c>
      <c r="F88" s="132">
        <v>4.16</v>
      </c>
      <c r="G88" s="145">
        <v>3</v>
      </c>
      <c r="H88" s="62">
        <v>3.6666666666666665</v>
      </c>
      <c r="I88" s="132">
        <v>4.22</v>
      </c>
      <c r="J88" s="145">
        <v>5</v>
      </c>
      <c r="K88" s="62">
        <v>4.2</v>
      </c>
      <c r="L88" s="489">
        <v>4</v>
      </c>
      <c r="M88" s="590">
        <v>107</v>
      </c>
      <c r="N88" s="404">
        <v>94</v>
      </c>
      <c r="O88" s="444">
        <v>32</v>
      </c>
      <c r="P88" s="78">
        <f>SUM(M88:O88)</f>
        <v>233</v>
      </c>
    </row>
    <row r="89" spans="1:16" s="70" customFormat="1" ht="15" customHeight="1" x14ac:dyDescent="0.25">
      <c r="A89" s="17">
        <v>84</v>
      </c>
      <c r="B89" s="393" t="s">
        <v>1</v>
      </c>
      <c r="C89" s="472" t="s">
        <v>177</v>
      </c>
      <c r="D89" s="135">
        <v>11</v>
      </c>
      <c r="E89" s="62">
        <v>3.8181818181818183</v>
      </c>
      <c r="F89" s="132">
        <v>4.16</v>
      </c>
      <c r="G89" s="135">
        <v>11</v>
      </c>
      <c r="H89" s="62">
        <v>3.9090909090909092</v>
      </c>
      <c r="I89" s="132">
        <v>4.22</v>
      </c>
      <c r="J89" s="135">
        <v>8</v>
      </c>
      <c r="K89" s="62">
        <v>3.625</v>
      </c>
      <c r="L89" s="489">
        <v>4</v>
      </c>
      <c r="M89" s="590">
        <v>82</v>
      </c>
      <c r="N89" s="404">
        <v>81</v>
      </c>
      <c r="O89" s="444">
        <v>73</v>
      </c>
      <c r="P89" s="78">
        <f>SUM(M89:O89)</f>
        <v>236</v>
      </c>
    </row>
    <row r="90" spans="1:16" s="70" customFormat="1" ht="15" customHeight="1" x14ac:dyDescent="0.25">
      <c r="A90" s="17">
        <v>85</v>
      </c>
      <c r="B90" s="393" t="s">
        <v>36</v>
      </c>
      <c r="C90" s="471" t="s">
        <v>65</v>
      </c>
      <c r="D90" s="148">
        <v>2</v>
      </c>
      <c r="E90" s="205">
        <v>4</v>
      </c>
      <c r="F90" s="141">
        <v>4.16</v>
      </c>
      <c r="G90" s="148">
        <v>3</v>
      </c>
      <c r="H90" s="205">
        <v>3.6666666666666665</v>
      </c>
      <c r="I90" s="141">
        <v>4.22</v>
      </c>
      <c r="J90" s="148">
        <v>6</v>
      </c>
      <c r="K90" s="205">
        <v>3.3333333333333335</v>
      </c>
      <c r="L90" s="490">
        <v>4</v>
      </c>
      <c r="M90" s="591">
        <v>61</v>
      </c>
      <c r="N90" s="403">
        <v>92</v>
      </c>
      <c r="O90" s="435">
        <v>88</v>
      </c>
      <c r="P90" s="78">
        <f>SUM(M90:O90)</f>
        <v>241</v>
      </c>
    </row>
    <row r="91" spans="1:16" s="70" customFormat="1" ht="15" customHeight="1" x14ac:dyDescent="0.25">
      <c r="A91" s="17">
        <v>86</v>
      </c>
      <c r="B91" s="393" t="s">
        <v>24</v>
      </c>
      <c r="C91" s="485" t="s">
        <v>132</v>
      </c>
      <c r="D91" s="145">
        <v>7</v>
      </c>
      <c r="E91" s="62">
        <v>3.4285714285714284</v>
      </c>
      <c r="F91" s="134">
        <v>4.16</v>
      </c>
      <c r="G91" s="145">
        <v>6</v>
      </c>
      <c r="H91" s="62">
        <v>4</v>
      </c>
      <c r="I91" s="134">
        <v>4.22</v>
      </c>
      <c r="J91" s="145">
        <v>7</v>
      </c>
      <c r="K91" s="62">
        <v>3.5714285714285716</v>
      </c>
      <c r="L91" s="499">
        <v>4</v>
      </c>
      <c r="M91" s="603">
        <v>99</v>
      </c>
      <c r="N91" s="411">
        <v>71</v>
      </c>
      <c r="O91" s="514">
        <v>75</v>
      </c>
      <c r="P91" s="78">
        <f>SUM(M91:O91)</f>
        <v>245</v>
      </c>
    </row>
    <row r="92" spans="1:16" s="70" customFormat="1" ht="15" customHeight="1" x14ac:dyDescent="0.25">
      <c r="A92" s="17">
        <v>87</v>
      </c>
      <c r="B92" s="393" t="s">
        <v>27</v>
      </c>
      <c r="C92" s="470" t="s">
        <v>76</v>
      </c>
      <c r="D92" s="135">
        <v>2</v>
      </c>
      <c r="E92" s="62">
        <v>3.5</v>
      </c>
      <c r="F92" s="620">
        <v>4.16</v>
      </c>
      <c r="G92" s="135">
        <v>2</v>
      </c>
      <c r="H92" s="62">
        <v>3.5</v>
      </c>
      <c r="I92" s="620">
        <v>4.22</v>
      </c>
      <c r="J92" s="135">
        <v>2</v>
      </c>
      <c r="K92" s="62">
        <v>4</v>
      </c>
      <c r="L92" s="626">
        <v>4</v>
      </c>
      <c r="M92" s="590">
        <v>95</v>
      </c>
      <c r="N92" s="404">
        <v>100</v>
      </c>
      <c r="O92" s="444">
        <v>51</v>
      </c>
      <c r="P92" s="78">
        <f>SUM(M92:O92)</f>
        <v>246</v>
      </c>
    </row>
    <row r="93" spans="1:16" s="70" customFormat="1" ht="15" customHeight="1" x14ac:dyDescent="0.25">
      <c r="A93" s="17">
        <v>88</v>
      </c>
      <c r="B93" s="393" t="s">
        <v>36</v>
      </c>
      <c r="C93" s="472" t="s">
        <v>154</v>
      </c>
      <c r="D93" s="145">
        <v>11</v>
      </c>
      <c r="E93" s="62">
        <v>3.3636363636363638</v>
      </c>
      <c r="F93" s="132">
        <v>4.16</v>
      </c>
      <c r="G93" s="145">
        <v>13</v>
      </c>
      <c r="H93" s="62">
        <v>4</v>
      </c>
      <c r="I93" s="132">
        <v>4.22</v>
      </c>
      <c r="J93" s="145">
        <v>4</v>
      </c>
      <c r="K93" s="62">
        <v>3.5</v>
      </c>
      <c r="L93" s="489">
        <v>4</v>
      </c>
      <c r="M93" s="590">
        <v>100</v>
      </c>
      <c r="N93" s="404">
        <v>65</v>
      </c>
      <c r="O93" s="444">
        <v>81</v>
      </c>
      <c r="P93" s="78">
        <f>SUM(M93:O93)</f>
        <v>246</v>
      </c>
    </row>
    <row r="94" spans="1:16" s="70" customFormat="1" ht="15" customHeight="1" x14ac:dyDescent="0.25">
      <c r="A94" s="17">
        <v>89</v>
      </c>
      <c r="B94" s="393" t="s">
        <v>27</v>
      </c>
      <c r="C94" s="472" t="s">
        <v>157</v>
      </c>
      <c r="D94" s="145">
        <v>7</v>
      </c>
      <c r="E94" s="62">
        <v>3.5714285714285716</v>
      </c>
      <c r="F94" s="132">
        <v>4.16</v>
      </c>
      <c r="G94" s="145">
        <v>18</v>
      </c>
      <c r="H94" s="62">
        <v>3.7222222222222223</v>
      </c>
      <c r="I94" s="132">
        <v>4.22</v>
      </c>
      <c r="J94" s="145">
        <v>7</v>
      </c>
      <c r="K94" s="62">
        <v>3.7142857142857144</v>
      </c>
      <c r="L94" s="489">
        <v>4</v>
      </c>
      <c r="M94" s="590">
        <v>91</v>
      </c>
      <c r="N94" s="404">
        <v>88</v>
      </c>
      <c r="O94" s="444">
        <v>68</v>
      </c>
      <c r="P94" s="78">
        <f>SUM(M94:O94)</f>
        <v>247</v>
      </c>
    </row>
    <row r="95" spans="1:16" s="70" customFormat="1" ht="15" customHeight="1" thickBot="1" x14ac:dyDescent="0.3">
      <c r="A95" s="348">
        <v>90</v>
      </c>
      <c r="B95" s="151" t="s">
        <v>27</v>
      </c>
      <c r="C95" s="611" t="s">
        <v>158</v>
      </c>
      <c r="D95" s="678">
        <v>1</v>
      </c>
      <c r="E95" s="679">
        <v>3</v>
      </c>
      <c r="F95" s="622">
        <v>4.16</v>
      </c>
      <c r="G95" s="678">
        <v>3</v>
      </c>
      <c r="H95" s="679">
        <v>4.333333333333333</v>
      </c>
      <c r="I95" s="622">
        <v>4.22</v>
      </c>
      <c r="J95" s="678"/>
      <c r="K95" s="679"/>
      <c r="L95" s="432">
        <v>4</v>
      </c>
      <c r="M95" s="592">
        <v>105</v>
      </c>
      <c r="N95" s="441">
        <v>40</v>
      </c>
      <c r="O95" s="447">
        <v>103</v>
      </c>
      <c r="P95" s="79">
        <f>SUM(M95:O95)</f>
        <v>248</v>
      </c>
    </row>
    <row r="96" spans="1:16" s="70" customFormat="1" ht="15" customHeight="1" x14ac:dyDescent="0.25">
      <c r="A96" s="16">
        <v>91</v>
      </c>
      <c r="B96" s="71" t="s">
        <v>24</v>
      </c>
      <c r="C96" s="607" t="s">
        <v>23</v>
      </c>
      <c r="D96" s="144">
        <v>7</v>
      </c>
      <c r="E96" s="60">
        <v>4</v>
      </c>
      <c r="F96" s="618">
        <v>4.16</v>
      </c>
      <c r="G96" s="144">
        <v>7</v>
      </c>
      <c r="H96" s="60">
        <v>3.7142857142857144</v>
      </c>
      <c r="I96" s="618">
        <v>4.22</v>
      </c>
      <c r="J96" s="144">
        <v>4</v>
      </c>
      <c r="K96" s="60">
        <v>3.25</v>
      </c>
      <c r="L96" s="624">
        <v>4</v>
      </c>
      <c r="M96" s="605">
        <v>67</v>
      </c>
      <c r="N96" s="501">
        <v>90</v>
      </c>
      <c r="O96" s="436">
        <v>92</v>
      </c>
      <c r="P96" s="77">
        <f>SUM(M96:O96)</f>
        <v>249</v>
      </c>
    </row>
    <row r="97" spans="1:16" s="70" customFormat="1" ht="15" customHeight="1" x14ac:dyDescent="0.25">
      <c r="A97" s="17">
        <v>92</v>
      </c>
      <c r="B97" s="391" t="s">
        <v>46</v>
      </c>
      <c r="C97" s="481" t="s">
        <v>149</v>
      </c>
      <c r="D97" s="145">
        <v>6</v>
      </c>
      <c r="E97" s="392">
        <v>4</v>
      </c>
      <c r="F97" s="445">
        <v>4.16</v>
      </c>
      <c r="G97" s="145">
        <v>3</v>
      </c>
      <c r="H97" s="392">
        <v>3.6666666666666665</v>
      </c>
      <c r="I97" s="445">
        <v>4.22</v>
      </c>
      <c r="J97" s="145"/>
      <c r="K97" s="392"/>
      <c r="L97" s="497">
        <v>4</v>
      </c>
      <c r="M97" s="600">
        <v>57</v>
      </c>
      <c r="N97" s="401">
        <v>91</v>
      </c>
      <c r="O97" s="424">
        <v>103</v>
      </c>
      <c r="P97" s="78">
        <f>SUM(M97:O97)</f>
        <v>251</v>
      </c>
    </row>
    <row r="98" spans="1:16" s="70" customFormat="1" ht="15" customHeight="1" x14ac:dyDescent="0.25">
      <c r="A98" s="17">
        <v>93</v>
      </c>
      <c r="B98" s="393" t="s">
        <v>36</v>
      </c>
      <c r="C98" s="470" t="s">
        <v>40</v>
      </c>
      <c r="D98" s="145">
        <v>4</v>
      </c>
      <c r="E98" s="392">
        <v>3</v>
      </c>
      <c r="F98" s="394">
        <v>4.16</v>
      </c>
      <c r="G98" s="145">
        <v>5</v>
      </c>
      <c r="H98" s="392">
        <v>3.8</v>
      </c>
      <c r="I98" s="394">
        <v>4.22</v>
      </c>
      <c r="J98" s="145">
        <v>5</v>
      </c>
      <c r="K98" s="392">
        <v>3.8</v>
      </c>
      <c r="L98" s="489">
        <v>4</v>
      </c>
      <c r="M98" s="590">
        <v>103</v>
      </c>
      <c r="N98" s="404">
        <v>87</v>
      </c>
      <c r="O98" s="444">
        <v>62</v>
      </c>
      <c r="P98" s="78">
        <f>SUM(M98:O98)</f>
        <v>252</v>
      </c>
    </row>
    <row r="99" spans="1:16" s="70" customFormat="1" ht="15" customHeight="1" x14ac:dyDescent="0.25">
      <c r="A99" s="17">
        <v>94</v>
      </c>
      <c r="B99" s="393" t="s">
        <v>27</v>
      </c>
      <c r="C99" s="470" t="s">
        <v>75</v>
      </c>
      <c r="D99" s="145">
        <v>6</v>
      </c>
      <c r="E99" s="392">
        <v>3.6666666666666665</v>
      </c>
      <c r="F99" s="394">
        <v>4.16</v>
      </c>
      <c r="G99" s="145">
        <v>6</v>
      </c>
      <c r="H99" s="392">
        <v>3</v>
      </c>
      <c r="I99" s="394">
        <v>4.22</v>
      </c>
      <c r="J99" s="145">
        <v>15</v>
      </c>
      <c r="K99" s="392">
        <v>3.7333333333333334</v>
      </c>
      <c r="L99" s="489">
        <v>4</v>
      </c>
      <c r="M99" s="590">
        <v>86</v>
      </c>
      <c r="N99" s="404">
        <v>103</v>
      </c>
      <c r="O99" s="444">
        <v>65</v>
      </c>
      <c r="P99" s="78">
        <f>SUM(M99:O99)</f>
        <v>254</v>
      </c>
    </row>
    <row r="100" spans="1:16" s="70" customFormat="1" ht="15" customHeight="1" x14ac:dyDescent="0.25">
      <c r="A100" s="17">
        <v>95</v>
      </c>
      <c r="B100" s="393" t="s">
        <v>1</v>
      </c>
      <c r="C100" s="472" t="s">
        <v>176</v>
      </c>
      <c r="D100" s="145">
        <v>7</v>
      </c>
      <c r="E100" s="616">
        <v>3.5714285714285716</v>
      </c>
      <c r="F100" s="394">
        <v>4.16</v>
      </c>
      <c r="G100" s="145">
        <v>4</v>
      </c>
      <c r="H100" s="616">
        <v>3</v>
      </c>
      <c r="I100" s="394">
        <v>4.22</v>
      </c>
      <c r="J100" s="145">
        <v>8</v>
      </c>
      <c r="K100" s="616">
        <v>3.875</v>
      </c>
      <c r="L100" s="489">
        <v>4</v>
      </c>
      <c r="M100" s="590">
        <v>92</v>
      </c>
      <c r="N100" s="404">
        <v>105</v>
      </c>
      <c r="O100" s="444">
        <v>60</v>
      </c>
      <c r="P100" s="78">
        <f>SUM(M100:O100)</f>
        <v>257</v>
      </c>
    </row>
    <row r="101" spans="1:16" s="70" customFormat="1" ht="15" customHeight="1" x14ac:dyDescent="0.25">
      <c r="A101" s="17">
        <v>96</v>
      </c>
      <c r="B101" s="349" t="s">
        <v>36</v>
      </c>
      <c r="C101" s="472" t="s">
        <v>152</v>
      </c>
      <c r="D101" s="148"/>
      <c r="E101" s="64"/>
      <c r="F101" s="623">
        <v>4.16</v>
      </c>
      <c r="G101" s="148">
        <v>5</v>
      </c>
      <c r="H101" s="64">
        <v>4.2</v>
      </c>
      <c r="I101" s="623">
        <v>4.22</v>
      </c>
      <c r="J101" s="148">
        <v>1</v>
      </c>
      <c r="K101" s="64">
        <v>3</v>
      </c>
      <c r="L101" s="499">
        <v>4</v>
      </c>
      <c r="M101" s="603">
        <v>109</v>
      </c>
      <c r="N101" s="411">
        <v>54</v>
      </c>
      <c r="O101" s="514">
        <v>95</v>
      </c>
      <c r="P101" s="78">
        <f>SUM(M101:O101)</f>
        <v>258</v>
      </c>
    </row>
    <row r="102" spans="1:16" s="70" customFormat="1" ht="15" customHeight="1" x14ac:dyDescent="0.25">
      <c r="A102" s="17">
        <v>97</v>
      </c>
      <c r="B102" s="668" t="s">
        <v>27</v>
      </c>
      <c r="C102" s="669" t="s">
        <v>199</v>
      </c>
      <c r="D102" s="664">
        <v>5</v>
      </c>
      <c r="E102" s="665">
        <v>4.2</v>
      </c>
      <c r="F102" s="680">
        <v>4.16</v>
      </c>
      <c r="G102" s="664"/>
      <c r="H102" s="665"/>
      <c r="I102" s="680">
        <v>4.22</v>
      </c>
      <c r="J102" s="640"/>
      <c r="K102" s="643"/>
      <c r="L102" s="497">
        <v>4</v>
      </c>
      <c r="M102" s="600">
        <v>49</v>
      </c>
      <c r="N102" s="401">
        <v>108</v>
      </c>
      <c r="O102" s="424">
        <v>103</v>
      </c>
      <c r="P102" s="78">
        <f>SUM(M102:O102)</f>
        <v>260</v>
      </c>
    </row>
    <row r="103" spans="1:16" s="70" customFormat="1" ht="15" customHeight="1" x14ac:dyDescent="0.25">
      <c r="A103" s="17">
        <v>98</v>
      </c>
      <c r="B103" s="393" t="s">
        <v>27</v>
      </c>
      <c r="C103" s="471" t="s">
        <v>61</v>
      </c>
      <c r="D103" s="145">
        <v>3</v>
      </c>
      <c r="E103" s="392">
        <v>4</v>
      </c>
      <c r="F103" s="395">
        <v>4.16</v>
      </c>
      <c r="G103" s="145">
        <v>1</v>
      </c>
      <c r="H103" s="392">
        <v>3</v>
      </c>
      <c r="I103" s="395">
        <v>4.22</v>
      </c>
      <c r="J103" s="145">
        <v>1</v>
      </c>
      <c r="K103" s="392">
        <v>3</v>
      </c>
      <c r="L103" s="490">
        <v>4</v>
      </c>
      <c r="M103" s="591">
        <v>63</v>
      </c>
      <c r="N103" s="403">
        <v>104</v>
      </c>
      <c r="O103" s="435">
        <v>98</v>
      </c>
      <c r="P103" s="78">
        <f>SUM(M103:O103)</f>
        <v>265</v>
      </c>
    </row>
    <row r="104" spans="1:16" s="70" customFormat="1" ht="15" customHeight="1" x14ac:dyDescent="0.25">
      <c r="A104" s="17">
        <v>99</v>
      </c>
      <c r="B104" s="393" t="s">
        <v>1</v>
      </c>
      <c r="C104" s="476" t="s">
        <v>178</v>
      </c>
      <c r="D104" s="145">
        <v>8</v>
      </c>
      <c r="E104" s="392">
        <v>3.5</v>
      </c>
      <c r="F104" s="395">
        <v>4.16</v>
      </c>
      <c r="G104" s="145">
        <v>16</v>
      </c>
      <c r="H104" s="392">
        <v>3.625</v>
      </c>
      <c r="I104" s="395">
        <v>4.22</v>
      </c>
      <c r="J104" s="145">
        <v>9</v>
      </c>
      <c r="K104" s="392">
        <v>3.5555555555555554</v>
      </c>
      <c r="L104" s="490">
        <v>4</v>
      </c>
      <c r="M104" s="591">
        <v>98</v>
      </c>
      <c r="N104" s="403">
        <v>97</v>
      </c>
      <c r="O104" s="435">
        <v>76</v>
      </c>
      <c r="P104" s="78">
        <f>SUM(M104:O104)</f>
        <v>271</v>
      </c>
    </row>
    <row r="105" spans="1:16" s="70" customFormat="1" ht="15" customHeight="1" thickBot="1" x14ac:dyDescent="0.3">
      <c r="A105" s="18">
        <v>100</v>
      </c>
      <c r="B105" s="396" t="s">
        <v>27</v>
      </c>
      <c r="C105" s="488" t="s">
        <v>28</v>
      </c>
      <c r="D105" s="147">
        <v>1</v>
      </c>
      <c r="E105" s="63">
        <v>4</v>
      </c>
      <c r="F105" s="622">
        <v>4.16</v>
      </c>
      <c r="G105" s="147"/>
      <c r="H105" s="63"/>
      <c r="I105" s="622">
        <v>4.22</v>
      </c>
      <c r="J105" s="147">
        <v>1</v>
      </c>
      <c r="K105" s="63">
        <v>2</v>
      </c>
      <c r="L105" s="432">
        <v>4</v>
      </c>
      <c r="M105" s="606">
        <v>64</v>
      </c>
      <c r="N105" s="502">
        <v>107</v>
      </c>
      <c r="O105" s="437">
        <v>102</v>
      </c>
      <c r="P105" s="80">
        <f>SUM(M105:O105)</f>
        <v>273</v>
      </c>
    </row>
    <row r="106" spans="1:16" s="70" customFormat="1" ht="15" customHeight="1" x14ac:dyDescent="0.25">
      <c r="A106" s="16">
        <v>101</v>
      </c>
      <c r="B106" s="71" t="s">
        <v>24</v>
      </c>
      <c r="C106" s="469" t="s">
        <v>166</v>
      </c>
      <c r="D106" s="460">
        <v>2</v>
      </c>
      <c r="E106" s="641">
        <v>3.5</v>
      </c>
      <c r="F106" s="692">
        <v>4.16</v>
      </c>
      <c r="G106" s="460">
        <v>2</v>
      </c>
      <c r="H106" s="641">
        <v>4</v>
      </c>
      <c r="I106" s="692">
        <v>4.22</v>
      </c>
      <c r="J106" s="694"/>
      <c r="K106" s="641"/>
      <c r="L106" s="697">
        <v>4</v>
      </c>
      <c r="M106" s="589">
        <v>97</v>
      </c>
      <c r="N106" s="412">
        <v>73</v>
      </c>
      <c r="O106" s="507">
        <v>103</v>
      </c>
      <c r="P106" s="77">
        <f>SUM(M106:O106)</f>
        <v>273</v>
      </c>
    </row>
    <row r="107" spans="1:16" s="70" customFormat="1" ht="15" customHeight="1" x14ac:dyDescent="0.25">
      <c r="A107" s="17">
        <v>102</v>
      </c>
      <c r="B107" s="391" t="s">
        <v>46</v>
      </c>
      <c r="C107" s="481" t="s">
        <v>150</v>
      </c>
      <c r="D107" s="145"/>
      <c r="E107" s="392"/>
      <c r="F107" s="398">
        <v>4.16</v>
      </c>
      <c r="G107" s="145">
        <v>1</v>
      </c>
      <c r="H107" s="392">
        <v>4</v>
      </c>
      <c r="I107" s="398">
        <v>4.22</v>
      </c>
      <c r="J107" s="397"/>
      <c r="K107" s="392"/>
      <c r="L107" s="399">
        <v>4</v>
      </c>
      <c r="M107" s="600">
        <v>109</v>
      </c>
      <c r="N107" s="401">
        <v>62</v>
      </c>
      <c r="O107" s="424">
        <v>103</v>
      </c>
      <c r="P107" s="78">
        <f>SUM(M107:O107)</f>
        <v>274</v>
      </c>
    </row>
    <row r="108" spans="1:16" s="70" customFormat="1" ht="15" customHeight="1" x14ac:dyDescent="0.25">
      <c r="A108" s="17">
        <v>103</v>
      </c>
      <c r="B108" s="668" t="s">
        <v>27</v>
      </c>
      <c r="C108" s="670" t="s">
        <v>200</v>
      </c>
      <c r="D108" s="671">
        <v>2</v>
      </c>
      <c r="E108" s="672">
        <v>4</v>
      </c>
      <c r="F108" s="673">
        <v>4.16</v>
      </c>
      <c r="G108" s="671"/>
      <c r="H108" s="672"/>
      <c r="I108" s="673">
        <v>4.22</v>
      </c>
      <c r="J108" s="676"/>
      <c r="K108" s="677"/>
      <c r="L108" s="399">
        <v>4</v>
      </c>
      <c r="M108" s="600">
        <v>65</v>
      </c>
      <c r="N108" s="401">
        <v>108</v>
      </c>
      <c r="O108" s="424">
        <v>103</v>
      </c>
      <c r="P108" s="78">
        <f>SUM(M108:O108)</f>
        <v>276</v>
      </c>
    </row>
    <row r="109" spans="1:16" s="70" customFormat="1" ht="15" customHeight="1" x14ac:dyDescent="0.25">
      <c r="A109" s="17">
        <v>104</v>
      </c>
      <c r="B109" s="391" t="s">
        <v>0</v>
      </c>
      <c r="C109" s="481" t="s">
        <v>58</v>
      </c>
      <c r="D109" s="145">
        <v>5</v>
      </c>
      <c r="E109" s="392">
        <v>4</v>
      </c>
      <c r="F109" s="398">
        <v>4.16</v>
      </c>
      <c r="G109" s="145">
        <v>2</v>
      </c>
      <c r="H109" s="392">
        <v>3</v>
      </c>
      <c r="I109" s="398">
        <v>4.22</v>
      </c>
      <c r="J109" s="397">
        <v>1</v>
      </c>
      <c r="K109" s="392">
        <v>3</v>
      </c>
      <c r="L109" s="399">
        <v>4</v>
      </c>
      <c r="M109" s="600">
        <v>72</v>
      </c>
      <c r="N109" s="401">
        <v>106</v>
      </c>
      <c r="O109" s="424">
        <v>100</v>
      </c>
      <c r="P109" s="78">
        <f>SUM(M109:O109)</f>
        <v>278</v>
      </c>
    </row>
    <row r="110" spans="1:16" s="70" customFormat="1" ht="15" customHeight="1" x14ac:dyDescent="0.25">
      <c r="A110" s="19">
        <v>105</v>
      </c>
      <c r="B110" s="73" t="s">
        <v>24</v>
      </c>
      <c r="C110" s="648" t="s">
        <v>165</v>
      </c>
      <c r="D110" s="389">
        <v>4</v>
      </c>
      <c r="E110" s="390">
        <v>3</v>
      </c>
      <c r="F110" s="649">
        <v>4.16</v>
      </c>
      <c r="G110" s="389">
        <v>2</v>
      </c>
      <c r="H110" s="390">
        <v>4</v>
      </c>
      <c r="I110" s="649">
        <v>4.22</v>
      </c>
      <c r="J110" s="684"/>
      <c r="K110" s="390"/>
      <c r="L110" s="650">
        <v>4</v>
      </c>
      <c r="M110" s="651">
        <v>106</v>
      </c>
      <c r="N110" s="652">
        <v>72</v>
      </c>
      <c r="O110" s="653">
        <v>103</v>
      </c>
      <c r="P110" s="81">
        <f>SUM(M110:O110)</f>
        <v>281</v>
      </c>
    </row>
    <row r="111" spans="1:16" s="70" customFormat="1" ht="15" customHeight="1" x14ac:dyDescent="0.25">
      <c r="A111" s="446">
        <v>106</v>
      </c>
      <c r="B111" s="635" t="s">
        <v>1</v>
      </c>
      <c r="C111" s="687" t="s">
        <v>175</v>
      </c>
      <c r="D111" s="451">
        <v>9</v>
      </c>
      <c r="E111" s="205">
        <v>3.5555555555555554</v>
      </c>
      <c r="F111" s="675">
        <v>4.16</v>
      </c>
      <c r="G111" s="451">
        <v>7</v>
      </c>
      <c r="H111" s="205">
        <v>3.5714285714285716</v>
      </c>
      <c r="I111" s="675">
        <v>4.22</v>
      </c>
      <c r="J111" s="452">
        <v>11</v>
      </c>
      <c r="K111" s="442">
        <v>3.2727272727272729</v>
      </c>
      <c r="L111" s="495">
        <v>4</v>
      </c>
      <c r="M111" s="598">
        <v>93</v>
      </c>
      <c r="N111" s="408">
        <v>98</v>
      </c>
      <c r="O111" s="511">
        <v>91</v>
      </c>
      <c r="P111" s="79">
        <f>SUM(M111:O111)</f>
        <v>282</v>
      </c>
    </row>
    <row r="112" spans="1:16" s="70" customFormat="1" ht="15" customHeight="1" x14ac:dyDescent="0.25">
      <c r="A112" s="17">
        <v>107</v>
      </c>
      <c r="B112" s="393" t="s">
        <v>36</v>
      </c>
      <c r="C112" s="476" t="s">
        <v>155</v>
      </c>
      <c r="D112" s="145">
        <v>6</v>
      </c>
      <c r="E112" s="392">
        <v>3.5</v>
      </c>
      <c r="F112" s="429">
        <v>4.16</v>
      </c>
      <c r="G112" s="145">
        <v>3</v>
      </c>
      <c r="H112" s="392">
        <v>3.3333333333333335</v>
      </c>
      <c r="I112" s="429">
        <v>4.22</v>
      </c>
      <c r="J112" s="452">
        <v>3</v>
      </c>
      <c r="K112" s="442">
        <v>3</v>
      </c>
      <c r="L112" s="495">
        <v>4</v>
      </c>
      <c r="M112" s="598">
        <v>94</v>
      </c>
      <c r="N112" s="408">
        <v>102</v>
      </c>
      <c r="O112" s="511">
        <v>97</v>
      </c>
      <c r="P112" s="79">
        <f>SUM(M112:O112)</f>
        <v>293</v>
      </c>
    </row>
    <row r="113" spans="1:16" s="70" customFormat="1" ht="15" customHeight="1" x14ac:dyDescent="0.25">
      <c r="A113" s="17">
        <v>108</v>
      </c>
      <c r="B113" s="393" t="s">
        <v>27</v>
      </c>
      <c r="C113" s="471" t="s">
        <v>30</v>
      </c>
      <c r="D113" s="145">
        <v>1</v>
      </c>
      <c r="E113" s="392">
        <v>2</v>
      </c>
      <c r="F113" s="429">
        <v>4.16</v>
      </c>
      <c r="G113" s="145">
        <v>6</v>
      </c>
      <c r="H113" s="392">
        <v>3.6666666666666665</v>
      </c>
      <c r="I113" s="681">
        <v>4.22</v>
      </c>
      <c r="J113" s="452">
        <v>8</v>
      </c>
      <c r="K113" s="442">
        <v>3.125</v>
      </c>
      <c r="L113" s="431">
        <v>4</v>
      </c>
      <c r="M113" s="591">
        <v>108</v>
      </c>
      <c r="N113" s="682">
        <v>93</v>
      </c>
      <c r="O113" s="435">
        <v>94</v>
      </c>
      <c r="P113" s="78">
        <f>SUM(M113:O113)</f>
        <v>295</v>
      </c>
    </row>
    <row r="114" spans="1:16" s="70" customFormat="1" ht="15" customHeight="1" x14ac:dyDescent="0.25">
      <c r="A114" s="446">
        <v>109</v>
      </c>
      <c r="B114" s="635" t="s">
        <v>36</v>
      </c>
      <c r="C114" s="687" t="s">
        <v>153</v>
      </c>
      <c r="D114" s="451">
        <v>4</v>
      </c>
      <c r="E114" s="205">
        <v>3</v>
      </c>
      <c r="F114" s="681">
        <v>4.16</v>
      </c>
      <c r="G114" s="451">
        <v>2</v>
      </c>
      <c r="H114" s="205">
        <v>3.5</v>
      </c>
      <c r="I114" s="675">
        <v>4.22</v>
      </c>
      <c r="J114" s="452">
        <v>4</v>
      </c>
      <c r="K114" s="442">
        <v>3</v>
      </c>
      <c r="L114" s="431">
        <v>4</v>
      </c>
      <c r="M114" s="591">
        <v>104</v>
      </c>
      <c r="N114" s="682">
        <v>99</v>
      </c>
      <c r="O114" s="435">
        <v>96</v>
      </c>
      <c r="P114" s="78">
        <f>SUM(M114:O114)</f>
        <v>299</v>
      </c>
    </row>
    <row r="115" spans="1:16" s="70" customFormat="1" ht="15" customHeight="1" thickBot="1" x14ac:dyDescent="0.3">
      <c r="A115" s="18">
        <v>110</v>
      </c>
      <c r="B115" s="686" t="s">
        <v>27</v>
      </c>
      <c r="C115" s="689" t="s">
        <v>198</v>
      </c>
      <c r="D115" s="690">
        <v>8</v>
      </c>
      <c r="E115" s="691">
        <v>3.5</v>
      </c>
      <c r="F115" s="693">
        <v>4.16</v>
      </c>
      <c r="G115" s="690"/>
      <c r="H115" s="691"/>
      <c r="I115" s="693">
        <v>4.22</v>
      </c>
      <c r="J115" s="695"/>
      <c r="K115" s="696"/>
      <c r="L115" s="432">
        <v>4</v>
      </c>
      <c r="M115" s="606">
        <v>96</v>
      </c>
      <c r="N115" s="502">
        <v>108</v>
      </c>
      <c r="O115" s="437">
        <v>103</v>
      </c>
      <c r="P115" s="80">
        <f>SUM(M115:O115)</f>
        <v>307</v>
      </c>
    </row>
    <row r="116" spans="1:16" s="70" customFormat="1" x14ac:dyDescent="0.25">
      <c r="A116" s="74"/>
      <c r="B116" s="636"/>
      <c r="C116" s="654" t="s">
        <v>103</v>
      </c>
      <c r="D116" s="655"/>
      <c r="E116" s="658">
        <f>AVERAGE(E6:E115)</f>
        <v>4.0542731977729032</v>
      </c>
      <c r="F116" s="659"/>
      <c r="G116" s="660"/>
      <c r="H116" s="658">
        <f>AVERAGE(H6:H115)</f>
        <v>4.144702704946349</v>
      </c>
      <c r="I116" s="659"/>
      <c r="J116" s="660"/>
      <c r="K116" s="658">
        <f>AVERAGE(K6:K115)</f>
        <v>3.9072450234950225</v>
      </c>
      <c r="L116" s="645"/>
      <c r="M116" s="632"/>
      <c r="N116" s="632"/>
      <c r="O116" s="632"/>
      <c r="P116" s="647"/>
    </row>
    <row r="117" spans="1:16" s="70" customFormat="1" x14ac:dyDescent="0.25">
      <c r="A117" s="75"/>
      <c r="B117" s="657" t="s">
        <v>104</v>
      </c>
      <c r="C117" s="657"/>
      <c r="D117" s="656"/>
      <c r="E117" s="661">
        <v>4.16</v>
      </c>
      <c r="F117" s="662"/>
      <c r="G117" s="663"/>
      <c r="H117" s="661">
        <v>4.22</v>
      </c>
      <c r="I117" s="662"/>
      <c r="J117" s="663"/>
      <c r="K117" s="661">
        <v>4</v>
      </c>
      <c r="L117" s="645"/>
      <c r="M117" s="632"/>
      <c r="N117" s="632"/>
      <c r="O117" s="632"/>
      <c r="P117" s="647"/>
    </row>
  </sheetData>
  <mergeCells count="9">
    <mergeCell ref="B117:C117"/>
    <mergeCell ref="A4:A5"/>
    <mergeCell ref="P4:P5"/>
    <mergeCell ref="C4:C5"/>
    <mergeCell ref="B4:B5"/>
    <mergeCell ref="G4:I4"/>
    <mergeCell ref="J4:L4"/>
    <mergeCell ref="D4:F4"/>
    <mergeCell ref="M4:O4"/>
  </mergeCells>
  <conditionalFormatting sqref="H6:H117 E6:E117">
    <cfRule type="containsBlanks" dxfId="43" priority="2">
      <formula>LEN(TRIM(E6))=0</formula>
    </cfRule>
    <cfRule type="cellIs" dxfId="42" priority="3" operator="lessThan">
      <formula>3.5</formula>
    </cfRule>
    <cfRule type="cellIs" dxfId="41" priority="820" operator="greaterThanOrEqual">
      <formula>4.5</formula>
    </cfRule>
  </conditionalFormatting>
  <conditionalFormatting sqref="K6:K117">
    <cfRule type="containsBlanks" dxfId="40" priority="828">
      <formula>LEN(TRIM(K6))=0</formula>
    </cfRule>
    <cfRule type="cellIs" dxfId="39" priority="829" operator="equal">
      <formula>$K$116</formula>
    </cfRule>
    <cfRule type="cellIs" dxfId="38" priority="830" operator="lessThan">
      <formula>3.5</formula>
    </cfRule>
    <cfRule type="cellIs" dxfId="37" priority="831" operator="between">
      <formula>$K$116</formula>
      <formula>3.5</formula>
    </cfRule>
    <cfRule type="cellIs" dxfId="36" priority="832" operator="between">
      <formula>4.499</formula>
      <formula>$K$116</formula>
    </cfRule>
    <cfRule type="cellIs" dxfId="35" priority="833" operator="greaterThanOrEqual">
      <formula>4.5</formula>
    </cfRule>
  </conditionalFormatting>
  <conditionalFormatting sqref="H6:H117">
    <cfRule type="cellIs" dxfId="34" priority="852" operator="between">
      <formula>$H$116</formula>
      <formula>4.136</formula>
    </cfRule>
    <cfRule type="cellIs" dxfId="33" priority="853" operator="between">
      <formula>3.499</formula>
      <formula>$H$116</formula>
    </cfRule>
    <cfRule type="cellIs" dxfId="32" priority="854" operator="between">
      <formula>$H$116</formula>
      <formula>4.499</formula>
    </cfRule>
  </conditionalFormatting>
  <conditionalFormatting sqref="E6:E117">
    <cfRule type="cellIs" dxfId="31" priority="858" operator="equal">
      <formula>$E$116</formula>
    </cfRule>
    <cfRule type="cellIs" dxfId="30" priority="859" operator="between">
      <formula>3.5</formula>
      <formula>$E$116</formula>
    </cfRule>
    <cfRule type="cellIs" dxfId="29" priority="860" operator="between">
      <formula>$E$116</formula>
      <formula>4.499</formula>
    </cfRule>
  </conditionalFormatting>
  <pageMargins left="0.23622047244094488" right="0" top="0" bottom="0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:C5"/>
    </sheetView>
  </sheetViews>
  <sheetFormatPr defaultColWidth="8.85546875" defaultRowHeight="15" x14ac:dyDescent="0.25"/>
  <cols>
    <col min="1" max="1" width="4.7109375" style="6" customWidth="1"/>
    <col min="2" max="2" width="18.7109375" style="6" customWidth="1"/>
    <col min="3" max="3" width="31.7109375" style="6" customWidth="1"/>
    <col min="4" max="5" width="8.7109375" style="7" customWidth="1"/>
    <col min="6" max="6" width="7.85546875" style="6" customWidth="1"/>
    <col min="7" max="7" width="9.7109375" style="6" customWidth="1"/>
    <col min="8" max="16384" width="8.85546875" style="6"/>
  </cols>
  <sheetData>
    <row r="1" spans="1:8" s="3" customFormat="1" ht="15" customHeight="1" x14ac:dyDescent="0.25">
      <c r="A1" s="10"/>
      <c r="B1" s="10"/>
      <c r="C1" s="10"/>
      <c r="D1" s="37"/>
      <c r="E1" s="11"/>
      <c r="G1" s="39"/>
      <c r="H1" s="24" t="s">
        <v>99</v>
      </c>
    </row>
    <row r="2" spans="1:8" s="3" customFormat="1" ht="15" customHeight="1" x14ac:dyDescent="0.25">
      <c r="A2" s="10"/>
      <c r="C2" s="372" t="s">
        <v>98</v>
      </c>
      <c r="D2" s="458"/>
      <c r="E2" s="22">
        <v>2024</v>
      </c>
      <c r="G2" s="40"/>
      <c r="H2" s="24" t="s">
        <v>100</v>
      </c>
    </row>
    <row r="3" spans="1:8" s="3" customFormat="1" ht="15" customHeight="1" thickBot="1" x14ac:dyDescent="0.3">
      <c r="A3" s="10"/>
      <c r="B3" s="10"/>
      <c r="C3" s="13"/>
      <c r="D3" s="38"/>
      <c r="E3" s="11"/>
      <c r="G3" s="338"/>
      <c r="H3" s="24" t="s">
        <v>101</v>
      </c>
    </row>
    <row r="4" spans="1:8" s="3" customFormat="1" ht="15" customHeight="1" x14ac:dyDescent="0.25">
      <c r="A4" s="550" t="s">
        <v>57</v>
      </c>
      <c r="B4" s="561" t="s">
        <v>56</v>
      </c>
      <c r="C4" s="561" t="s">
        <v>87</v>
      </c>
      <c r="D4" s="558" t="s">
        <v>90</v>
      </c>
      <c r="E4" s="556" t="s">
        <v>110</v>
      </c>
      <c r="G4" s="25"/>
      <c r="H4" s="24" t="s">
        <v>102</v>
      </c>
    </row>
    <row r="5" spans="1:8" s="4" customFormat="1" ht="25.5" customHeight="1" thickBot="1" x14ac:dyDescent="0.25">
      <c r="A5" s="551"/>
      <c r="B5" s="562"/>
      <c r="C5" s="562"/>
      <c r="D5" s="559"/>
      <c r="E5" s="557"/>
    </row>
    <row r="6" spans="1:8" s="4" customFormat="1" ht="15" customHeight="1" thickBot="1" x14ac:dyDescent="0.25">
      <c r="A6" s="28"/>
      <c r="B6" s="42"/>
      <c r="C6" s="43" t="s">
        <v>111</v>
      </c>
      <c r="D6" s="44">
        <f>SUM(D7:D114)</f>
        <v>1019</v>
      </c>
      <c r="E6" s="59">
        <f>AVERAGE(E7:E114)</f>
        <v>4.0542731977729032</v>
      </c>
    </row>
    <row r="7" spans="1:8" s="5" customFormat="1" ht="15" customHeight="1" x14ac:dyDescent="0.25">
      <c r="A7" s="16">
        <v>1</v>
      </c>
      <c r="B7" s="49" t="s">
        <v>46</v>
      </c>
      <c r="C7" s="585" t="s">
        <v>47</v>
      </c>
      <c r="D7" s="46">
        <v>1</v>
      </c>
      <c r="E7" s="47">
        <v>5</v>
      </c>
    </row>
    <row r="8" spans="1:8" s="5" customFormat="1" ht="15" customHeight="1" x14ac:dyDescent="0.25">
      <c r="A8" s="17">
        <v>2</v>
      </c>
      <c r="B8" s="339" t="s">
        <v>46</v>
      </c>
      <c r="C8" s="586" t="s">
        <v>147</v>
      </c>
      <c r="D8" s="341">
        <v>1</v>
      </c>
      <c r="E8" s="56">
        <v>5</v>
      </c>
    </row>
    <row r="9" spans="1:8" s="5" customFormat="1" ht="15" customHeight="1" x14ac:dyDescent="0.25">
      <c r="A9" s="17">
        <v>3</v>
      </c>
      <c r="B9" s="339" t="s">
        <v>24</v>
      </c>
      <c r="C9" s="340" t="s">
        <v>131</v>
      </c>
      <c r="D9" s="341">
        <v>5</v>
      </c>
      <c r="E9" s="467">
        <v>5</v>
      </c>
    </row>
    <row r="10" spans="1:8" s="5" customFormat="1" ht="15" customHeight="1" x14ac:dyDescent="0.25">
      <c r="A10" s="17">
        <v>4</v>
      </c>
      <c r="B10" s="581" t="s">
        <v>1</v>
      </c>
      <c r="C10" s="449" t="s">
        <v>180</v>
      </c>
      <c r="D10" s="345">
        <v>9</v>
      </c>
      <c r="E10" s="48">
        <v>4.7777777777777777</v>
      </c>
    </row>
    <row r="11" spans="1:8" s="5" customFormat="1" ht="15" customHeight="1" x14ac:dyDescent="0.25">
      <c r="A11" s="17">
        <v>5</v>
      </c>
      <c r="B11" s="339" t="s">
        <v>1</v>
      </c>
      <c r="C11" s="340" t="s">
        <v>179</v>
      </c>
      <c r="D11" s="341">
        <v>4</v>
      </c>
      <c r="E11" s="48">
        <v>4.75</v>
      </c>
    </row>
    <row r="12" spans="1:8" s="5" customFormat="1" ht="15" customHeight="1" x14ac:dyDescent="0.25">
      <c r="A12" s="17">
        <v>6</v>
      </c>
      <c r="B12" s="339" t="s">
        <v>1</v>
      </c>
      <c r="C12" s="340" t="s">
        <v>170</v>
      </c>
      <c r="D12" s="341">
        <v>16</v>
      </c>
      <c r="E12" s="56">
        <v>4.6875</v>
      </c>
    </row>
    <row r="13" spans="1:8" s="5" customFormat="1" ht="15" customHeight="1" x14ac:dyDescent="0.25">
      <c r="A13" s="17">
        <v>7</v>
      </c>
      <c r="B13" s="580" t="s">
        <v>0</v>
      </c>
      <c r="C13" s="340" t="s">
        <v>148</v>
      </c>
      <c r="D13" s="341">
        <v>16</v>
      </c>
      <c r="E13" s="56">
        <v>4.6875</v>
      </c>
    </row>
    <row r="14" spans="1:8" s="5" customFormat="1" ht="15" customHeight="1" x14ac:dyDescent="0.25">
      <c r="A14" s="17">
        <v>8</v>
      </c>
      <c r="B14" s="339" t="s">
        <v>1</v>
      </c>
      <c r="C14" s="340" t="s">
        <v>14</v>
      </c>
      <c r="D14" s="341">
        <v>19</v>
      </c>
      <c r="E14" s="48">
        <v>4.6315789473684212</v>
      </c>
    </row>
    <row r="15" spans="1:8" s="5" customFormat="1" ht="15" customHeight="1" x14ac:dyDescent="0.25">
      <c r="A15" s="17">
        <v>9</v>
      </c>
      <c r="B15" s="339" t="s">
        <v>1</v>
      </c>
      <c r="C15" s="340" t="s">
        <v>171</v>
      </c>
      <c r="D15" s="341">
        <v>18</v>
      </c>
      <c r="E15" s="468">
        <v>4.6111111111111107</v>
      </c>
    </row>
    <row r="16" spans="1:8" s="5" customFormat="1" ht="15" customHeight="1" thickBot="1" x14ac:dyDescent="0.3">
      <c r="A16" s="348">
        <v>10</v>
      </c>
      <c r="B16" s="118" t="s">
        <v>24</v>
      </c>
      <c r="C16" s="579" t="s">
        <v>130</v>
      </c>
      <c r="D16" s="114">
        <v>7</v>
      </c>
      <c r="E16" s="467">
        <v>4.5714285714285712</v>
      </c>
      <c r="G16" s="8"/>
      <c r="H16" s="8"/>
    </row>
    <row r="17" spans="1:5" s="5" customFormat="1" ht="15" customHeight="1" x14ac:dyDescent="0.25">
      <c r="A17" s="16">
        <v>11</v>
      </c>
      <c r="B17" s="49" t="s">
        <v>1</v>
      </c>
      <c r="C17" s="354" t="s">
        <v>181</v>
      </c>
      <c r="D17" s="46">
        <v>31</v>
      </c>
      <c r="E17" s="355">
        <v>4.5483870967741939</v>
      </c>
    </row>
    <row r="18" spans="1:5" s="5" customFormat="1" ht="15" customHeight="1" x14ac:dyDescent="0.25">
      <c r="A18" s="17">
        <v>12</v>
      </c>
      <c r="B18" s="386" t="s">
        <v>46</v>
      </c>
      <c r="C18" s="344" t="s">
        <v>50</v>
      </c>
      <c r="D18" s="341">
        <v>11</v>
      </c>
      <c r="E18" s="56">
        <v>4.5454545454545459</v>
      </c>
    </row>
    <row r="19" spans="1:5" s="5" customFormat="1" ht="15" customHeight="1" x14ac:dyDescent="0.25">
      <c r="A19" s="17">
        <v>13</v>
      </c>
      <c r="B19" s="339" t="s">
        <v>46</v>
      </c>
      <c r="C19" s="344" t="s">
        <v>53</v>
      </c>
      <c r="D19" s="341">
        <v>11</v>
      </c>
      <c r="E19" s="48">
        <v>4.5454545454545459</v>
      </c>
    </row>
    <row r="20" spans="1:5" s="5" customFormat="1" ht="15" customHeight="1" x14ac:dyDescent="0.25">
      <c r="A20" s="17">
        <v>14</v>
      </c>
      <c r="B20" s="339" t="s">
        <v>27</v>
      </c>
      <c r="C20" s="340" t="s">
        <v>33</v>
      </c>
      <c r="D20" s="341">
        <v>11</v>
      </c>
      <c r="E20" s="56">
        <v>4.5454545454545459</v>
      </c>
    </row>
    <row r="21" spans="1:5" s="5" customFormat="1" ht="15" customHeight="1" x14ac:dyDescent="0.25">
      <c r="A21" s="17">
        <v>15</v>
      </c>
      <c r="B21" s="339" t="s">
        <v>24</v>
      </c>
      <c r="C21" s="340" t="s">
        <v>88</v>
      </c>
      <c r="D21" s="341">
        <v>11</v>
      </c>
      <c r="E21" s="56">
        <v>4.5454545454545459</v>
      </c>
    </row>
    <row r="22" spans="1:5" s="5" customFormat="1" ht="15" customHeight="1" x14ac:dyDescent="0.25">
      <c r="A22" s="17">
        <v>16</v>
      </c>
      <c r="B22" s="346" t="s">
        <v>54</v>
      </c>
      <c r="C22" s="344" t="s">
        <v>126</v>
      </c>
      <c r="D22" s="341">
        <v>2</v>
      </c>
      <c r="E22" s="56">
        <v>4.5</v>
      </c>
    </row>
    <row r="23" spans="1:5" s="5" customFormat="1" ht="15" customHeight="1" x14ac:dyDescent="0.25">
      <c r="A23" s="17">
        <v>17</v>
      </c>
      <c r="B23" s="339" t="s">
        <v>24</v>
      </c>
      <c r="C23" s="340" t="s">
        <v>160</v>
      </c>
      <c r="D23" s="341">
        <v>4</v>
      </c>
      <c r="E23" s="56">
        <v>4.5</v>
      </c>
    </row>
    <row r="24" spans="1:5" ht="15" customHeight="1" x14ac:dyDescent="0.25">
      <c r="A24" s="17">
        <v>18</v>
      </c>
      <c r="B24" s="339" t="s">
        <v>24</v>
      </c>
      <c r="C24" s="340" t="s">
        <v>161</v>
      </c>
      <c r="D24" s="341">
        <v>2</v>
      </c>
      <c r="E24" s="467">
        <v>4.5</v>
      </c>
    </row>
    <row r="25" spans="1:5" ht="15" customHeight="1" x14ac:dyDescent="0.25">
      <c r="A25" s="17">
        <v>19</v>
      </c>
      <c r="B25" s="386" t="s">
        <v>1</v>
      </c>
      <c r="C25" s="340" t="s">
        <v>187</v>
      </c>
      <c r="D25" s="341">
        <v>21</v>
      </c>
      <c r="E25" s="56">
        <v>4.4761904761904763</v>
      </c>
    </row>
    <row r="26" spans="1:5" ht="15" customHeight="1" thickBot="1" x14ac:dyDescent="0.3">
      <c r="A26" s="348">
        <v>20</v>
      </c>
      <c r="B26" s="118" t="s">
        <v>27</v>
      </c>
      <c r="C26" s="579" t="s">
        <v>195</v>
      </c>
      <c r="D26" s="114">
        <v>17</v>
      </c>
      <c r="E26" s="467">
        <v>4.4117647058823533</v>
      </c>
    </row>
    <row r="27" spans="1:5" ht="15" customHeight="1" x14ac:dyDescent="0.25">
      <c r="A27" s="16">
        <v>21</v>
      </c>
      <c r="B27" s="49" t="s">
        <v>1</v>
      </c>
      <c r="C27" s="354" t="s">
        <v>124</v>
      </c>
      <c r="D27" s="46">
        <v>22</v>
      </c>
      <c r="E27" s="355">
        <v>4.4090909090909092</v>
      </c>
    </row>
    <row r="28" spans="1:5" ht="15" customHeight="1" x14ac:dyDescent="0.25">
      <c r="A28" s="17">
        <v>22</v>
      </c>
      <c r="B28" s="581" t="s">
        <v>36</v>
      </c>
      <c r="C28" s="371" t="s">
        <v>151</v>
      </c>
      <c r="D28" s="345">
        <v>5</v>
      </c>
      <c r="E28" s="56">
        <v>4.4000000000000004</v>
      </c>
    </row>
    <row r="29" spans="1:5" ht="15" customHeight="1" x14ac:dyDescent="0.25">
      <c r="A29" s="17">
        <v>23</v>
      </c>
      <c r="B29" s="339" t="s">
        <v>27</v>
      </c>
      <c r="C29" s="340" t="s">
        <v>125</v>
      </c>
      <c r="D29" s="341">
        <v>5</v>
      </c>
      <c r="E29" s="467">
        <v>4.4000000000000004</v>
      </c>
    </row>
    <row r="30" spans="1:5" ht="15" customHeight="1" x14ac:dyDescent="0.25">
      <c r="A30" s="17">
        <v>24</v>
      </c>
      <c r="B30" s="343" t="s">
        <v>54</v>
      </c>
      <c r="C30" s="344" t="s">
        <v>118</v>
      </c>
      <c r="D30" s="341">
        <v>8</v>
      </c>
      <c r="E30" s="48">
        <v>4.375</v>
      </c>
    </row>
    <row r="31" spans="1:5" ht="15" customHeight="1" x14ac:dyDescent="0.25">
      <c r="A31" s="17">
        <v>25</v>
      </c>
      <c r="B31" s="386" t="s">
        <v>1</v>
      </c>
      <c r="C31" s="340" t="s">
        <v>185</v>
      </c>
      <c r="D31" s="341">
        <v>22</v>
      </c>
      <c r="E31" s="56">
        <v>4.3636363636363633</v>
      </c>
    </row>
    <row r="32" spans="1:5" ht="15" customHeight="1" x14ac:dyDescent="0.25">
      <c r="A32" s="17">
        <v>26</v>
      </c>
      <c r="B32" s="343" t="s">
        <v>54</v>
      </c>
      <c r="C32" s="344" t="s">
        <v>69</v>
      </c>
      <c r="D32" s="341">
        <v>42</v>
      </c>
      <c r="E32" s="48">
        <v>4.3571428571428568</v>
      </c>
    </row>
    <row r="33" spans="1:5" ht="15" customHeight="1" x14ac:dyDescent="0.25">
      <c r="A33" s="17">
        <v>27</v>
      </c>
      <c r="B33" s="339" t="s">
        <v>24</v>
      </c>
      <c r="C33" s="340" t="s">
        <v>159</v>
      </c>
      <c r="D33" s="341">
        <v>14</v>
      </c>
      <c r="E33" s="56">
        <v>4.3571428571428568</v>
      </c>
    </row>
    <row r="34" spans="1:5" ht="15" customHeight="1" x14ac:dyDescent="0.25">
      <c r="A34" s="17">
        <v>28</v>
      </c>
      <c r="B34" s="339" t="s">
        <v>1</v>
      </c>
      <c r="C34" s="340" t="s">
        <v>186</v>
      </c>
      <c r="D34" s="341">
        <v>14</v>
      </c>
      <c r="E34" s="56">
        <v>4.3571428571428568</v>
      </c>
    </row>
    <row r="35" spans="1:5" ht="15" customHeight="1" x14ac:dyDescent="0.25">
      <c r="A35" s="17">
        <v>29</v>
      </c>
      <c r="B35" s="343" t="s">
        <v>54</v>
      </c>
      <c r="C35" s="344" t="s">
        <v>127</v>
      </c>
      <c r="D35" s="341">
        <v>6</v>
      </c>
      <c r="E35" s="48">
        <v>4.333333333333333</v>
      </c>
    </row>
    <row r="36" spans="1:5" ht="15" customHeight="1" thickBot="1" x14ac:dyDescent="0.3">
      <c r="A36" s="18">
        <v>30</v>
      </c>
      <c r="B36" s="582" t="s">
        <v>46</v>
      </c>
      <c r="C36" s="466" t="s">
        <v>49</v>
      </c>
      <c r="D36" s="51">
        <v>3</v>
      </c>
      <c r="E36" s="353">
        <v>4.333333333333333</v>
      </c>
    </row>
    <row r="37" spans="1:5" ht="15" customHeight="1" x14ac:dyDescent="0.25">
      <c r="A37" s="16">
        <v>31</v>
      </c>
      <c r="B37" s="49" t="s">
        <v>46</v>
      </c>
      <c r="C37" s="685" t="s">
        <v>48</v>
      </c>
      <c r="D37" s="46">
        <v>3</v>
      </c>
      <c r="E37" s="355">
        <v>4.333333333333333</v>
      </c>
    </row>
    <row r="38" spans="1:5" ht="15" customHeight="1" x14ac:dyDescent="0.25">
      <c r="A38" s="17">
        <v>32</v>
      </c>
      <c r="B38" s="339" t="s">
        <v>36</v>
      </c>
      <c r="C38" s="350" t="s">
        <v>44</v>
      </c>
      <c r="D38" s="341">
        <v>3</v>
      </c>
      <c r="E38" s="56">
        <v>4.333333333333333</v>
      </c>
    </row>
    <row r="39" spans="1:5" ht="15" customHeight="1" x14ac:dyDescent="0.25">
      <c r="A39" s="17">
        <v>33</v>
      </c>
      <c r="B39" s="339" t="s">
        <v>27</v>
      </c>
      <c r="C39" s="340" t="s">
        <v>128</v>
      </c>
      <c r="D39" s="341">
        <v>15</v>
      </c>
      <c r="E39" s="56">
        <v>4.333333333333333</v>
      </c>
    </row>
    <row r="40" spans="1:5" ht="15" customHeight="1" x14ac:dyDescent="0.25">
      <c r="A40" s="17">
        <v>34</v>
      </c>
      <c r="B40" s="339" t="s">
        <v>24</v>
      </c>
      <c r="C40" s="340" t="s">
        <v>162</v>
      </c>
      <c r="D40" s="341">
        <v>9</v>
      </c>
      <c r="E40" s="56">
        <v>4.333333333333333</v>
      </c>
    </row>
    <row r="41" spans="1:5" ht="15" customHeight="1" x14ac:dyDescent="0.25">
      <c r="A41" s="17">
        <v>35</v>
      </c>
      <c r="B41" s="339" t="s">
        <v>1</v>
      </c>
      <c r="C41" s="340" t="s">
        <v>167</v>
      </c>
      <c r="D41" s="341">
        <v>6</v>
      </c>
      <c r="E41" s="48">
        <v>4.333333333333333</v>
      </c>
    </row>
    <row r="42" spans="1:5" ht="15" customHeight="1" x14ac:dyDescent="0.25">
      <c r="A42" s="17">
        <v>36</v>
      </c>
      <c r="B42" s="339" t="s">
        <v>1</v>
      </c>
      <c r="C42" s="340" t="s">
        <v>183</v>
      </c>
      <c r="D42" s="341">
        <v>6</v>
      </c>
      <c r="E42" s="56">
        <v>4.333333333333333</v>
      </c>
    </row>
    <row r="43" spans="1:5" ht="15" customHeight="1" x14ac:dyDescent="0.25">
      <c r="A43" s="17">
        <v>37</v>
      </c>
      <c r="B43" s="339" t="s">
        <v>1</v>
      </c>
      <c r="C43" s="340" t="s">
        <v>184</v>
      </c>
      <c r="D43" s="341">
        <v>27</v>
      </c>
      <c r="E43" s="48">
        <v>4.333333333333333</v>
      </c>
    </row>
    <row r="44" spans="1:5" ht="15" customHeight="1" x14ac:dyDescent="0.25">
      <c r="A44" s="17">
        <v>38</v>
      </c>
      <c r="B44" s="339" t="s">
        <v>1</v>
      </c>
      <c r="C44" s="340" t="s">
        <v>192</v>
      </c>
      <c r="D44" s="341">
        <v>10</v>
      </c>
      <c r="E44" s="56">
        <v>4.3</v>
      </c>
    </row>
    <row r="45" spans="1:5" ht="15" customHeight="1" x14ac:dyDescent="0.25">
      <c r="A45" s="17">
        <v>39</v>
      </c>
      <c r="B45" s="349" t="s">
        <v>46</v>
      </c>
      <c r="C45" s="344" t="s">
        <v>145</v>
      </c>
      <c r="D45" s="341">
        <v>7</v>
      </c>
      <c r="E45" s="56">
        <v>4.2857142857142856</v>
      </c>
    </row>
    <row r="46" spans="1:5" ht="15" customHeight="1" thickBot="1" x14ac:dyDescent="0.3">
      <c r="A46" s="18">
        <v>40</v>
      </c>
      <c r="B46" s="50" t="s">
        <v>36</v>
      </c>
      <c r="C46" s="466" t="s">
        <v>74</v>
      </c>
      <c r="D46" s="51">
        <v>28</v>
      </c>
      <c r="E46" s="353">
        <v>4.2857142857142856</v>
      </c>
    </row>
    <row r="47" spans="1:5" ht="15" customHeight="1" x14ac:dyDescent="0.25">
      <c r="A47" s="16">
        <v>41</v>
      </c>
      <c r="B47" s="49" t="s">
        <v>0</v>
      </c>
      <c r="C47" s="354" t="s">
        <v>82</v>
      </c>
      <c r="D47" s="46">
        <v>14</v>
      </c>
      <c r="E47" s="355">
        <v>4.2857142857142856</v>
      </c>
    </row>
    <row r="48" spans="1:5" ht="15" customHeight="1" x14ac:dyDescent="0.25">
      <c r="A48" s="17">
        <v>42</v>
      </c>
      <c r="B48" s="386" t="s">
        <v>36</v>
      </c>
      <c r="C48" s="340" t="s">
        <v>120</v>
      </c>
      <c r="D48" s="341">
        <v>11</v>
      </c>
      <c r="E48" s="56">
        <v>4.2727272727272725</v>
      </c>
    </row>
    <row r="49" spans="1:5" ht="15" customHeight="1" x14ac:dyDescent="0.25">
      <c r="A49" s="17">
        <v>43</v>
      </c>
      <c r="B49" s="339" t="s">
        <v>36</v>
      </c>
      <c r="C49" s="344" t="s">
        <v>42</v>
      </c>
      <c r="D49" s="341">
        <v>4</v>
      </c>
      <c r="E49" s="56">
        <v>4.25</v>
      </c>
    </row>
    <row r="50" spans="1:5" ht="15" customHeight="1" x14ac:dyDescent="0.25">
      <c r="A50" s="17">
        <v>44</v>
      </c>
      <c r="B50" s="339" t="s">
        <v>27</v>
      </c>
      <c r="C50" s="340" t="s">
        <v>62</v>
      </c>
      <c r="D50" s="341">
        <v>4</v>
      </c>
      <c r="E50" s="56">
        <v>4.25</v>
      </c>
    </row>
    <row r="51" spans="1:5" ht="15" customHeight="1" x14ac:dyDescent="0.25">
      <c r="A51" s="17">
        <v>45</v>
      </c>
      <c r="B51" s="339" t="s">
        <v>1</v>
      </c>
      <c r="C51" s="340" t="s">
        <v>174</v>
      </c>
      <c r="D51" s="341">
        <v>16</v>
      </c>
      <c r="E51" s="56">
        <v>4.25</v>
      </c>
    </row>
    <row r="52" spans="1:5" ht="15" customHeight="1" x14ac:dyDescent="0.25">
      <c r="A52" s="17">
        <v>46</v>
      </c>
      <c r="B52" s="339" t="s">
        <v>36</v>
      </c>
      <c r="C52" s="344" t="s">
        <v>68</v>
      </c>
      <c r="D52" s="341">
        <v>9</v>
      </c>
      <c r="E52" s="56">
        <v>4.2222222222222223</v>
      </c>
    </row>
    <row r="53" spans="1:5" ht="15" customHeight="1" x14ac:dyDescent="0.25">
      <c r="A53" s="17">
        <v>47</v>
      </c>
      <c r="B53" s="339" t="s">
        <v>46</v>
      </c>
      <c r="C53" s="350" t="s">
        <v>52</v>
      </c>
      <c r="D53" s="341">
        <v>5</v>
      </c>
      <c r="E53" s="48">
        <v>4.2</v>
      </c>
    </row>
    <row r="54" spans="1:5" ht="15" customHeight="1" x14ac:dyDescent="0.25">
      <c r="A54" s="17">
        <v>48</v>
      </c>
      <c r="B54" s="339" t="s">
        <v>27</v>
      </c>
      <c r="C54" s="340" t="s">
        <v>31</v>
      </c>
      <c r="D54" s="341">
        <v>5</v>
      </c>
      <c r="E54" s="56">
        <v>4.2</v>
      </c>
    </row>
    <row r="55" spans="1:5" ht="15" customHeight="1" x14ac:dyDescent="0.25">
      <c r="A55" s="17">
        <v>49</v>
      </c>
      <c r="B55" s="339" t="s">
        <v>27</v>
      </c>
      <c r="C55" s="340" t="s">
        <v>199</v>
      </c>
      <c r="D55" s="341">
        <v>5</v>
      </c>
      <c r="E55" s="48">
        <v>4.2</v>
      </c>
    </row>
    <row r="56" spans="1:5" ht="15" customHeight="1" thickBot="1" x14ac:dyDescent="0.3">
      <c r="A56" s="18">
        <v>50</v>
      </c>
      <c r="B56" s="50" t="s">
        <v>1</v>
      </c>
      <c r="C56" s="352" t="s">
        <v>173</v>
      </c>
      <c r="D56" s="51">
        <v>10</v>
      </c>
      <c r="E56" s="353">
        <v>4.2</v>
      </c>
    </row>
    <row r="57" spans="1:5" ht="15" customHeight="1" x14ac:dyDescent="0.25">
      <c r="A57" s="16">
        <v>51</v>
      </c>
      <c r="B57" s="49" t="s">
        <v>27</v>
      </c>
      <c r="C57" s="354" t="s">
        <v>194</v>
      </c>
      <c r="D57" s="46">
        <v>16</v>
      </c>
      <c r="E57" s="355">
        <v>4.1875</v>
      </c>
    </row>
    <row r="58" spans="1:5" ht="15" customHeight="1" x14ac:dyDescent="0.25">
      <c r="A58" s="17">
        <v>52</v>
      </c>
      <c r="B58" s="343" t="s">
        <v>54</v>
      </c>
      <c r="C58" s="344" t="s">
        <v>144</v>
      </c>
      <c r="D58" s="341">
        <v>6</v>
      </c>
      <c r="E58" s="56">
        <v>4.166666666666667</v>
      </c>
    </row>
    <row r="59" spans="1:5" ht="15" customHeight="1" x14ac:dyDescent="0.25">
      <c r="A59" s="17">
        <v>53</v>
      </c>
      <c r="B59" s="339" t="s">
        <v>0</v>
      </c>
      <c r="C59" s="340" t="s">
        <v>59</v>
      </c>
      <c r="D59" s="341">
        <v>7</v>
      </c>
      <c r="E59" s="56">
        <v>4.1428571428571432</v>
      </c>
    </row>
    <row r="60" spans="1:5" ht="15" customHeight="1" x14ac:dyDescent="0.25">
      <c r="A60" s="17">
        <v>54</v>
      </c>
      <c r="B60" s="339" t="s">
        <v>24</v>
      </c>
      <c r="C60" s="340" t="s">
        <v>164</v>
      </c>
      <c r="D60" s="341">
        <v>23</v>
      </c>
      <c r="E60" s="48">
        <v>4.1304347826086953</v>
      </c>
    </row>
    <row r="61" spans="1:5" ht="15" customHeight="1" x14ac:dyDescent="0.25">
      <c r="A61" s="17">
        <v>55</v>
      </c>
      <c r="B61" s="339" t="s">
        <v>1</v>
      </c>
      <c r="C61" s="340" t="s">
        <v>190</v>
      </c>
      <c r="D61" s="341">
        <v>8</v>
      </c>
      <c r="E61" s="56">
        <v>4.125</v>
      </c>
    </row>
    <row r="62" spans="1:5" ht="15" customHeight="1" x14ac:dyDescent="0.25">
      <c r="A62" s="17">
        <v>56</v>
      </c>
      <c r="B62" s="339" t="s">
        <v>1</v>
      </c>
      <c r="C62" s="340" t="s">
        <v>188</v>
      </c>
      <c r="D62" s="341">
        <v>24</v>
      </c>
      <c r="E62" s="48">
        <v>4.083333333333333</v>
      </c>
    </row>
    <row r="63" spans="1:5" ht="15" customHeight="1" x14ac:dyDescent="0.25">
      <c r="A63" s="17">
        <v>57</v>
      </c>
      <c r="B63" s="386" t="s">
        <v>46</v>
      </c>
      <c r="C63" s="344" t="s">
        <v>149</v>
      </c>
      <c r="D63" s="341">
        <v>6</v>
      </c>
      <c r="E63" s="56">
        <v>4</v>
      </c>
    </row>
    <row r="64" spans="1:5" ht="15" customHeight="1" x14ac:dyDescent="0.25">
      <c r="A64" s="17">
        <v>58</v>
      </c>
      <c r="B64" s="351" t="s">
        <v>36</v>
      </c>
      <c r="C64" s="344" t="s">
        <v>66</v>
      </c>
      <c r="D64" s="341">
        <v>3</v>
      </c>
      <c r="E64" s="56">
        <v>4</v>
      </c>
    </row>
    <row r="65" spans="1:5" ht="15" customHeight="1" x14ac:dyDescent="0.25">
      <c r="A65" s="17">
        <v>59</v>
      </c>
      <c r="B65" s="349" t="s">
        <v>36</v>
      </c>
      <c r="C65" s="344" t="s">
        <v>41</v>
      </c>
      <c r="D65" s="341">
        <v>1</v>
      </c>
      <c r="E65" s="56">
        <v>4</v>
      </c>
    </row>
    <row r="66" spans="1:5" ht="15" customHeight="1" thickBot="1" x14ac:dyDescent="0.3">
      <c r="A66" s="18">
        <v>60</v>
      </c>
      <c r="B66" s="50" t="s">
        <v>36</v>
      </c>
      <c r="C66" s="466" t="s">
        <v>109</v>
      </c>
      <c r="D66" s="51">
        <v>3</v>
      </c>
      <c r="E66" s="353">
        <v>4</v>
      </c>
    </row>
    <row r="67" spans="1:5" ht="15" customHeight="1" x14ac:dyDescent="0.25">
      <c r="A67" s="16">
        <v>61</v>
      </c>
      <c r="B67" s="49" t="s">
        <v>36</v>
      </c>
      <c r="C67" s="45" t="s">
        <v>65</v>
      </c>
      <c r="D67" s="46">
        <v>2</v>
      </c>
      <c r="E67" s="355">
        <v>4</v>
      </c>
    </row>
    <row r="68" spans="1:5" ht="15" customHeight="1" x14ac:dyDescent="0.25">
      <c r="A68" s="17">
        <v>62</v>
      </c>
      <c r="B68" s="339" t="s">
        <v>36</v>
      </c>
      <c r="C68" s="344" t="s">
        <v>156</v>
      </c>
      <c r="D68" s="341">
        <v>4</v>
      </c>
      <c r="E68" s="56">
        <v>4</v>
      </c>
    </row>
    <row r="69" spans="1:5" ht="15" customHeight="1" x14ac:dyDescent="0.25">
      <c r="A69" s="17">
        <v>63</v>
      </c>
      <c r="B69" s="339" t="s">
        <v>27</v>
      </c>
      <c r="C69" s="340" t="s">
        <v>61</v>
      </c>
      <c r="D69" s="341">
        <v>3</v>
      </c>
      <c r="E69" s="56">
        <v>4</v>
      </c>
    </row>
    <row r="70" spans="1:5" ht="15" customHeight="1" x14ac:dyDescent="0.25">
      <c r="A70" s="17">
        <v>64</v>
      </c>
      <c r="B70" s="386" t="s">
        <v>27</v>
      </c>
      <c r="C70" s="340" t="s">
        <v>28</v>
      </c>
      <c r="D70" s="341">
        <v>1</v>
      </c>
      <c r="E70" s="56">
        <v>4</v>
      </c>
    </row>
    <row r="71" spans="1:5" ht="15" customHeight="1" x14ac:dyDescent="0.25">
      <c r="A71" s="17">
        <v>65</v>
      </c>
      <c r="B71" s="386" t="s">
        <v>27</v>
      </c>
      <c r="C71" s="340" t="s">
        <v>200</v>
      </c>
      <c r="D71" s="341">
        <v>2</v>
      </c>
      <c r="E71" s="56">
        <v>4</v>
      </c>
    </row>
    <row r="72" spans="1:5" ht="15" customHeight="1" x14ac:dyDescent="0.25">
      <c r="A72" s="17">
        <v>66</v>
      </c>
      <c r="B72" s="339" t="s">
        <v>24</v>
      </c>
      <c r="C72" s="340" t="s">
        <v>163</v>
      </c>
      <c r="D72" s="341">
        <v>6</v>
      </c>
      <c r="E72" s="56">
        <v>4</v>
      </c>
    </row>
    <row r="73" spans="1:5" ht="15" customHeight="1" x14ac:dyDescent="0.25">
      <c r="A73" s="17">
        <v>67</v>
      </c>
      <c r="B73" s="339" t="s">
        <v>24</v>
      </c>
      <c r="C73" s="340" t="s">
        <v>23</v>
      </c>
      <c r="D73" s="341">
        <v>7</v>
      </c>
      <c r="E73" s="48">
        <v>4</v>
      </c>
    </row>
    <row r="74" spans="1:5" ht="15" customHeight="1" x14ac:dyDescent="0.25">
      <c r="A74" s="17">
        <v>68</v>
      </c>
      <c r="B74" s="339" t="s">
        <v>1</v>
      </c>
      <c r="C74" s="340" t="s">
        <v>172</v>
      </c>
      <c r="D74" s="341">
        <v>2</v>
      </c>
      <c r="E74" s="56">
        <v>4</v>
      </c>
    </row>
    <row r="75" spans="1:5" ht="15" customHeight="1" x14ac:dyDescent="0.25">
      <c r="A75" s="17">
        <v>69</v>
      </c>
      <c r="B75" s="339" t="s">
        <v>1</v>
      </c>
      <c r="C75" s="340" t="s">
        <v>193</v>
      </c>
      <c r="D75" s="341">
        <v>5</v>
      </c>
      <c r="E75" s="56">
        <v>4</v>
      </c>
    </row>
    <row r="76" spans="1:5" ht="15" customHeight="1" thickBot="1" x14ac:dyDescent="0.3">
      <c r="A76" s="18">
        <v>70</v>
      </c>
      <c r="B76" s="50" t="s">
        <v>1</v>
      </c>
      <c r="C76" s="352" t="s">
        <v>182</v>
      </c>
      <c r="D76" s="51">
        <v>22</v>
      </c>
      <c r="E76" s="353">
        <v>4</v>
      </c>
    </row>
    <row r="77" spans="1:5" ht="15" customHeight="1" x14ac:dyDescent="0.25">
      <c r="A77" s="16">
        <v>71</v>
      </c>
      <c r="B77" s="465" t="s">
        <v>0</v>
      </c>
      <c r="C77" s="354" t="s">
        <v>81</v>
      </c>
      <c r="D77" s="46">
        <v>10</v>
      </c>
      <c r="E77" s="355">
        <v>4</v>
      </c>
    </row>
    <row r="78" spans="1:5" ht="15" customHeight="1" x14ac:dyDescent="0.25">
      <c r="A78" s="17">
        <v>72</v>
      </c>
      <c r="B78" s="580" t="s">
        <v>0</v>
      </c>
      <c r="C78" s="340" t="s">
        <v>58</v>
      </c>
      <c r="D78" s="341">
        <v>5</v>
      </c>
      <c r="E78" s="56">
        <v>4</v>
      </c>
    </row>
    <row r="79" spans="1:5" ht="15" customHeight="1" x14ac:dyDescent="0.25">
      <c r="A79" s="17">
        <v>73</v>
      </c>
      <c r="B79" s="386" t="s">
        <v>0</v>
      </c>
      <c r="C79" s="340" t="s">
        <v>123</v>
      </c>
      <c r="D79" s="341">
        <v>8</v>
      </c>
      <c r="E79" s="56">
        <v>4</v>
      </c>
    </row>
    <row r="80" spans="1:5" ht="15" customHeight="1" x14ac:dyDescent="0.25">
      <c r="A80" s="17">
        <v>74</v>
      </c>
      <c r="B80" s="339" t="s">
        <v>27</v>
      </c>
      <c r="C80" s="340" t="s">
        <v>86</v>
      </c>
      <c r="D80" s="341">
        <v>36</v>
      </c>
      <c r="E80" s="48">
        <v>3.9722222222222223</v>
      </c>
    </row>
    <row r="81" spans="1:5" ht="15" customHeight="1" x14ac:dyDescent="0.25">
      <c r="A81" s="17">
        <v>75</v>
      </c>
      <c r="B81" s="342" t="s">
        <v>54</v>
      </c>
      <c r="C81" s="347" t="s">
        <v>72</v>
      </c>
      <c r="D81" s="341">
        <v>18</v>
      </c>
      <c r="E81" s="48">
        <v>3.9444444444444446</v>
      </c>
    </row>
    <row r="82" spans="1:5" ht="15" customHeight="1" x14ac:dyDescent="0.25">
      <c r="A82" s="17">
        <v>76</v>
      </c>
      <c r="B82" s="580" t="s">
        <v>0</v>
      </c>
      <c r="C82" s="340" t="s">
        <v>143</v>
      </c>
      <c r="D82" s="341">
        <v>30</v>
      </c>
      <c r="E82" s="56">
        <v>3.9333333333333331</v>
      </c>
    </row>
    <row r="83" spans="1:5" ht="15" customHeight="1" x14ac:dyDescent="0.25">
      <c r="A83" s="17">
        <v>77</v>
      </c>
      <c r="B83" s="339" t="s">
        <v>0</v>
      </c>
      <c r="C83" s="450" t="s">
        <v>85</v>
      </c>
      <c r="D83" s="341">
        <v>11</v>
      </c>
      <c r="E83" s="48">
        <v>3.9090909090909092</v>
      </c>
    </row>
    <row r="84" spans="1:5" ht="15" customHeight="1" x14ac:dyDescent="0.25">
      <c r="A84" s="17">
        <v>78</v>
      </c>
      <c r="B84" s="339" t="s">
        <v>24</v>
      </c>
      <c r="C84" s="340" t="s">
        <v>133</v>
      </c>
      <c r="D84" s="341">
        <v>10</v>
      </c>
      <c r="E84" s="48">
        <v>3.9</v>
      </c>
    </row>
    <row r="85" spans="1:5" ht="15" customHeight="1" x14ac:dyDescent="0.25">
      <c r="A85" s="17">
        <v>79</v>
      </c>
      <c r="B85" s="342" t="s">
        <v>27</v>
      </c>
      <c r="C85" s="340" t="s">
        <v>77</v>
      </c>
      <c r="D85" s="341">
        <v>12</v>
      </c>
      <c r="E85" s="48">
        <v>3.8333333333333335</v>
      </c>
    </row>
    <row r="86" spans="1:5" ht="15" customHeight="1" thickBot="1" x14ac:dyDescent="0.3">
      <c r="A86" s="18">
        <v>80</v>
      </c>
      <c r="B86" s="50" t="s">
        <v>1</v>
      </c>
      <c r="C86" s="352" t="s">
        <v>169</v>
      </c>
      <c r="D86" s="51">
        <v>6</v>
      </c>
      <c r="E86" s="353">
        <v>3.8333333333333335</v>
      </c>
    </row>
    <row r="87" spans="1:5" ht="15" customHeight="1" x14ac:dyDescent="0.25">
      <c r="A87" s="16">
        <v>81</v>
      </c>
      <c r="B87" s="49" t="s">
        <v>1</v>
      </c>
      <c r="C87" s="354" t="s">
        <v>168</v>
      </c>
      <c r="D87" s="46">
        <v>11</v>
      </c>
      <c r="E87" s="47">
        <v>3.8181818181818183</v>
      </c>
    </row>
    <row r="88" spans="1:5" ht="15" customHeight="1" x14ac:dyDescent="0.25">
      <c r="A88" s="17">
        <v>82</v>
      </c>
      <c r="B88" s="339" t="s">
        <v>1</v>
      </c>
      <c r="C88" s="340" t="s">
        <v>177</v>
      </c>
      <c r="D88" s="341">
        <v>11</v>
      </c>
      <c r="E88" s="56">
        <v>3.8181818181818183</v>
      </c>
    </row>
    <row r="89" spans="1:5" ht="15" customHeight="1" x14ac:dyDescent="0.25">
      <c r="A89" s="17">
        <v>83</v>
      </c>
      <c r="B89" s="339" t="s">
        <v>46</v>
      </c>
      <c r="C89" s="344" t="s">
        <v>51</v>
      </c>
      <c r="D89" s="341">
        <v>8</v>
      </c>
      <c r="E89" s="56">
        <v>3.75</v>
      </c>
    </row>
    <row r="90" spans="1:5" ht="15" customHeight="1" x14ac:dyDescent="0.25">
      <c r="A90" s="17">
        <v>84</v>
      </c>
      <c r="B90" s="339" t="s">
        <v>46</v>
      </c>
      <c r="C90" s="344" t="s">
        <v>146</v>
      </c>
      <c r="D90" s="341">
        <v>4</v>
      </c>
      <c r="E90" s="56">
        <v>3.75</v>
      </c>
    </row>
    <row r="91" spans="1:5" ht="15" customHeight="1" x14ac:dyDescent="0.25">
      <c r="A91" s="17">
        <v>85</v>
      </c>
      <c r="B91" s="580" t="s">
        <v>0</v>
      </c>
      <c r="C91" s="340" t="s">
        <v>83</v>
      </c>
      <c r="D91" s="341">
        <v>8</v>
      </c>
      <c r="E91" s="56">
        <v>3.75</v>
      </c>
    </row>
    <row r="92" spans="1:5" ht="15" customHeight="1" x14ac:dyDescent="0.25">
      <c r="A92" s="17">
        <v>86</v>
      </c>
      <c r="B92" s="339" t="s">
        <v>27</v>
      </c>
      <c r="C92" s="340" t="s">
        <v>75</v>
      </c>
      <c r="D92" s="341">
        <v>6</v>
      </c>
      <c r="E92" s="48">
        <v>3.6666666666666665</v>
      </c>
    </row>
    <row r="93" spans="1:5" ht="15" customHeight="1" x14ac:dyDescent="0.25">
      <c r="A93" s="17">
        <v>87</v>
      </c>
      <c r="B93" s="339" t="s">
        <v>1</v>
      </c>
      <c r="C93" s="340" t="s">
        <v>60</v>
      </c>
      <c r="D93" s="341">
        <v>3</v>
      </c>
      <c r="E93" s="56">
        <v>3.6666666666666665</v>
      </c>
    </row>
    <row r="94" spans="1:5" ht="15" customHeight="1" x14ac:dyDescent="0.25">
      <c r="A94" s="17">
        <v>88</v>
      </c>
      <c r="B94" s="339" t="s">
        <v>36</v>
      </c>
      <c r="C94" s="344" t="s">
        <v>35</v>
      </c>
      <c r="D94" s="341">
        <v>8</v>
      </c>
      <c r="E94" s="48">
        <v>3.625</v>
      </c>
    </row>
    <row r="95" spans="1:5" ht="15" customHeight="1" x14ac:dyDescent="0.25">
      <c r="A95" s="17">
        <v>89</v>
      </c>
      <c r="B95" s="339" t="s">
        <v>27</v>
      </c>
      <c r="C95" s="340" t="s">
        <v>32</v>
      </c>
      <c r="D95" s="341">
        <v>8</v>
      </c>
      <c r="E95" s="48">
        <v>3.625</v>
      </c>
    </row>
    <row r="96" spans="1:5" ht="15" customHeight="1" thickBot="1" x14ac:dyDescent="0.3">
      <c r="A96" s="18">
        <v>90</v>
      </c>
      <c r="B96" s="50" t="s">
        <v>1</v>
      </c>
      <c r="C96" s="352" t="s">
        <v>21</v>
      </c>
      <c r="D96" s="51">
        <v>5</v>
      </c>
      <c r="E96" s="353">
        <v>3.6</v>
      </c>
    </row>
    <row r="97" spans="1:5" ht="15" customHeight="1" x14ac:dyDescent="0.25">
      <c r="A97" s="16">
        <v>91</v>
      </c>
      <c r="B97" s="49" t="s">
        <v>27</v>
      </c>
      <c r="C97" s="354" t="s">
        <v>157</v>
      </c>
      <c r="D97" s="46">
        <v>7</v>
      </c>
      <c r="E97" s="47">
        <v>3.5714285714285716</v>
      </c>
    </row>
    <row r="98" spans="1:5" ht="15" customHeight="1" x14ac:dyDescent="0.25">
      <c r="A98" s="17">
        <v>92</v>
      </c>
      <c r="B98" s="339" t="s">
        <v>1</v>
      </c>
      <c r="C98" s="340" t="s">
        <v>176</v>
      </c>
      <c r="D98" s="341">
        <v>7</v>
      </c>
      <c r="E98" s="48">
        <v>3.5714285714285716</v>
      </c>
    </row>
    <row r="99" spans="1:5" ht="15" customHeight="1" x14ac:dyDescent="0.25">
      <c r="A99" s="17">
        <v>93</v>
      </c>
      <c r="B99" s="339" t="s">
        <v>1</v>
      </c>
      <c r="C99" s="340" t="s">
        <v>175</v>
      </c>
      <c r="D99" s="341">
        <v>9</v>
      </c>
      <c r="E99" s="48">
        <v>3.5555555555555554</v>
      </c>
    </row>
    <row r="100" spans="1:5" ht="15" customHeight="1" x14ac:dyDescent="0.25">
      <c r="A100" s="17">
        <v>94</v>
      </c>
      <c r="B100" s="369" t="s">
        <v>36</v>
      </c>
      <c r="C100" s="344" t="s">
        <v>155</v>
      </c>
      <c r="D100" s="341">
        <v>6</v>
      </c>
      <c r="E100" s="48">
        <v>3.5</v>
      </c>
    </row>
    <row r="101" spans="1:5" ht="15" customHeight="1" x14ac:dyDescent="0.25">
      <c r="A101" s="17">
        <v>95</v>
      </c>
      <c r="B101" s="339" t="s">
        <v>27</v>
      </c>
      <c r="C101" s="340" t="s">
        <v>76</v>
      </c>
      <c r="D101" s="341">
        <v>2</v>
      </c>
      <c r="E101" s="48">
        <v>3.5</v>
      </c>
    </row>
    <row r="102" spans="1:5" ht="15" customHeight="1" x14ac:dyDescent="0.25">
      <c r="A102" s="17">
        <v>96</v>
      </c>
      <c r="B102" s="339" t="s">
        <v>27</v>
      </c>
      <c r="C102" s="340" t="s">
        <v>198</v>
      </c>
      <c r="D102" s="341">
        <v>8</v>
      </c>
      <c r="E102" s="48">
        <v>3.5</v>
      </c>
    </row>
    <row r="103" spans="1:5" ht="15" customHeight="1" x14ac:dyDescent="0.25">
      <c r="A103" s="17">
        <v>97</v>
      </c>
      <c r="B103" s="339" t="s">
        <v>24</v>
      </c>
      <c r="C103" s="340" t="s">
        <v>166</v>
      </c>
      <c r="D103" s="341">
        <v>2</v>
      </c>
      <c r="E103" s="56">
        <v>3.5</v>
      </c>
    </row>
    <row r="104" spans="1:5" ht="15" customHeight="1" x14ac:dyDescent="0.25">
      <c r="A104" s="17">
        <v>98</v>
      </c>
      <c r="B104" s="339" t="s">
        <v>1</v>
      </c>
      <c r="C104" s="340" t="s">
        <v>178</v>
      </c>
      <c r="D104" s="341">
        <v>8</v>
      </c>
      <c r="E104" s="56">
        <v>3.5</v>
      </c>
    </row>
    <row r="105" spans="1:5" ht="15" customHeight="1" x14ac:dyDescent="0.25">
      <c r="A105" s="17">
        <v>99</v>
      </c>
      <c r="B105" s="339" t="s">
        <v>24</v>
      </c>
      <c r="C105" s="340" t="s">
        <v>132</v>
      </c>
      <c r="D105" s="341">
        <v>7</v>
      </c>
      <c r="E105" s="48">
        <v>3.4285714285714284</v>
      </c>
    </row>
    <row r="106" spans="1:5" ht="15" customHeight="1" thickBot="1" x14ac:dyDescent="0.3">
      <c r="A106" s="18">
        <v>100</v>
      </c>
      <c r="B106" s="583" t="s">
        <v>36</v>
      </c>
      <c r="C106" s="466" t="s">
        <v>154</v>
      </c>
      <c r="D106" s="51">
        <v>11</v>
      </c>
      <c r="E106" s="353">
        <v>3.3636363636363638</v>
      </c>
    </row>
    <row r="107" spans="1:5" ht="15" customHeight="1" x14ac:dyDescent="0.25">
      <c r="A107" s="387">
        <v>101</v>
      </c>
      <c r="B107" s="584" t="s">
        <v>54</v>
      </c>
      <c r="C107" s="587" t="s">
        <v>73</v>
      </c>
      <c r="D107" s="388">
        <v>6</v>
      </c>
      <c r="E107" s="588">
        <v>3.3333333333333335</v>
      </c>
    </row>
    <row r="108" spans="1:5" ht="15" customHeight="1" x14ac:dyDescent="0.25">
      <c r="A108" s="17">
        <v>102</v>
      </c>
      <c r="B108" s="343" t="s">
        <v>54</v>
      </c>
      <c r="C108" s="344" t="s">
        <v>197</v>
      </c>
      <c r="D108" s="341">
        <v>4</v>
      </c>
      <c r="E108" s="56">
        <v>3.25</v>
      </c>
    </row>
    <row r="109" spans="1:5" ht="15" customHeight="1" x14ac:dyDescent="0.25">
      <c r="A109" s="17">
        <v>103</v>
      </c>
      <c r="B109" s="339" t="s">
        <v>36</v>
      </c>
      <c r="C109" s="344" t="s">
        <v>40</v>
      </c>
      <c r="D109" s="341">
        <v>4</v>
      </c>
      <c r="E109" s="56">
        <v>3</v>
      </c>
    </row>
    <row r="110" spans="1:5" ht="15" customHeight="1" x14ac:dyDescent="0.25">
      <c r="A110" s="17">
        <v>104</v>
      </c>
      <c r="B110" s="339" t="s">
        <v>36</v>
      </c>
      <c r="C110" s="344" t="s">
        <v>153</v>
      </c>
      <c r="D110" s="341">
        <v>4</v>
      </c>
      <c r="E110" s="56">
        <v>3</v>
      </c>
    </row>
    <row r="111" spans="1:5" ht="15" customHeight="1" x14ac:dyDescent="0.25">
      <c r="A111" s="19">
        <v>105</v>
      </c>
      <c r="B111" s="448" t="s">
        <v>27</v>
      </c>
      <c r="C111" s="370" t="s">
        <v>158</v>
      </c>
      <c r="D111" s="53">
        <v>1</v>
      </c>
      <c r="E111" s="468">
        <v>3</v>
      </c>
    </row>
    <row r="112" spans="1:5" ht="15" customHeight="1" x14ac:dyDescent="0.25">
      <c r="A112" s="17">
        <v>106</v>
      </c>
      <c r="B112" s="339" t="s">
        <v>24</v>
      </c>
      <c r="C112" s="340" t="s">
        <v>165</v>
      </c>
      <c r="D112" s="341">
        <v>4</v>
      </c>
      <c r="E112" s="48">
        <v>3</v>
      </c>
    </row>
    <row r="113" spans="1:5" ht="15" customHeight="1" x14ac:dyDescent="0.25">
      <c r="A113" s="17">
        <v>107</v>
      </c>
      <c r="B113" s="342" t="s">
        <v>1</v>
      </c>
      <c r="C113" s="340" t="s">
        <v>191</v>
      </c>
      <c r="D113" s="341">
        <v>4</v>
      </c>
      <c r="E113" s="48">
        <v>3</v>
      </c>
    </row>
    <row r="114" spans="1:5" ht="15" customHeight="1" thickBot="1" x14ac:dyDescent="0.3">
      <c r="A114" s="18">
        <v>108</v>
      </c>
      <c r="B114" s="50" t="s">
        <v>27</v>
      </c>
      <c r="C114" s="352" t="s">
        <v>30</v>
      </c>
      <c r="D114" s="51">
        <v>1</v>
      </c>
      <c r="E114" s="52">
        <v>2</v>
      </c>
    </row>
    <row r="115" spans="1:5" ht="15" customHeight="1" x14ac:dyDescent="0.25">
      <c r="A115" s="23"/>
      <c r="B115" s="14"/>
      <c r="C115" s="9"/>
      <c r="D115" s="58" t="s">
        <v>84</v>
      </c>
      <c r="E115" s="41">
        <f>AVERAGE(E7:E114)</f>
        <v>4.0542731977729032</v>
      </c>
    </row>
    <row r="116" spans="1:5" ht="15" customHeight="1" x14ac:dyDescent="0.25">
      <c r="A116" s="23"/>
      <c r="B116" s="14"/>
      <c r="C116" s="9"/>
      <c r="D116" s="36" t="s">
        <v>89</v>
      </c>
      <c r="E116" s="116">
        <v>4.16</v>
      </c>
    </row>
    <row r="117" spans="1:5" ht="15" customHeight="1" x14ac:dyDescent="0.25">
      <c r="A117" s="23"/>
      <c r="B117" s="14"/>
      <c r="C117" s="14"/>
      <c r="D117" s="15"/>
      <c r="E117" s="15"/>
    </row>
    <row r="118" spans="1:5" ht="15" customHeight="1" x14ac:dyDescent="0.25">
      <c r="A118" s="10"/>
      <c r="B118" s="14"/>
      <c r="C118" s="14"/>
      <c r="D118" s="15"/>
      <c r="E118" s="15"/>
    </row>
    <row r="119" spans="1:5" ht="15" customHeight="1" x14ac:dyDescent="0.25">
      <c r="A119" s="14"/>
      <c r="B119" s="14"/>
      <c r="C119" s="14"/>
      <c r="D119" s="15"/>
      <c r="E119" s="15"/>
    </row>
    <row r="120" spans="1:5" ht="15" customHeight="1" x14ac:dyDescent="0.25">
      <c r="A120" s="14"/>
      <c r="B120" s="14"/>
      <c r="C120" s="14"/>
      <c r="D120" s="15"/>
      <c r="E120" s="15"/>
    </row>
  </sheetData>
  <sortState ref="A67:F80">
    <sortCondition ref="F66"/>
  </sortState>
  <mergeCells count="5">
    <mergeCell ref="E4:E5"/>
    <mergeCell ref="A4:A5"/>
    <mergeCell ref="B4:B5"/>
    <mergeCell ref="C4:C5"/>
    <mergeCell ref="D4:D5"/>
  </mergeCells>
  <conditionalFormatting sqref="E6:E116">
    <cfRule type="cellIs" dxfId="28" priority="823" stopIfTrue="1" operator="between">
      <formula>$E$115</formula>
      <formula>4.14</formula>
    </cfRule>
    <cfRule type="cellIs" dxfId="27" priority="824" stopIfTrue="1" operator="lessThan">
      <formula>3.5</formula>
    </cfRule>
    <cfRule type="cellIs" dxfId="26" priority="825" stopIfTrue="1" operator="between">
      <formula>$E$115</formula>
      <formula>3.5</formula>
    </cfRule>
    <cfRule type="cellIs" dxfId="25" priority="826" stopIfTrue="1" operator="between">
      <formula>4.499</formula>
      <formula>$E$115</formula>
    </cfRule>
    <cfRule type="cellIs" dxfId="24" priority="827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6" customWidth="1"/>
    <col min="2" max="2" width="10.7109375" style="6" customWidth="1"/>
    <col min="3" max="3" width="31.7109375" style="6" customWidth="1"/>
    <col min="4" max="8" width="7.7109375" style="7" customWidth="1"/>
    <col min="9" max="9" width="8.7109375" style="7" customWidth="1"/>
    <col min="10" max="10" width="7.85546875" style="6" customWidth="1"/>
    <col min="11" max="11" width="9.7109375" style="6" customWidth="1"/>
    <col min="12" max="16384" width="8.85546875" style="6"/>
  </cols>
  <sheetData>
    <row r="1" spans="1:12" s="3" customFormat="1" ht="15" customHeight="1" x14ac:dyDescent="0.25">
      <c r="A1" s="10"/>
      <c r="B1" s="10"/>
      <c r="C1" s="10"/>
      <c r="D1" s="565"/>
      <c r="E1" s="565"/>
      <c r="F1" s="11"/>
      <c r="G1" s="11"/>
      <c r="H1" s="11"/>
      <c r="I1" s="11"/>
      <c r="K1" s="39"/>
      <c r="L1" s="24" t="s">
        <v>99</v>
      </c>
    </row>
    <row r="2" spans="1:12" s="3" customFormat="1" ht="15" customHeight="1" x14ac:dyDescent="0.25">
      <c r="A2" s="10"/>
      <c r="B2" s="10"/>
      <c r="C2" s="567" t="s">
        <v>98</v>
      </c>
      <c r="D2" s="567"/>
      <c r="E2" s="12"/>
      <c r="F2" s="11"/>
      <c r="G2" s="11"/>
      <c r="H2" s="11"/>
      <c r="I2" s="22">
        <v>2024</v>
      </c>
      <c r="K2" s="40"/>
      <c r="L2" s="24" t="s">
        <v>100</v>
      </c>
    </row>
    <row r="3" spans="1:12" s="3" customFormat="1" ht="15" customHeight="1" thickBot="1" x14ac:dyDescent="0.3">
      <c r="A3" s="10"/>
      <c r="B3" s="10"/>
      <c r="C3" s="13"/>
      <c r="D3" s="566"/>
      <c r="E3" s="566"/>
      <c r="F3" s="11"/>
      <c r="G3" s="11"/>
      <c r="H3" s="11"/>
      <c r="I3" s="11"/>
      <c r="K3" s="338"/>
      <c r="L3" s="24" t="s">
        <v>101</v>
      </c>
    </row>
    <row r="4" spans="1:12" s="3" customFormat="1" ht="15" customHeight="1" x14ac:dyDescent="0.25">
      <c r="A4" s="568" t="s">
        <v>57</v>
      </c>
      <c r="B4" s="570" t="s">
        <v>91</v>
      </c>
      <c r="C4" s="570" t="s">
        <v>87</v>
      </c>
      <c r="D4" s="572" t="s">
        <v>90</v>
      </c>
      <c r="E4" s="570" t="s">
        <v>92</v>
      </c>
      <c r="F4" s="570"/>
      <c r="G4" s="570"/>
      <c r="H4" s="570"/>
      <c r="I4" s="563" t="s">
        <v>110</v>
      </c>
      <c r="K4" s="25"/>
      <c r="L4" s="24" t="s">
        <v>102</v>
      </c>
    </row>
    <row r="5" spans="1:12" s="4" customFormat="1" ht="25.5" customHeight="1" thickBot="1" x14ac:dyDescent="0.25">
      <c r="A5" s="569"/>
      <c r="B5" s="571"/>
      <c r="C5" s="571"/>
      <c r="D5" s="573"/>
      <c r="E5" s="247">
        <v>5</v>
      </c>
      <c r="F5" s="247">
        <v>4</v>
      </c>
      <c r="G5" s="247">
        <v>3</v>
      </c>
      <c r="H5" s="247">
        <v>2</v>
      </c>
      <c r="I5" s="564"/>
    </row>
    <row r="6" spans="1:12" s="4" customFormat="1" ht="15" customHeight="1" thickBot="1" x14ac:dyDescent="0.25">
      <c r="A6" s="248"/>
      <c r="B6" s="249"/>
      <c r="C6" s="250" t="s">
        <v>111</v>
      </c>
      <c r="D6" s="274">
        <f>D7+D16+D29+D47+D68+D83+D114</f>
        <v>1019</v>
      </c>
      <c r="E6" s="274">
        <f>E7+E16+E29+E47+E68+E83+E114</f>
        <v>415</v>
      </c>
      <c r="F6" s="274">
        <f>F7+F16+F29+F47+F68+F83+F114</f>
        <v>363</v>
      </c>
      <c r="G6" s="274">
        <f>G7+G16+G29+G47+G68+G83+G114</f>
        <v>225</v>
      </c>
      <c r="H6" s="274">
        <f>H7+H16+H29+H47+H68+H83+H114</f>
        <v>16</v>
      </c>
      <c r="I6" s="251">
        <f>(H6*2+G6*3+F6*4+E6*5)/D6</f>
        <v>4.1550539744847894</v>
      </c>
    </row>
    <row r="7" spans="1:12" s="4" customFormat="1" ht="15" customHeight="1" thickBot="1" x14ac:dyDescent="0.25">
      <c r="A7" s="252"/>
      <c r="B7" s="253"/>
      <c r="C7" s="253" t="s">
        <v>112</v>
      </c>
      <c r="D7" s="275">
        <f>SUM(D8:D15)</f>
        <v>92</v>
      </c>
      <c r="E7" s="275">
        <f t="shared" ref="E7:H7" si="0">SUM(E8:E15)</f>
        <v>35</v>
      </c>
      <c r="F7" s="275">
        <f t="shared" si="0"/>
        <v>36</v>
      </c>
      <c r="G7" s="275">
        <f t="shared" si="0"/>
        <v>21</v>
      </c>
      <c r="H7" s="275">
        <f t="shared" si="0"/>
        <v>0</v>
      </c>
      <c r="I7" s="254">
        <f>AVERAGE(I8:I15)</f>
        <v>4.0324900793650791</v>
      </c>
    </row>
    <row r="8" spans="1:12" s="5" customFormat="1" ht="15" customHeight="1" x14ac:dyDescent="0.25">
      <c r="A8" s="258">
        <v>1</v>
      </c>
      <c r="B8" s="288">
        <v>10002</v>
      </c>
      <c r="C8" s="373" t="s">
        <v>144</v>
      </c>
      <c r="D8" s="276">
        <f>SUM(E8:H8)</f>
        <v>6</v>
      </c>
      <c r="E8" s="276">
        <v>2</v>
      </c>
      <c r="F8" s="276">
        <v>3</v>
      </c>
      <c r="G8" s="276">
        <v>1</v>
      </c>
      <c r="H8" s="276"/>
      <c r="I8" s="47">
        <f>(H8*2+G8*3+F8*4+E8*5)/D8</f>
        <v>4.166666666666667</v>
      </c>
    </row>
    <row r="9" spans="1:12" s="5" customFormat="1" ht="15" customHeight="1" x14ac:dyDescent="0.25">
      <c r="A9" s="259">
        <v>2</v>
      </c>
      <c r="B9" s="289">
        <v>10090</v>
      </c>
      <c r="C9" s="242" t="s">
        <v>72</v>
      </c>
      <c r="D9" s="277">
        <f t="shared" ref="D9:D15" si="1">SUM(E9:H9)</f>
        <v>18</v>
      </c>
      <c r="E9" s="277">
        <v>3</v>
      </c>
      <c r="F9" s="277">
        <v>11</v>
      </c>
      <c r="G9" s="277">
        <v>4</v>
      </c>
      <c r="H9" s="277"/>
      <c r="I9" s="48">
        <f t="shared" ref="I9:I15" si="2">(H9*2+G9*3+F9*4+E9*5)/D9</f>
        <v>3.9444444444444446</v>
      </c>
    </row>
    <row r="10" spans="1:12" s="5" customFormat="1" ht="15" customHeight="1" x14ac:dyDescent="0.25">
      <c r="A10" s="259">
        <v>3</v>
      </c>
      <c r="B10" s="289">
        <v>10004</v>
      </c>
      <c r="C10" s="242" t="s">
        <v>69</v>
      </c>
      <c r="D10" s="277">
        <f t="shared" si="1"/>
        <v>42</v>
      </c>
      <c r="E10" s="277">
        <v>22</v>
      </c>
      <c r="F10" s="277">
        <v>13</v>
      </c>
      <c r="G10" s="277">
        <v>7</v>
      </c>
      <c r="H10" s="278"/>
      <c r="I10" s="48">
        <f t="shared" si="2"/>
        <v>4.3571428571428568</v>
      </c>
    </row>
    <row r="11" spans="1:12" s="5" customFormat="1" ht="15" customHeight="1" x14ac:dyDescent="0.25">
      <c r="A11" s="259">
        <v>4</v>
      </c>
      <c r="B11" s="289">
        <v>10001</v>
      </c>
      <c r="C11" s="464" t="s">
        <v>197</v>
      </c>
      <c r="D11" s="277">
        <f t="shared" si="1"/>
        <v>4</v>
      </c>
      <c r="E11" s="277"/>
      <c r="F11" s="277">
        <v>1</v>
      </c>
      <c r="G11" s="277">
        <v>3</v>
      </c>
      <c r="H11" s="277"/>
      <c r="I11" s="48">
        <f t="shared" si="2"/>
        <v>3.25</v>
      </c>
    </row>
    <row r="12" spans="1:12" s="5" customFormat="1" ht="15" customHeight="1" x14ac:dyDescent="0.25">
      <c r="A12" s="260">
        <v>5</v>
      </c>
      <c r="B12" s="290">
        <v>10120</v>
      </c>
      <c r="C12" s="255" t="s">
        <v>126</v>
      </c>
      <c r="D12" s="279">
        <f t="shared" si="1"/>
        <v>2</v>
      </c>
      <c r="E12" s="279">
        <v>1</v>
      </c>
      <c r="F12" s="279">
        <v>1</v>
      </c>
      <c r="G12" s="279"/>
      <c r="H12" s="279"/>
      <c r="I12" s="115">
        <f t="shared" si="2"/>
        <v>4.5</v>
      </c>
    </row>
    <row r="13" spans="1:12" s="5" customFormat="1" ht="15" customHeight="1" x14ac:dyDescent="0.2">
      <c r="A13" s="299">
        <v>6</v>
      </c>
      <c r="B13" s="300">
        <v>10190</v>
      </c>
      <c r="C13" s="301" t="s">
        <v>127</v>
      </c>
      <c r="D13" s="302">
        <f t="shared" si="1"/>
        <v>6</v>
      </c>
      <c r="E13" s="302">
        <v>3</v>
      </c>
      <c r="F13" s="302">
        <v>2</v>
      </c>
      <c r="G13" s="302">
        <v>1</v>
      </c>
      <c r="H13" s="302"/>
      <c r="I13" s="303">
        <f t="shared" si="2"/>
        <v>4.333333333333333</v>
      </c>
    </row>
    <row r="14" spans="1:12" s="5" customFormat="1" ht="15" customHeight="1" x14ac:dyDescent="0.25">
      <c r="A14" s="261">
        <v>7</v>
      </c>
      <c r="B14" s="291">
        <v>10320</v>
      </c>
      <c r="C14" s="256" t="s">
        <v>73</v>
      </c>
      <c r="D14" s="281">
        <f t="shared" si="1"/>
        <v>6</v>
      </c>
      <c r="E14" s="281"/>
      <c r="F14" s="281">
        <v>2</v>
      </c>
      <c r="G14" s="281">
        <v>4</v>
      </c>
      <c r="H14" s="281"/>
      <c r="I14" s="54">
        <f t="shared" si="2"/>
        <v>3.3333333333333335</v>
      </c>
    </row>
    <row r="15" spans="1:12" s="5" customFormat="1" ht="15" customHeight="1" thickBot="1" x14ac:dyDescent="0.3">
      <c r="A15" s="260">
        <v>8</v>
      </c>
      <c r="B15" s="290">
        <v>10086</v>
      </c>
      <c r="C15" s="255" t="s">
        <v>118</v>
      </c>
      <c r="D15" s="279">
        <f t="shared" si="1"/>
        <v>8</v>
      </c>
      <c r="E15" s="279">
        <v>4</v>
      </c>
      <c r="F15" s="279">
        <v>3</v>
      </c>
      <c r="G15" s="279">
        <v>1</v>
      </c>
      <c r="H15" s="279"/>
      <c r="I15" s="115">
        <f t="shared" si="2"/>
        <v>4.375</v>
      </c>
    </row>
    <row r="16" spans="1:12" s="5" customFormat="1" ht="15" customHeight="1" thickBot="1" x14ac:dyDescent="0.3">
      <c r="A16" s="307"/>
      <c r="B16" s="308"/>
      <c r="C16" s="306" t="s">
        <v>113</v>
      </c>
      <c r="D16" s="309">
        <f>SUM(D17:D28)</f>
        <v>60</v>
      </c>
      <c r="E16" s="309">
        <f>SUM(E17:E28)</f>
        <v>28</v>
      </c>
      <c r="F16" s="309">
        <f>SUM(F17:F28)</f>
        <v>21</v>
      </c>
      <c r="G16" s="309">
        <f>SUM(G17:G28)</f>
        <v>10</v>
      </c>
      <c r="H16" s="309">
        <f>SUM(H17:H28)</f>
        <v>1</v>
      </c>
      <c r="I16" s="310">
        <f>AVERAGE(I17:I28)</f>
        <v>4.3402990948445499</v>
      </c>
    </row>
    <row r="17" spans="1:9" s="5" customFormat="1" ht="15" customHeight="1" x14ac:dyDescent="0.25">
      <c r="A17" s="261">
        <v>1</v>
      </c>
      <c r="B17" s="291">
        <v>20040</v>
      </c>
      <c r="C17" s="304" t="s">
        <v>50</v>
      </c>
      <c r="D17" s="281">
        <f t="shared" ref="D17:D28" si="3">SUM(E17:H17)</f>
        <v>11</v>
      </c>
      <c r="E17" s="281">
        <v>6</v>
      </c>
      <c r="F17" s="281">
        <v>5</v>
      </c>
      <c r="G17" s="281"/>
      <c r="H17" s="281"/>
      <c r="I17" s="54">
        <f t="shared" ref="I17:I28" si="4">(H17*2+G17*3+F17*4+E17*5)/D17</f>
        <v>4.5454545454545459</v>
      </c>
    </row>
    <row r="18" spans="1:9" s="5" customFormat="1" ht="15" customHeight="1" x14ac:dyDescent="0.2">
      <c r="A18" s="299">
        <v>2</v>
      </c>
      <c r="B18" s="289">
        <v>20061</v>
      </c>
      <c r="C18" s="311" t="s">
        <v>49</v>
      </c>
      <c r="D18" s="312">
        <f t="shared" si="3"/>
        <v>3</v>
      </c>
      <c r="E18" s="302">
        <v>2</v>
      </c>
      <c r="F18" s="302"/>
      <c r="G18" s="302">
        <v>1</v>
      </c>
      <c r="H18" s="302"/>
      <c r="I18" s="303">
        <f t="shared" si="4"/>
        <v>4.333333333333333</v>
      </c>
    </row>
    <row r="19" spans="1:9" ht="15" customHeight="1" x14ac:dyDescent="0.25">
      <c r="A19" s="259">
        <v>3</v>
      </c>
      <c r="B19" s="289">
        <v>21020</v>
      </c>
      <c r="C19" s="242" t="s">
        <v>51</v>
      </c>
      <c r="D19" s="277">
        <f t="shared" si="3"/>
        <v>8</v>
      </c>
      <c r="E19" s="277">
        <v>2</v>
      </c>
      <c r="F19" s="277">
        <v>3</v>
      </c>
      <c r="G19" s="277">
        <v>2</v>
      </c>
      <c r="H19" s="277">
        <v>1</v>
      </c>
      <c r="I19" s="48">
        <f t="shared" si="4"/>
        <v>3.75</v>
      </c>
    </row>
    <row r="20" spans="1:9" ht="15" customHeight="1" x14ac:dyDescent="0.25">
      <c r="A20" s="259">
        <v>4</v>
      </c>
      <c r="B20" s="289">
        <v>20060</v>
      </c>
      <c r="C20" s="242" t="s">
        <v>52</v>
      </c>
      <c r="D20" s="277">
        <f t="shared" si="3"/>
        <v>5</v>
      </c>
      <c r="E20" s="277">
        <v>2</v>
      </c>
      <c r="F20" s="277">
        <v>2</v>
      </c>
      <c r="G20" s="277">
        <v>1</v>
      </c>
      <c r="H20" s="277"/>
      <c r="I20" s="48">
        <f t="shared" si="4"/>
        <v>4.2</v>
      </c>
    </row>
    <row r="21" spans="1:9" ht="15" customHeight="1" x14ac:dyDescent="0.25">
      <c r="A21" s="259">
        <v>5</v>
      </c>
      <c r="B21" s="289">
        <v>20400</v>
      </c>
      <c r="C21" s="242" t="s">
        <v>53</v>
      </c>
      <c r="D21" s="277">
        <f t="shared" si="3"/>
        <v>11</v>
      </c>
      <c r="E21" s="277">
        <v>8</v>
      </c>
      <c r="F21" s="277">
        <v>1</v>
      </c>
      <c r="G21" s="277">
        <v>2</v>
      </c>
      <c r="H21" s="277"/>
      <c r="I21" s="48">
        <f t="shared" si="4"/>
        <v>4.5454545454545459</v>
      </c>
    </row>
    <row r="22" spans="1:9" ht="15" customHeight="1" x14ac:dyDescent="0.25">
      <c r="A22" s="259">
        <v>6</v>
      </c>
      <c r="B22" s="377">
        <v>20080</v>
      </c>
      <c r="C22" s="379" t="s">
        <v>149</v>
      </c>
      <c r="D22" s="378">
        <f t="shared" si="3"/>
        <v>6</v>
      </c>
      <c r="E22" s="378">
        <v>2</v>
      </c>
      <c r="F22" s="378">
        <v>2</v>
      </c>
      <c r="G22" s="378">
        <v>2</v>
      </c>
      <c r="H22" s="378"/>
      <c r="I22" s="48">
        <f t="shared" si="4"/>
        <v>4</v>
      </c>
    </row>
    <row r="23" spans="1:9" ht="15" customHeight="1" x14ac:dyDescent="0.25">
      <c r="A23" s="259">
        <v>7</v>
      </c>
      <c r="B23" s="289">
        <v>20460</v>
      </c>
      <c r="C23" s="374" t="s">
        <v>145</v>
      </c>
      <c r="D23" s="277">
        <f t="shared" si="3"/>
        <v>7</v>
      </c>
      <c r="E23" s="277">
        <v>3</v>
      </c>
      <c r="F23" s="277">
        <v>3</v>
      </c>
      <c r="G23" s="277">
        <v>1</v>
      </c>
      <c r="H23" s="277"/>
      <c r="I23" s="48">
        <f t="shared" si="4"/>
        <v>4.2857142857142856</v>
      </c>
    </row>
    <row r="24" spans="1:9" ht="15" customHeight="1" x14ac:dyDescent="0.25">
      <c r="A24" s="299">
        <v>8</v>
      </c>
      <c r="B24" s="289">
        <v>20550</v>
      </c>
      <c r="C24" s="311" t="s">
        <v>47</v>
      </c>
      <c r="D24" s="312">
        <f t="shared" si="3"/>
        <v>1</v>
      </c>
      <c r="E24" s="302">
        <v>1</v>
      </c>
      <c r="F24" s="302"/>
      <c r="G24" s="302"/>
      <c r="H24" s="302"/>
      <c r="I24" s="303">
        <f t="shared" si="4"/>
        <v>5</v>
      </c>
    </row>
    <row r="25" spans="1:9" ht="15" customHeight="1" x14ac:dyDescent="0.25">
      <c r="A25" s="262">
        <v>9</v>
      </c>
      <c r="B25" s="289">
        <v>20630</v>
      </c>
      <c r="C25" s="464" t="s">
        <v>196</v>
      </c>
      <c r="D25" s="277">
        <f t="shared" si="3"/>
        <v>3</v>
      </c>
      <c r="E25" s="277">
        <v>1</v>
      </c>
      <c r="F25" s="277">
        <v>2</v>
      </c>
      <c r="G25" s="277"/>
      <c r="H25" s="277"/>
      <c r="I25" s="56">
        <f t="shared" si="4"/>
        <v>4.333333333333333</v>
      </c>
    </row>
    <row r="26" spans="1:9" ht="15" customHeight="1" x14ac:dyDescent="0.25">
      <c r="A26" s="262">
        <v>10</v>
      </c>
      <c r="B26" s="377">
        <v>20810</v>
      </c>
      <c r="C26" s="379" t="s">
        <v>150</v>
      </c>
      <c r="D26" s="378"/>
      <c r="E26" s="378"/>
      <c r="F26" s="378"/>
      <c r="G26" s="378"/>
      <c r="H26" s="378"/>
      <c r="I26" s="56"/>
    </row>
    <row r="27" spans="1:9" ht="15" customHeight="1" x14ac:dyDescent="0.25">
      <c r="A27" s="259">
        <v>11</v>
      </c>
      <c r="B27" s="289">
        <v>20900</v>
      </c>
      <c r="C27" s="374" t="s">
        <v>146</v>
      </c>
      <c r="D27" s="277">
        <f t="shared" si="3"/>
        <v>4</v>
      </c>
      <c r="E27" s="277"/>
      <c r="F27" s="277">
        <v>3</v>
      </c>
      <c r="G27" s="277">
        <v>1</v>
      </c>
      <c r="H27" s="277"/>
      <c r="I27" s="56">
        <f t="shared" si="4"/>
        <v>3.75</v>
      </c>
    </row>
    <row r="28" spans="1:9" ht="15" customHeight="1" thickBot="1" x14ac:dyDescent="0.3">
      <c r="A28" s="260">
        <v>12</v>
      </c>
      <c r="B28" s="290">
        <v>21349</v>
      </c>
      <c r="C28" s="375" t="s">
        <v>147</v>
      </c>
      <c r="D28" s="279">
        <f t="shared" si="3"/>
        <v>1</v>
      </c>
      <c r="E28" s="279">
        <v>1</v>
      </c>
      <c r="F28" s="279"/>
      <c r="G28" s="279"/>
      <c r="H28" s="279"/>
      <c r="I28" s="313">
        <f t="shared" si="4"/>
        <v>5</v>
      </c>
    </row>
    <row r="29" spans="1:9" ht="15" customHeight="1" thickBot="1" x14ac:dyDescent="0.3">
      <c r="A29" s="252"/>
      <c r="B29" s="305"/>
      <c r="C29" s="315" t="s">
        <v>114</v>
      </c>
      <c r="D29" s="316">
        <f>SUM(D30:D46)</f>
        <v>106</v>
      </c>
      <c r="E29" s="280">
        <f t="shared" ref="E29:H29" si="5">SUM(E30:E46)</f>
        <v>31</v>
      </c>
      <c r="F29" s="280">
        <f t="shared" si="5"/>
        <v>43</v>
      </c>
      <c r="G29" s="280">
        <f t="shared" si="5"/>
        <v>29</v>
      </c>
      <c r="H29" s="280">
        <f t="shared" si="5"/>
        <v>3</v>
      </c>
      <c r="I29" s="57">
        <f>AVERAGE(I30:I46)</f>
        <v>3.8907895923520925</v>
      </c>
    </row>
    <row r="30" spans="1:9" ht="15" customHeight="1" x14ac:dyDescent="0.25">
      <c r="A30" s="261">
        <v>1</v>
      </c>
      <c r="B30" s="291">
        <v>30070</v>
      </c>
      <c r="C30" s="314" t="s">
        <v>74</v>
      </c>
      <c r="D30" s="281">
        <f t="shared" ref="D30:D46" si="6">SUM(E30:H30)</f>
        <v>28</v>
      </c>
      <c r="E30" s="281">
        <v>11</v>
      </c>
      <c r="F30" s="281">
        <v>14</v>
      </c>
      <c r="G30" s="281">
        <v>3</v>
      </c>
      <c r="H30" s="281"/>
      <c r="I30" s="54">
        <f t="shared" ref="I30:I46" si="7">(H30*2+G30*3+F30*4+E30*5)/D30</f>
        <v>4.2857142857142856</v>
      </c>
    </row>
    <row r="31" spans="1:9" ht="15" customHeight="1" x14ac:dyDescent="0.25">
      <c r="A31" s="259">
        <v>2</v>
      </c>
      <c r="B31" s="289">
        <v>30480</v>
      </c>
      <c r="C31" s="243" t="s">
        <v>120</v>
      </c>
      <c r="D31" s="277">
        <f t="shared" si="6"/>
        <v>11</v>
      </c>
      <c r="E31" s="277">
        <v>5</v>
      </c>
      <c r="F31" s="277">
        <v>4</v>
      </c>
      <c r="G31" s="277">
        <v>2</v>
      </c>
      <c r="H31" s="277"/>
      <c r="I31" s="48">
        <f t="shared" si="7"/>
        <v>4.2727272727272725</v>
      </c>
    </row>
    <row r="32" spans="1:9" ht="15" customHeight="1" x14ac:dyDescent="0.25">
      <c r="A32" s="259">
        <v>3</v>
      </c>
      <c r="B32" s="289">
        <v>30460</v>
      </c>
      <c r="C32" s="243" t="s">
        <v>68</v>
      </c>
      <c r="D32" s="277">
        <f t="shared" si="6"/>
        <v>9</v>
      </c>
      <c r="E32" s="277">
        <v>3</v>
      </c>
      <c r="F32" s="277">
        <v>5</v>
      </c>
      <c r="G32" s="277">
        <v>1</v>
      </c>
      <c r="H32" s="277"/>
      <c r="I32" s="48">
        <f t="shared" si="7"/>
        <v>4.2222222222222223</v>
      </c>
    </row>
    <row r="33" spans="1:9" ht="15" customHeight="1" x14ac:dyDescent="0.25">
      <c r="A33" s="259">
        <v>4</v>
      </c>
      <c r="B33" s="289">
        <v>30030</v>
      </c>
      <c r="C33" s="380" t="s">
        <v>151</v>
      </c>
      <c r="D33" s="277">
        <f t="shared" si="6"/>
        <v>5</v>
      </c>
      <c r="E33" s="277">
        <v>3</v>
      </c>
      <c r="F33" s="277">
        <v>1</v>
      </c>
      <c r="G33" s="277">
        <v>1</v>
      </c>
      <c r="H33" s="277"/>
      <c r="I33" s="48">
        <f t="shared" si="7"/>
        <v>4.4000000000000004</v>
      </c>
    </row>
    <row r="34" spans="1:9" ht="15" customHeight="1" x14ac:dyDescent="0.25">
      <c r="A34" s="299">
        <v>5</v>
      </c>
      <c r="B34" s="289">
        <v>31000</v>
      </c>
      <c r="C34" s="317" t="s">
        <v>66</v>
      </c>
      <c r="D34" s="312">
        <f t="shared" si="6"/>
        <v>3</v>
      </c>
      <c r="E34" s="302">
        <v>1</v>
      </c>
      <c r="F34" s="302">
        <v>1</v>
      </c>
      <c r="G34" s="302">
        <v>1</v>
      </c>
      <c r="H34" s="302"/>
      <c r="I34" s="303">
        <f t="shared" si="7"/>
        <v>4</v>
      </c>
    </row>
    <row r="35" spans="1:9" ht="15" customHeight="1" x14ac:dyDescent="0.25">
      <c r="A35" s="263">
        <v>6</v>
      </c>
      <c r="B35" s="289">
        <v>30130</v>
      </c>
      <c r="C35" s="243" t="s">
        <v>41</v>
      </c>
      <c r="D35" s="277">
        <f t="shared" si="6"/>
        <v>1</v>
      </c>
      <c r="E35" s="277"/>
      <c r="F35" s="277">
        <v>1</v>
      </c>
      <c r="G35" s="277"/>
      <c r="H35" s="277"/>
      <c r="I35" s="48">
        <f t="shared" si="7"/>
        <v>4</v>
      </c>
    </row>
    <row r="36" spans="1:9" ht="15" customHeight="1" x14ac:dyDescent="0.25">
      <c r="A36" s="263">
        <v>7</v>
      </c>
      <c r="B36" s="289">
        <v>30160</v>
      </c>
      <c r="C36" s="380" t="s">
        <v>152</v>
      </c>
      <c r="D36" s="277"/>
      <c r="E36" s="277"/>
      <c r="F36" s="277"/>
      <c r="G36" s="277"/>
      <c r="H36" s="277"/>
      <c r="I36" s="48"/>
    </row>
    <row r="37" spans="1:9" ht="15" customHeight="1" x14ac:dyDescent="0.25">
      <c r="A37" s="263">
        <v>8</v>
      </c>
      <c r="B37" s="289">
        <v>30310</v>
      </c>
      <c r="C37" s="243" t="s">
        <v>109</v>
      </c>
      <c r="D37" s="277">
        <f t="shared" si="6"/>
        <v>3</v>
      </c>
      <c r="E37" s="277">
        <v>1</v>
      </c>
      <c r="F37" s="277">
        <v>1</v>
      </c>
      <c r="G37" s="277">
        <v>1</v>
      </c>
      <c r="H37" s="277"/>
      <c r="I37" s="48">
        <f t="shared" si="7"/>
        <v>4</v>
      </c>
    </row>
    <row r="38" spans="1:9" ht="15" customHeight="1" x14ac:dyDescent="0.25">
      <c r="A38" s="263">
        <v>9</v>
      </c>
      <c r="B38" s="289">
        <v>30440</v>
      </c>
      <c r="C38" s="243" t="s">
        <v>40</v>
      </c>
      <c r="D38" s="277">
        <f t="shared" si="6"/>
        <v>4</v>
      </c>
      <c r="E38" s="277"/>
      <c r="F38" s="277"/>
      <c r="G38" s="277">
        <v>4</v>
      </c>
      <c r="H38" s="277"/>
      <c r="I38" s="48">
        <f t="shared" si="7"/>
        <v>3</v>
      </c>
    </row>
    <row r="39" spans="1:9" ht="15" customHeight="1" x14ac:dyDescent="0.25">
      <c r="A39" s="263">
        <v>10</v>
      </c>
      <c r="B39" s="289">
        <v>30500</v>
      </c>
      <c r="C39" s="380" t="s">
        <v>153</v>
      </c>
      <c r="D39" s="277">
        <f t="shared" si="6"/>
        <v>4</v>
      </c>
      <c r="E39" s="277"/>
      <c r="F39" s="277">
        <v>1</v>
      </c>
      <c r="G39" s="277">
        <v>2</v>
      </c>
      <c r="H39" s="278">
        <v>1</v>
      </c>
      <c r="I39" s="48">
        <f t="shared" si="7"/>
        <v>3</v>
      </c>
    </row>
    <row r="40" spans="1:9" ht="15" customHeight="1" x14ac:dyDescent="0.25">
      <c r="A40" s="263">
        <v>11</v>
      </c>
      <c r="B40" s="289">
        <v>30530</v>
      </c>
      <c r="C40" s="380" t="s">
        <v>154</v>
      </c>
      <c r="D40" s="277">
        <f t="shared" si="6"/>
        <v>11</v>
      </c>
      <c r="E40" s="277"/>
      <c r="F40" s="277">
        <v>5</v>
      </c>
      <c r="G40" s="277">
        <v>5</v>
      </c>
      <c r="H40" s="277">
        <v>1</v>
      </c>
      <c r="I40" s="48">
        <f t="shared" si="7"/>
        <v>3.3636363636363638</v>
      </c>
    </row>
    <row r="41" spans="1:9" ht="15" customHeight="1" x14ac:dyDescent="0.25">
      <c r="A41" s="263">
        <v>12</v>
      </c>
      <c r="B41" s="289">
        <v>30640</v>
      </c>
      <c r="C41" s="243" t="s">
        <v>44</v>
      </c>
      <c r="D41" s="277">
        <f t="shared" si="6"/>
        <v>3</v>
      </c>
      <c r="E41" s="277">
        <v>1</v>
      </c>
      <c r="F41" s="277">
        <v>2</v>
      </c>
      <c r="G41" s="277"/>
      <c r="H41" s="277"/>
      <c r="I41" s="48">
        <f t="shared" si="7"/>
        <v>4.333333333333333</v>
      </c>
    </row>
    <row r="42" spans="1:9" ht="15" customHeight="1" x14ac:dyDescent="0.25">
      <c r="A42" s="263">
        <v>13</v>
      </c>
      <c r="B42" s="289">
        <v>30650</v>
      </c>
      <c r="C42" s="380" t="s">
        <v>155</v>
      </c>
      <c r="D42" s="277">
        <f t="shared" si="6"/>
        <v>6</v>
      </c>
      <c r="E42" s="277"/>
      <c r="F42" s="277">
        <v>3</v>
      </c>
      <c r="G42" s="277">
        <v>3</v>
      </c>
      <c r="H42" s="277"/>
      <c r="I42" s="48">
        <f t="shared" si="7"/>
        <v>3.5</v>
      </c>
    </row>
    <row r="43" spans="1:9" ht="15" customHeight="1" x14ac:dyDescent="0.25">
      <c r="A43" s="263">
        <v>14</v>
      </c>
      <c r="B43" s="289">
        <v>30790</v>
      </c>
      <c r="C43" s="243" t="s">
        <v>65</v>
      </c>
      <c r="D43" s="277">
        <f t="shared" si="6"/>
        <v>2</v>
      </c>
      <c r="E43" s="277">
        <v>1</v>
      </c>
      <c r="F43" s="277"/>
      <c r="G43" s="277">
        <v>1</v>
      </c>
      <c r="H43" s="277"/>
      <c r="I43" s="48">
        <f t="shared" si="7"/>
        <v>4</v>
      </c>
    </row>
    <row r="44" spans="1:9" ht="15" customHeight="1" x14ac:dyDescent="0.25">
      <c r="A44" s="263">
        <v>15</v>
      </c>
      <c r="B44" s="289">
        <v>30890</v>
      </c>
      <c r="C44" s="380" t="s">
        <v>156</v>
      </c>
      <c r="D44" s="277">
        <f t="shared" si="6"/>
        <v>4</v>
      </c>
      <c r="E44" s="277">
        <v>1</v>
      </c>
      <c r="F44" s="277">
        <v>2</v>
      </c>
      <c r="G44" s="277">
        <v>1</v>
      </c>
      <c r="H44" s="277"/>
      <c r="I44" s="48">
        <f t="shared" si="7"/>
        <v>4</v>
      </c>
    </row>
    <row r="45" spans="1:9" ht="15" customHeight="1" x14ac:dyDescent="0.25">
      <c r="A45" s="263">
        <v>16</v>
      </c>
      <c r="B45" s="289">
        <v>30940</v>
      </c>
      <c r="C45" s="243" t="s">
        <v>35</v>
      </c>
      <c r="D45" s="277">
        <f t="shared" si="6"/>
        <v>8</v>
      </c>
      <c r="E45" s="277">
        <v>1</v>
      </c>
      <c r="F45" s="277">
        <v>3</v>
      </c>
      <c r="G45" s="277">
        <v>4</v>
      </c>
      <c r="H45" s="277"/>
      <c r="I45" s="48">
        <f t="shared" si="7"/>
        <v>3.625</v>
      </c>
    </row>
    <row r="46" spans="1:9" ht="15" customHeight="1" thickBot="1" x14ac:dyDescent="0.3">
      <c r="A46" s="321">
        <v>17</v>
      </c>
      <c r="B46" s="290">
        <v>31480</v>
      </c>
      <c r="C46" s="322" t="s">
        <v>42</v>
      </c>
      <c r="D46" s="279">
        <f t="shared" si="6"/>
        <v>4</v>
      </c>
      <c r="E46" s="279">
        <v>3</v>
      </c>
      <c r="F46" s="279"/>
      <c r="G46" s="279"/>
      <c r="H46" s="279">
        <v>1</v>
      </c>
      <c r="I46" s="115">
        <f t="shared" si="7"/>
        <v>4.25</v>
      </c>
    </row>
    <row r="47" spans="1:9" ht="15" customHeight="1" thickBot="1" x14ac:dyDescent="0.3">
      <c r="A47" s="307"/>
      <c r="B47" s="308"/>
      <c r="C47" s="323" t="s">
        <v>115</v>
      </c>
      <c r="D47" s="309">
        <f>SUM(D48:D67)</f>
        <v>165</v>
      </c>
      <c r="E47" s="309">
        <f>SUM(E48:E67)</f>
        <v>62</v>
      </c>
      <c r="F47" s="309">
        <f>SUM(F48:F67)</f>
        <v>52</v>
      </c>
      <c r="G47" s="309">
        <f>SUM(G48:G67)</f>
        <v>47</v>
      </c>
      <c r="H47" s="309">
        <f>SUM(H48:H67)</f>
        <v>4</v>
      </c>
      <c r="I47" s="310">
        <f>AVERAGE(I48:I67)</f>
        <v>3.8598351689160508</v>
      </c>
    </row>
    <row r="48" spans="1:9" ht="15" customHeight="1" x14ac:dyDescent="0.25">
      <c r="A48" s="261">
        <v>1</v>
      </c>
      <c r="B48" s="291">
        <v>40010</v>
      </c>
      <c r="C48" s="314" t="s">
        <v>128</v>
      </c>
      <c r="D48" s="281">
        <f t="shared" ref="D48:D67" si="8">SUM(E48:H48)</f>
        <v>15</v>
      </c>
      <c r="E48" s="281">
        <v>8</v>
      </c>
      <c r="F48" s="281">
        <v>4</v>
      </c>
      <c r="G48" s="281">
        <v>3</v>
      </c>
      <c r="H48" s="281"/>
      <c r="I48" s="54">
        <f t="shared" ref="I48:I67" si="9">(H48*2+G48*3+F48*4+E48*5)/D48</f>
        <v>4.333333333333333</v>
      </c>
    </row>
    <row r="49" spans="1:10" ht="15" customHeight="1" x14ac:dyDescent="0.25">
      <c r="A49" s="259">
        <v>2</v>
      </c>
      <c r="B49" s="289">
        <v>40030</v>
      </c>
      <c r="C49" s="244" t="s">
        <v>125</v>
      </c>
      <c r="D49" s="277">
        <f t="shared" si="8"/>
        <v>5</v>
      </c>
      <c r="E49" s="277">
        <v>3</v>
      </c>
      <c r="F49" s="277">
        <v>1</v>
      </c>
      <c r="G49" s="277">
        <v>1</v>
      </c>
      <c r="H49" s="282"/>
      <c r="I49" s="48">
        <f t="shared" si="9"/>
        <v>4.4000000000000004</v>
      </c>
    </row>
    <row r="50" spans="1:10" ht="15" customHeight="1" x14ac:dyDescent="0.25">
      <c r="A50" s="299">
        <v>3</v>
      </c>
      <c r="B50" s="289">
        <v>40410</v>
      </c>
      <c r="C50" s="317" t="s">
        <v>77</v>
      </c>
      <c r="D50" s="312">
        <f t="shared" si="8"/>
        <v>12</v>
      </c>
      <c r="E50" s="302">
        <v>3</v>
      </c>
      <c r="F50" s="302">
        <v>4</v>
      </c>
      <c r="G50" s="302">
        <v>5</v>
      </c>
      <c r="H50" s="302"/>
      <c r="I50" s="303">
        <f t="shared" si="9"/>
        <v>3.8333333333333335</v>
      </c>
    </row>
    <row r="51" spans="1:10" ht="15" customHeight="1" x14ac:dyDescent="0.25">
      <c r="A51" s="259">
        <v>4</v>
      </c>
      <c r="B51" s="289">
        <v>40011</v>
      </c>
      <c r="C51" s="242" t="s">
        <v>86</v>
      </c>
      <c r="D51" s="277">
        <f t="shared" si="8"/>
        <v>36</v>
      </c>
      <c r="E51" s="277">
        <v>13</v>
      </c>
      <c r="F51" s="277">
        <v>10</v>
      </c>
      <c r="G51" s="277">
        <v>12</v>
      </c>
      <c r="H51" s="277">
        <v>1</v>
      </c>
      <c r="I51" s="48">
        <f t="shared" si="9"/>
        <v>3.9722222222222223</v>
      </c>
    </row>
    <row r="52" spans="1:10" ht="15" customHeight="1" x14ac:dyDescent="0.25">
      <c r="A52" s="259">
        <v>5</v>
      </c>
      <c r="B52" s="289">
        <v>40080</v>
      </c>
      <c r="C52" s="242" t="s">
        <v>32</v>
      </c>
      <c r="D52" s="277">
        <f t="shared" si="8"/>
        <v>8</v>
      </c>
      <c r="E52" s="277"/>
      <c r="F52" s="277">
        <v>5</v>
      </c>
      <c r="G52" s="277">
        <v>3</v>
      </c>
      <c r="H52" s="277"/>
      <c r="I52" s="48">
        <f t="shared" si="9"/>
        <v>3.625</v>
      </c>
    </row>
    <row r="53" spans="1:10" ht="15" customHeight="1" x14ac:dyDescent="0.25">
      <c r="A53" s="259">
        <v>6</v>
      </c>
      <c r="B53" s="289">
        <v>40100</v>
      </c>
      <c r="C53" s="242" t="s">
        <v>31</v>
      </c>
      <c r="D53" s="277">
        <f t="shared" si="8"/>
        <v>5</v>
      </c>
      <c r="E53" s="277">
        <v>2</v>
      </c>
      <c r="F53" s="277">
        <v>2</v>
      </c>
      <c r="G53" s="277">
        <v>1</v>
      </c>
      <c r="H53" s="278"/>
      <c r="I53" s="48">
        <f t="shared" si="9"/>
        <v>4.2</v>
      </c>
      <c r="J53" s="3"/>
    </row>
    <row r="54" spans="1:10" ht="15" customHeight="1" x14ac:dyDescent="0.25">
      <c r="A54" s="259">
        <v>7</v>
      </c>
      <c r="B54" s="289">
        <v>40020</v>
      </c>
      <c r="C54" s="374" t="s">
        <v>158</v>
      </c>
      <c r="D54" s="277">
        <f t="shared" si="8"/>
        <v>1</v>
      </c>
      <c r="E54" s="277"/>
      <c r="F54" s="277"/>
      <c r="G54" s="277">
        <v>1</v>
      </c>
      <c r="H54" s="277"/>
      <c r="I54" s="48">
        <f t="shared" si="9"/>
        <v>3</v>
      </c>
      <c r="J54" s="3"/>
    </row>
    <row r="55" spans="1:10" ht="15" customHeight="1" x14ac:dyDescent="0.25">
      <c r="A55" s="259">
        <v>8</v>
      </c>
      <c r="B55" s="289">
        <v>40031</v>
      </c>
      <c r="C55" s="464" t="s">
        <v>195</v>
      </c>
      <c r="D55" s="277">
        <f t="shared" si="8"/>
        <v>17</v>
      </c>
      <c r="E55" s="277">
        <v>11</v>
      </c>
      <c r="F55" s="277">
        <v>2</v>
      </c>
      <c r="G55" s="277">
        <v>4</v>
      </c>
      <c r="H55" s="319"/>
      <c r="I55" s="320">
        <f t="shared" si="9"/>
        <v>4.4117647058823533</v>
      </c>
    </row>
    <row r="56" spans="1:10" ht="15" customHeight="1" x14ac:dyDescent="0.25">
      <c r="A56" s="17">
        <v>9</v>
      </c>
      <c r="B56" s="293">
        <v>40210</v>
      </c>
      <c r="C56" s="318" t="s">
        <v>75</v>
      </c>
      <c r="D56" s="319">
        <f t="shared" si="8"/>
        <v>6</v>
      </c>
      <c r="E56" s="319"/>
      <c r="F56" s="319">
        <v>4</v>
      </c>
      <c r="G56" s="319">
        <v>2</v>
      </c>
      <c r="H56" s="327"/>
      <c r="I56" s="328">
        <f t="shared" si="9"/>
        <v>3.6666666666666665</v>
      </c>
    </row>
    <row r="57" spans="1:10" ht="15" customHeight="1" x14ac:dyDescent="0.25">
      <c r="A57" s="264">
        <v>10</v>
      </c>
      <c r="B57" s="294">
        <v>40300</v>
      </c>
      <c r="C57" s="245" t="s">
        <v>62</v>
      </c>
      <c r="D57" s="327">
        <f t="shared" si="8"/>
        <v>4</v>
      </c>
      <c r="E57" s="327">
        <v>2</v>
      </c>
      <c r="F57" s="327">
        <v>1</v>
      </c>
      <c r="G57" s="327">
        <v>1</v>
      </c>
      <c r="H57" s="327"/>
      <c r="I57" s="328">
        <f t="shared" si="9"/>
        <v>4.25</v>
      </c>
    </row>
    <row r="58" spans="1:10" ht="15" customHeight="1" x14ac:dyDescent="0.25">
      <c r="A58" s="264">
        <v>11</v>
      </c>
      <c r="B58" s="294">
        <v>40360</v>
      </c>
      <c r="C58" s="245" t="s">
        <v>61</v>
      </c>
      <c r="D58" s="327">
        <f t="shared" si="8"/>
        <v>3</v>
      </c>
      <c r="E58" s="327">
        <v>1</v>
      </c>
      <c r="F58" s="327">
        <v>1</v>
      </c>
      <c r="G58" s="327">
        <v>1</v>
      </c>
      <c r="H58" s="327"/>
      <c r="I58" s="328">
        <f t="shared" si="9"/>
        <v>4</v>
      </c>
    </row>
    <row r="59" spans="1:10" ht="15" customHeight="1" x14ac:dyDescent="0.25">
      <c r="A59" s="264">
        <v>12</v>
      </c>
      <c r="B59" s="382">
        <v>40390</v>
      </c>
      <c r="C59" s="578" t="s">
        <v>28</v>
      </c>
      <c r="D59" s="577">
        <f t="shared" ref="D59" si="10">SUM(E59:H59)</f>
        <v>1</v>
      </c>
      <c r="E59" s="577"/>
      <c r="F59" s="577">
        <v>1</v>
      </c>
      <c r="G59" s="577"/>
      <c r="H59" s="577"/>
      <c r="I59" s="328">
        <f t="shared" ref="I59" si="11">(H59*2+G59*3+F59*4+E59*5)/D59</f>
        <v>4</v>
      </c>
    </row>
    <row r="60" spans="1:10" ht="15" customHeight="1" x14ac:dyDescent="0.25">
      <c r="A60" s="264">
        <v>13</v>
      </c>
      <c r="B60" s="294">
        <v>40720</v>
      </c>
      <c r="C60" s="463" t="s">
        <v>194</v>
      </c>
      <c r="D60" s="327">
        <f t="shared" si="8"/>
        <v>16</v>
      </c>
      <c r="E60" s="327">
        <v>7</v>
      </c>
      <c r="F60" s="327">
        <v>6</v>
      </c>
      <c r="G60" s="327">
        <v>2</v>
      </c>
      <c r="H60" s="327">
        <v>1</v>
      </c>
      <c r="I60" s="328">
        <f t="shared" si="9"/>
        <v>4.1875</v>
      </c>
    </row>
    <row r="61" spans="1:10" ht="15" customHeight="1" x14ac:dyDescent="0.25">
      <c r="A61" s="264">
        <v>14</v>
      </c>
      <c r="B61" s="382">
        <v>40730</v>
      </c>
      <c r="C61" s="578" t="s">
        <v>200</v>
      </c>
      <c r="D61" s="577">
        <f t="shared" ref="D61" si="12">SUM(E61:H61)</f>
        <v>2</v>
      </c>
      <c r="E61" s="577">
        <v>1</v>
      </c>
      <c r="F61" s="577"/>
      <c r="G61" s="577">
        <v>1</v>
      </c>
      <c r="H61" s="577"/>
      <c r="I61" s="328">
        <f t="shared" ref="I61" si="13">(H61*2+G61*3+F61*4+E61*5)/D61</f>
        <v>4</v>
      </c>
    </row>
    <row r="62" spans="1:10" ht="15" customHeight="1" x14ac:dyDescent="0.25">
      <c r="A62" s="265">
        <v>15</v>
      </c>
      <c r="B62" s="294">
        <v>40820</v>
      </c>
      <c r="C62" s="376" t="s">
        <v>157</v>
      </c>
      <c r="D62" s="329">
        <f t="shared" si="8"/>
        <v>7</v>
      </c>
      <c r="E62" s="329">
        <v>1</v>
      </c>
      <c r="F62" s="329">
        <v>2</v>
      </c>
      <c r="G62" s="329">
        <v>4</v>
      </c>
      <c r="H62" s="329"/>
      <c r="I62" s="284">
        <f t="shared" si="9"/>
        <v>3.5714285714285716</v>
      </c>
    </row>
    <row r="63" spans="1:10" ht="15" customHeight="1" x14ac:dyDescent="0.25">
      <c r="A63" s="265">
        <v>16</v>
      </c>
      <c r="B63" s="294">
        <v>40840</v>
      </c>
      <c r="C63" s="292" t="s">
        <v>30</v>
      </c>
      <c r="D63" s="329">
        <f t="shared" si="8"/>
        <v>1</v>
      </c>
      <c r="E63" s="329"/>
      <c r="F63" s="329"/>
      <c r="G63" s="329"/>
      <c r="H63" s="329">
        <v>1</v>
      </c>
      <c r="I63" s="284">
        <f t="shared" si="9"/>
        <v>2</v>
      </c>
    </row>
    <row r="64" spans="1:10" ht="15" customHeight="1" x14ac:dyDescent="0.25">
      <c r="A64" s="265">
        <v>17</v>
      </c>
      <c r="B64" s="294">
        <v>40950</v>
      </c>
      <c r="C64" s="246" t="s">
        <v>76</v>
      </c>
      <c r="D64" s="329">
        <f t="shared" si="8"/>
        <v>2</v>
      </c>
      <c r="E64" s="329"/>
      <c r="F64" s="329">
        <v>1</v>
      </c>
      <c r="G64" s="329">
        <v>1</v>
      </c>
      <c r="H64" s="329"/>
      <c r="I64" s="284">
        <f t="shared" si="9"/>
        <v>3.5</v>
      </c>
    </row>
    <row r="65" spans="1:9" ht="15" customHeight="1" x14ac:dyDescent="0.25">
      <c r="A65" s="574">
        <v>18</v>
      </c>
      <c r="B65" s="295">
        <v>40990</v>
      </c>
      <c r="C65" s="269" t="s">
        <v>33</v>
      </c>
      <c r="D65" s="330">
        <f t="shared" ref="D65:D66" si="14">SUM(E65:H65)</f>
        <v>11</v>
      </c>
      <c r="E65" s="330">
        <v>6</v>
      </c>
      <c r="F65" s="330">
        <v>5</v>
      </c>
      <c r="G65" s="330"/>
      <c r="H65" s="330"/>
      <c r="I65" s="575">
        <f t="shared" ref="I65:I66" si="15">(H65*2+G65*3+F65*4+E65*5)/D65</f>
        <v>4.5454545454545459</v>
      </c>
    </row>
    <row r="66" spans="1:9" ht="15" customHeight="1" x14ac:dyDescent="0.25">
      <c r="A66" s="574">
        <v>19</v>
      </c>
      <c r="B66" s="295">
        <v>40133</v>
      </c>
      <c r="C66" s="576" t="s">
        <v>199</v>
      </c>
      <c r="D66" s="330">
        <f t="shared" si="14"/>
        <v>5</v>
      </c>
      <c r="E66" s="330">
        <v>2</v>
      </c>
      <c r="F66" s="330">
        <v>2</v>
      </c>
      <c r="G66" s="330">
        <v>1</v>
      </c>
      <c r="H66" s="330"/>
      <c r="I66" s="575">
        <f t="shared" si="15"/>
        <v>4.2</v>
      </c>
    </row>
    <row r="67" spans="1:9" ht="15" customHeight="1" thickBot="1" x14ac:dyDescent="0.3">
      <c r="A67" s="268">
        <v>20</v>
      </c>
      <c r="B67" s="295">
        <v>40400</v>
      </c>
      <c r="C67" s="576" t="s">
        <v>198</v>
      </c>
      <c r="D67" s="330">
        <f t="shared" si="8"/>
        <v>8</v>
      </c>
      <c r="E67" s="330">
        <v>2</v>
      </c>
      <c r="F67" s="330">
        <v>1</v>
      </c>
      <c r="G67" s="330">
        <v>4</v>
      </c>
      <c r="H67" s="330">
        <v>1</v>
      </c>
      <c r="I67" s="331">
        <f t="shared" si="9"/>
        <v>3.5</v>
      </c>
    </row>
    <row r="68" spans="1:9" ht="15" customHeight="1" thickBot="1" x14ac:dyDescent="0.3">
      <c r="A68" s="326"/>
      <c r="B68" s="286"/>
      <c r="C68" s="286" t="s">
        <v>116</v>
      </c>
      <c r="D68" s="287">
        <f>SUM(D69:D82)</f>
        <v>111</v>
      </c>
      <c r="E68" s="287">
        <f>SUM(E69:E82)</f>
        <v>43</v>
      </c>
      <c r="F68" s="287">
        <f>SUM(F69:F82)</f>
        <v>45</v>
      </c>
      <c r="G68" s="287">
        <f>SUM(G69:G82)</f>
        <v>22</v>
      </c>
      <c r="H68" s="287">
        <f>SUM(H69:H82)</f>
        <v>1</v>
      </c>
      <c r="I68" s="55">
        <f>AVERAGE(I69:I82)</f>
        <v>4.1261689656099589</v>
      </c>
    </row>
    <row r="69" spans="1:9" ht="15" customHeight="1" x14ac:dyDescent="0.25">
      <c r="A69" s="324">
        <v>1</v>
      </c>
      <c r="B69" s="325">
        <v>50040</v>
      </c>
      <c r="C69" s="257" t="s">
        <v>130</v>
      </c>
      <c r="D69" s="332">
        <f t="shared" ref="D69:D123" si="16">SUM(E69:H69)</f>
        <v>7</v>
      </c>
      <c r="E69" s="332">
        <v>4</v>
      </c>
      <c r="F69" s="332">
        <v>3</v>
      </c>
      <c r="G69" s="332"/>
      <c r="H69" s="332"/>
      <c r="I69" s="333">
        <f t="shared" ref="I69:I82" si="17">(H69*2+G69*3+F69*4+E69*5)/D69</f>
        <v>4.5714285714285712</v>
      </c>
    </row>
    <row r="70" spans="1:9" ht="15" customHeight="1" x14ac:dyDescent="0.25">
      <c r="A70" s="265">
        <v>2</v>
      </c>
      <c r="B70" s="294">
        <v>50003</v>
      </c>
      <c r="C70" s="246" t="s">
        <v>88</v>
      </c>
      <c r="D70" s="329">
        <f t="shared" si="16"/>
        <v>11</v>
      </c>
      <c r="E70" s="329">
        <v>6</v>
      </c>
      <c r="F70" s="329">
        <v>5</v>
      </c>
      <c r="G70" s="329"/>
      <c r="H70" s="329"/>
      <c r="I70" s="284">
        <f t="shared" si="17"/>
        <v>4.5454545454545459</v>
      </c>
    </row>
    <row r="71" spans="1:9" ht="15" customHeight="1" x14ac:dyDescent="0.25">
      <c r="A71" s="265">
        <v>3</v>
      </c>
      <c r="B71" s="294">
        <v>50060</v>
      </c>
      <c r="C71" s="376" t="s">
        <v>159</v>
      </c>
      <c r="D71" s="329">
        <f t="shared" si="16"/>
        <v>14</v>
      </c>
      <c r="E71" s="329">
        <v>7</v>
      </c>
      <c r="F71" s="329">
        <v>5</v>
      </c>
      <c r="G71" s="329">
        <v>2</v>
      </c>
      <c r="H71" s="329"/>
      <c r="I71" s="284">
        <f t="shared" si="17"/>
        <v>4.3571428571428568</v>
      </c>
    </row>
    <row r="72" spans="1:9" ht="15" customHeight="1" x14ac:dyDescent="0.25">
      <c r="A72" s="265">
        <v>4</v>
      </c>
      <c r="B72" s="294">
        <v>50170</v>
      </c>
      <c r="C72" s="376" t="s">
        <v>160</v>
      </c>
      <c r="D72" s="329">
        <f t="shared" si="16"/>
        <v>4</v>
      </c>
      <c r="E72" s="329">
        <v>2</v>
      </c>
      <c r="F72" s="329">
        <v>2</v>
      </c>
      <c r="G72" s="329"/>
      <c r="H72" s="329"/>
      <c r="I72" s="284">
        <f t="shared" si="17"/>
        <v>4.5</v>
      </c>
    </row>
    <row r="73" spans="1:9" ht="15" customHeight="1" x14ac:dyDescent="0.25">
      <c r="A73" s="265">
        <v>5</v>
      </c>
      <c r="B73" s="294">
        <v>50230</v>
      </c>
      <c r="C73" s="246" t="s">
        <v>131</v>
      </c>
      <c r="D73" s="329">
        <f t="shared" si="16"/>
        <v>5</v>
      </c>
      <c r="E73" s="329">
        <v>5</v>
      </c>
      <c r="F73" s="329"/>
      <c r="G73" s="329"/>
      <c r="H73" s="329"/>
      <c r="I73" s="284">
        <f t="shared" si="17"/>
        <v>5</v>
      </c>
    </row>
    <row r="74" spans="1:9" ht="15" customHeight="1" x14ac:dyDescent="0.25">
      <c r="A74" s="265">
        <v>6</v>
      </c>
      <c r="B74" s="294">
        <v>50340</v>
      </c>
      <c r="C74" s="376" t="s">
        <v>161</v>
      </c>
      <c r="D74" s="329">
        <f t="shared" si="16"/>
        <v>2</v>
      </c>
      <c r="E74" s="329">
        <v>1</v>
      </c>
      <c r="F74" s="329">
        <v>1</v>
      </c>
      <c r="G74" s="329"/>
      <c r="H74" s="329"/>
      <c r="I74" s="284">
        <f t="shared" si="17"/>
        <v>4.5</v>
      </c>
    </row>
    <row r="75" spans="1:9" ht="15" customHeight="1" x14ac:dyDescent="0.25">
      <c r="A75" s="265">
        <v>7</v>
      </c>
      <c r="B75" s="294">
        <v>50420</v>
      </c>
      <c r="C75" s="376" t="s">
        <v>163</v>
      </c>
      <c r="D75" s="329">
        <f t="shared" si="16"/>
        <v>6</v>
      </c>
      <c r="E75" s="329">
        <v>2</v>
      </c>
      <c r="F75" s="329">
        <v>2</v>
      </c>
      <c r="G75" s="329">
        <v>2</v>
      </c>
      <c r="H75" s="329"/>
      <c r="I75" s="284">
        <f t="shared" si="17"/>
        <v>4</v>
      </c>
    </row>
    <row r="76" spans="1:9" ht="15" customHeight="1" x14ac:dyDescent="0.25">
      <c r="A76" s="265">
        <v>8</v>
      </c>
      <c r="B76" s="294">
        <v>50450</v>
      </c>
      <c r="C76" s="376" t="s">
        <v>162</v>
      </c>
      <c r="D76" s="329">
        <f t="shared" si="16"/>
        <v>9</v>
      </c>
      <c r="E76" s="329">
        <v>4</v>
      </c>
      <c r="F76" s="329">
        <v>4</v>
      </c>
      <c r="G76" s="329">
        <v>1</v>
      </c>
      <c r="H76" s="329"/>
      <c r="I76" s="284">
        <f t="shared" si="17"/>
        <v>4.333333333333333</v>
      </c>
    </row>
    <row r="77" spans="1:9" ht="15" customHeight="1" x14ac:dyDescent="0.25">
      <c r="A77" s="265">
        <v>9</v>
      </c>
      <c r="B77" s="294">
        <v>50620</v>
      </c>
      <c r="C77" s="246" t="s">
        <v>23</v>
      </c>
      <c r="D77" s="329">
        <f t="shared" si="16"/>
        <v>7</v>
      </c>
      <c r="E77" s="329">
        <v>2</v>
      </c>
      <c r="F77" s="329">
        <v>3</v>
      </c>
      <c r="G77" s="329">
        <v>2</v>
      </c>
      <c r="H77" s="329"/>
      <c r="I77" s="284">
        <f t="shared" si="17"/>
        <v>4</v>
      </c>
    </row>
    <row r="78" spans="1:9" ht="15" customHeight="1" x14ac:dyDescent="0.25">
      <c r="A78" s="265">
        <v>10</v>
      </c>
      <c r="B78" s="294">
        <v>50760</v>
      </c>
      <c r="C78" s="246" t="s">
        <v>132</v>
      </c>
      <c r="D78" s="329">
        <f t="shared" si="16"/>
        <v>7</v>
      </c>
      <c r="E78" s="329">
        <v>1</v>
      </c>
      <c r="F78" s="329">
        <v>1</v>
      </c>
      <c r="G78" s="329">
        <v>5</v>
      </c>
      <c r="H78" s="329"/>
      <c r="I78" s="284">
        <f t="shared" si="17"/>
        <v>3.4285714285714284</v>
      </c>
    </row>
    <row r="79" spans="1:9" ht="15" customHeight="1" x14ac:dyDescent="0.25">
      <c r="A79" s="265">
        <v>11</v>
      </c>
      <c r="B79" s="382">
        <v>50780</v>
      </c>
      <c r="C79" s="384" t="s">
        <v>165</v>
      </c>
      <c r="D79" s="383">
        <f t="shared" si="16"/>
        <v>4</v>
      </c>
      <c r="E79" s="383"/>
      <c r="F79" s="383">
        <v>1</v>
      </c>
      <c r="G79" s="383">
        <v>2</v>
      </c>
      <c r="H79" s="383">
        <v>1</v>
      </c>
      <c r="I79" s="284">
        <f t="shared" si="17"/>
        <v>3</v>
      </c>
    </row>
    <row r="80" spans="1:9" ht="15" customHeight="1" x14ac:dyDescent="0.25">
      <c r="A80" s="265">
        <v>12</v>
      </c>
      <c r="B80" s="382">
        <v>50930</v>
      </c>
      <c r="C80" s="384" t="s">
        <v>166</v>
      </c>
      <c r="D80" s="383">
        <f t="shared" si="16"/>
        <v>2</v>
      </c>
      <c r="E80" s="383"/>
      <c r="F80" s="383">
        <v>1</v>
      </c>
      <c r="G80" s="383">
        <v>1</v>
      </c>
      <c r="H80" s="383"/>
      <c r="I80" s="284">
        <f t="shared" si="17"/>
        <v>3.5</v>
      </c>
    </row>
    <row r="81" spans="1:9" ht="15" customHeight="1" x14ac:dyDescent="0.25">
      <c r="A81" s="265">
        <v>13</v>
      </c>
      <c r="B81" s="294">
        <v>51370</v>
      </c>
      <c r="C81" s="246" t="s">
        <v>133</v>
      </c>
      <c r="D81" s="329">
        <f t="shared" si="16"/>
        <v>10</v>
      </c>
      <c r="E81" s="329">
        <v>3</v>
      </c>
      <c r="F81" s="329">
        <v>3</v>
      </c>
      <c r="G81" s="329">
        <v>4</v>
      </c>
      <c r="H81" s="329"/>
      <c r="I81" s="284">
        <f t="shared" si="17"/>
        <v>3.9</v>
      </c>
    </row>
    <row r="82" spans="1:9" ht="15" customHeight="1" thickBot="1" x14ac:dyDescent="0.3">
      <c r="A82" s="268">
        <v>14</v>
      </c>
      <c r="B82" s="295">
        <v>51580</v>
      </c>
      <c r="C82" s="381" t="s">
        <v>164</v>
      </c>
      <c r="D82" s="330">
        <f t="shared" si="16"/>
        <v>23</v>
      </c>
      <c r="E82" s="330">
        <v>6</v>
      </c>
      <c r="F82" s="330">
        <v>14</v>
      </c>
      <c r="G82" s="330">
        <v>3</v>
      </c>
      <c r="H82" s="330"/>
      <c r="I82" s="331">
        <f t="shared" si="17"/>
        <v>4.1304347826086953</v>
      </c>
    </row>
    <row r="83" spans="1:9" ht="15" customHeight="1" thickBot="1" x14ac:dyDescent="0.3">
      <c r="A83" s="326"/>
      <c r="B83" s="286"/>
      <c r="C83" s="286" t="s">
        <v>119</v>
      </c>
      <c r="D83" s="287">
        <f>SUM(D84:D113)</f>
        <v>376</v>
      </c>
      <c r="E83" s="287">
        <f t="shared" ref="E83:H83" si="18">SUM(E84:E113)</f>
        <v>174</v>
      </c>
      <c r="F83" s="287">
        <f t="shared" si="18"/>
        <v>128</v>
      </c>
      <c r="G83" s="287">
        <f t="shared" si="18"/>
        <v>69</v>
      </c>
      <c r="H83" s="287">
        <f t="shared" si="18"/>
        <v>5</v>
      </c>
      <c r="I83" s="55">
        <f>AVERAGE(I84:I113)</f>
        <v>4.1311365545257726</v>
      </c>
    </row>
    <row r="84" spans="1:9" ht="15" customHeight="1" x14ac:dyDescent="0.25">
      <c r="A84" s="324">
        <v>1</v>
      </c>
      <c r="B84" s="325">
        <v>60010</v>
      </c>
      <c r="C84" s="385" t="s">
        <v>167</v>
      </c>
      <c r="D84" s="332">
        <f t="shared" si="16"/>
        <v>6</v>
      </c>
      <c r="E84" s="332">
        <v>3</v>
      </c>
      <c r="F84" s="332">
        <v>2</v>
      </c>
      <c r="G84" s="332">
        <v>1</v>
      </c>
      <c r="H84" s="332"/>
      <c r="I84" s="333">
        <f t="shared" ref="I84:I113" si="19">(H84*2+G84*3+F84*4+E84*5)/D84</f>
        <v>4.333333333333333</v>
      </c>
    </row>
    <row r="85" spans="1:9" ht="15" customHeight="1" x14ac:dyDescent="0.25">
      <c r="A85" s="324">
        <v>2</v>
      </c>
      <c r="B85" s="325">
        <v>60020</v>
      </c>
      <c r="C85" s="337" t="s">
        <v>60</v>
      </c>
      <c r="D85" s="332">
        <f t="shared" si="16"/>
        <v>3</v>
      </c>
      <c r="E85" s="332"/>
      <c r="F85" s="332">
        <v>2</v>
      </c>
      <c r="G85" s="332">
        <v>1</v>
      </c>
      <c r="H85" s="332"/>
      <c r="I85" s="333">
        <f t="shared" ref="I85" si="20">(H85*2+G85*3+F85*4+E85*5)/D85</f>
        <v>3.6666666666666665</v>
      </c>
    </row>
    <row r="86" spans="1:9" ht="15" customHeight="1" x14ac:dyDescent="0.25">
      <c r="A86" s="265">
        <v>3</v>
      </c>
      <c r="B86" s="294">
        <v>60050</v>
      </c>
      <c r="C86" s="376" t="s">
        <v>168</v>
      </c>
      <c r="D86" s="329">
        <f t="shared" si="16"/>
        <v>11</v>
      </c>
      <c r="E86" s="329">
        <v>3</v>
      </c>
      <c r="F86" s="329">
        <v>4</v>
      </c>
      <c r="G86" s="329">
        <v>3</v>
      </c>
      <c r="H86" s="329">
        <v>1</v>
      </c>
      <c r="I86" s="284">
        <f t="shared" si="19"/>
        <v>3.8181818181818183</v>
      </c>
    </row>
    <row r="87" spans="1:9" ht="15" customHeight="1" x14ac:dyDescent="0.25">
      <c r="A87" s="265">
        <v>4</v>
      </c>
      <c r="B87" s="294">
        <v>60070</v>
      </c>
      <c r="C87" s="376" t="s">
        <v>169</v>
      </c>
      <c r="D87" s="329">
        <f t="shared" si="16"/>
        <v>6</v>
      </c>
      <c r="E87" s="329">
        <v>2</v>
      </c>
      <c r="F87" s="329">
        <v>1</v>
      </c>
      <c r="G87" s="329">
        <v>3</v>
      </c>
      <c r="H87" s="329"/>
      <c r="I87" s="284">
        <f t="shared" si="19"/>
        <v>3.8333333333333335</v>
      </c>
    </row>
    <row r="88" spans="1:9" ht="15" customHeight="1" x14ac:dyDescent="0.25">
      <c r="A88" s="265">
        <v>5</v>
      </c>
      <c r="B88" s="294">
        <v>60180</v>
      </c>
      <c r="C88" s="376" t="s">
        <v>170</v>
      </c>
      <c r="D88" s="329">
        <f t="shared" si="16"/>
        <v>16</v>
      </c>
      <c r="E88" s="329">
        <v>12</v>
      </c>
      <c r="F88" s="329">
        <v>3</v>
      </c>
      <c r="G88" s="329">
        <v>1</v>
      </c>
      <c r="H88" s="329"/>
      <c r="I88" s="284">
        <f t="shared" si="19"/>
        <v>4.6875</v>
      </c>
    </row>
    <row r="89" spans="1:9" ht="15" customHeight="1" x14ac:dyDescent="0.25">
      <c r="A89" s="265">
        <v>6</v>
      </c>
      <c r="B89" s="294">
        <v>60240</v>
      </c>
      <c r="C89" s="376" t="s">
        <v>171</v>
      </c>
      <c r="D89" s="329">
        <f t="shared" si="16"/>
        <v>18</v>
      </c>
      <c r="E89" s="329">
        <v>11</v>
      </c>
      <c r="F89" s="329">
        <v>7</v>
      </c>
      <c r="G89" s="329"/>
      <c r="H89" s="329"/>
      <c r="I89" s="284">
        <f t="shared" si="19"/>
        <v>4.6111111111111107</v>
      </c>
    </row>
    <row r="90" spans="1:9" ht="15" customHeight="1" x14ac:dyDescent="0.25">
      <c r="A90" s="265">
        <v>7</v>
      </c>
      <c r="B90" s="294">
        <v>60560</v>
      </c>
      <c r="C90" s="246" t="s">
        <v>21</v>
      </c>
      <c r="D90" s="329">
        <f t="shared" si="16"/>
        <v>5</v>
      </c>
      <c r="E90" s="329"/>
      <c r="F90" s="329">
        <v>3</v>
      </c>
      <c r="G90" s="329">
        <v>2</v>
      </c>
      <c r="H90" s="329"/>
      <c r="I90" s="284">
        <f t="shared" si="19"/>
        <v>3.6</v>
      </c>
    </row>
    <row r="91" spans="1:9" ht="15" customHeight="1" x14ac:dyDescent="0.25">
      <c r="A91" s="265">
        <v>8</v>
      </c>
      <c r="B91" s="294">
        <v>60660</v>
      </c>
      <c r="C91" s="376" t="s">
        <v>172</v>
      </c>
      <c r="D91" s="329">
        <f t="shared" si="16"/>
        <v>2</v>
      </c>
      <c r="E91" s="329">
        <v>1</v>
      </c>
      <c r="F91" s="329"/>
      <c r="G91" s="329">
        <v>1</v>
      </c>
      <c r="H91" s="329"/>
      <c r="I91" s="284">
        <f t="shared" si="19"/>
        <v>4</v>
      </c>
    </row>
    <row r="92" spans="1:9" ht="15" customHeight="1" x14ac:dyDescent="0.25">
      <c r="A92" s="265">
        <v>9</v>
      </c>
      <c r="B92" s="294">
        <v>60001</v>
      </c>
      <c r="C92" s="376" t="s">
        <v>173</v>
      </c>
      <c r="D92" s="329">
        <f t="shared" si="16"/>
        <v>10</v>
      </c>
      <c r="E92" s="329">
        <v>5</v>
      </c>
      <c r="F92" s="329">
        <v>2</v>
      </c>
      <c r="G92" s="329">
        <v>3</v>
      </c>
      <c r="H92" s="329"/>
      <c r="I92" s="284">
        <f t="shared" si="19"/>
        <v>4.2</v>
      </c>
    </row>
    <row r="93" spans="1:9" ht="15" customHeight="1" x14ac:dyDescent="0.25">
      <c r="A93" s="265">
        <v>10</v>
      </c>
      <c r="B93" s="294">
        <v>60850</v>
      </c>
      <c r="C93" s="376" t="s">
        <v>174</v>
      </c>
      <c r="D93" s="329">
        <f t="shared" si="16"/>
        <v>16</v>
      </c>
      <c r="E93" s="329">
        <v>6</v>
      </c>
      <c r="F93" s="329">
        <v>8</v>
      </c>
      <c r="G93" s="329">
        <v>2</v>
      </c>
      <c r="H93" s="329"/>
      <c r="I93" s="284">
        <f t="shared" si="19"/>
        <v>4.25</v>
      </c>
    </row>
    <row r="94" spans="1:9" ht="15" customHeight="1" x14ac:dyDescent="0.25">
      <c r="A94" s="265">
        <v>11</v>
      </c>
      <c r="B94" s="294">
        <v>60910</v>
      </c>
      <c r="C94" s="463" t="s">
        <v>193</v>
      </c>
      <c r="D94" s="329">
        <f t="shared" si="16"/>
        <v>5</v>
      </c>
      <c r="E94" s="329">
        <v>1</v>
      </c>
      <c r="F94" s="329">
        <v>3</v>
      </c>
      <c r="G94" s="329">
        <v>1</v>
      </c>
      <c r="H94" s="329"/>
      <c r="I94" s="284">
        <f t="shared" si="19"/>
        <v>4</v>
      </c>
    </row>
    <row r="95" spans="1:9" ht="15" customHeight="1" x14ac:dyDescent="0.25">
      <c r="A95" s="265">
        <v>12</v>
      </c>
      <c r="B95" s="294">
        <v>60980</v>
      </c>
      <c r="C95" s="463" t="s">
        <v>192</v>
      </c>
      <c r="D95" s="329">
        <f t="shared" si="16"/>
        <v>10</v>
      </c>
      <c r="E95" s="329">
        <v>4</v>
      </c>
      <c r="F95" s="329">
        <v>5</v>
      </c>
      <c r="G95" s="329">
        <v>1</v>
      </c>
      <c r="H95" s="329"/>
      <c r="I95" s="284">
        <f t="shared" si="19"/>
        <v>4.3</v>
      </c>
    </row>
    <row r="96" spans="1:9" ht="15" customHeight="1" x14ac:dyDescent="0.25">
      <c r="A96" s="265">
        <v>13</v>
      </c>
      <c r="B96" s="294">
        <v>61080</v>
      </c>
      <c r="C96" s="376" t="s">
        <v>175</v>
      </c>
      <c r="D96" s="329">
        <f t="shared" si="16"/>
        <v>9</v>
      </c>
      <c r="E96" s="329">
        <v>1</v>
      </c>
      <c r="F96" s="329">
        <v>3</v>
      </c>
      <c r="G96" s="329">
        <v>5</v>
      </c>
      <c r="H96" s="329"/>
      <c r="I96" s="284">
        <f t="shared" si="19"/>
        <v>3.5555555555555554</v>
      </c>
    </row>
    <row r="97" spans="1:9" ht="15" customHeight="1" x14ac:dyDescent="0.25">
      <c r="A97" s="265">
        <v>14</v>
      </c>
      <c r="B97" s="294">
        <v>61150</v>
      </c>
      <c r="C97" s="376" t="s">
        <v>176</v>
      </c>
      <c r="D97" s="329">
        <f t="shared" si="16"/>
        <v>7</v>
      </c>
      <c r="E97" s="329">
        <v>1</v>
      </c>
      <c r="F97" s="329">
        <v>3</v>
      </c>
      <c r="G97" s="329">
        <v>2</v>
      </c>
      <c r="H97" s="329">
        <v>1</v>
      </c>
      <c r="I97" s="284">
        <f t="shared" si="19"/>
        <v>3.5714285714285716</v>
      </c>
    </row>
    <row r="98" spans="1:9" ht="15" customHeight="1" x14ac:dyDescent="0.25">
      <c r="A98" s="265">
        <v>15</v>
      </c>
      <c r="B98" s="294">
        <v>61210</v>
      </c>
      <c r="C98" s="376" t="s">
        <v>177</v>
      </c>
      <c r="D98" s="329">
        <f t="shared" si="16"/>
        <v>11</v>
      </c>
      <c r="E98" s="329">
        <v>2</v>
      </c>
      <c r="F98" s="329">
        <v>5</v>
      </c>
      <c r="G98" s="329">
        <v>4</v>
      </c>
      <c r="H98" s="329"/>
      <c r="I98" s="284">
        <f t="shared" si="19"/>
        <v>3.8181818181818183</v>
      </c>
    </row>
    <row r="99" spans="1:9" ht="15" customHeight="1" x14ac:dyDescent="0.25">
      <c r="A99" s="265">
        <v>16</v>
      </c>
      <c r="B99" s="294">
        <v>61290</v>
      </c>
      <c r="C99" s="463" t="s">
        <v>191</v>
      </c>
      <c r="D99" s="329">
        <f t="shared" si="16"/>
        <v>4</v>
      </c>
      <c r="E99" s="329"/>
      <c r="F99" s="329">
        <v>1</v>
      </c>
      <c r="G99" s="329">
        <v>2</v>
      </c>
      <c r="H99" s="329">
        <v>1</v>
      </c>
      <c r="I99" s="284">
        <f t="shared" si="19"/>
        <v>3</v>
      </c>
    </row>
    <row r="100" spans="1:9" ht="15" customHeight="1" x14ac:dyDescent="0.25">
      <c r="A100" s="265">
        <v>17</v>
      </c>
      <c r="B100" s="294">
        <v>61340</v>
      </c>
      <c r="C100" s="376" t="s">
        <v>178</v>
      </c>
      <c r="D100" s="329">
        <f t="shared" si="16"/>
        <v>8</v>
      </c>
      <c r="E100" s="329">
        <v>1</v>
      </c>
      <c r="F100" s="329">
        <v>2</v>
      </c>
      <c r="G100" s="329">
        <v>5</v>
      </c>
      <c r="H100" s="329"/>
      <c r="I100" s="284">
        <f t="shared" si="19"/>
        <v>3.5</v>
      </c>
    </row>
    <row r="101" spans="1:9" ht="15" customHeight="1" x14ac:dyDescent="0.25">
      <c r="A101" s="265">
        <v>18</v>
      </c>
      <c r="B101" s="294">
        <v>61390</v>
      </c>
      <c r="C101" s="376" t="s">
        <v>179</v>
      </c>
      <c r="D101" s="329">
        <f t="shared" si="16"/>
        <v>4</v>
      </c>
      <c r="E101" s="329">
        <v>3</v>
      </c>
      <c r="F101" s="329">
        <v>1</v>
      </c>
      <c r="G101" s="329"/>
      <c r="H101" s="329"/>
      <c r="I101" s="284">
        <f t="shared" si="19"/>
        <v>4.75</v>
      </c>
    </row>
    <row r="102" spans="1:9" ht="15" customHeight="1" x14ac:dyDescent="0.25">
      <c r="A102" s="265">
        <v>19</v>
      </c>
      <c r="B102" s="294">
        <v>61410</v>
      </c>
      <c r="C102" s="376" t="s">
        <v>180</v>
      </c>
      <c r="D102" s="329">
        <f t="shared" si="16"/>
        <v>9</v>
      </c>
      <c r="E102" s="329">
        <v>7</v>
      </c>
      <c r="F102" s="329">
        <v>2</v>
      </c>
      <c r="G102" s="329"/>
      <c r="H102" s="329"/>
      <c r="I102" s="284">
        <f t="shared" si="19"/>
        <v>4.7777777777777777</v>
      </c>
    </row>
    <row r="103" spans="1:9" ht="15" customHeight="1" x14ac:dyDescent="0.25">
      <c r="A103" s="265">
        <v>20</v>
      </c>
      <c r="B103" s="294">
        <v>61430</v>
      </c>
      <c r="C103" s="376" t="s">
        <v>182</v>
      </c>
      <c r="D103" s="329">
        <f t="shared" si="16"/>
        <v>22</v>
      </c>
      <c r="E103" s="329">
        <v>6</v>
      </c>
      <c r="F103" s="329">
        <v>11</v>
      </c>
      <c r="G103" s="329">
        <v>4</v>
      </c>
      <c r="H103" s="329">
        <v>1</v>
      </c>
      <c r="I103" s="284">
        <f t="shared" si="19"/>
        <v>4</v>
      </c>
    </row>
    <row r="104" spans="1:9" ht="15" customHeight="1" x14ac:dyDescent="0.25">
      <c r="A104" s="265">
        <v>21</v>
      </c>
      <c r="B104" s="294">
        <v>61440</v>
      </c>
      <c r="C104" s="376" t="s">
        <v>181</v>
      </c>
      <c r="D104" s="329">
        <f t="shared" si="16"/>
        <v>31</v>
      </c>
      <c r="E104" s="329">
        <v>21</v>
      </c>
      <c r="F104" s="329">
        <v>6</v>
      </c>
      <c r="G104" s="329">
        <v>4</v>
      </c>
      <c r="H104" s="329"/>
      <c r="I104" s="284">
        <f t="shared" si="19"/>
        <v>4.5483870967741939</v>
      </c>
    </row>
    <row r="105" spans="1:9" ht="15" customHeight="1" x14ac:dyDescent="0.25">
      <c r="A105" s="265">
        <v>22</v>
      </c>
      <c r="B105" s="294">
        <v>61450</v>
      </c>
      <c r="C105" s="376" t="s">
        <v>183</v>
      </c>
      <c r="D105" s="329">
        <f t="shared" si="16"/>
        <v>6</v>
      </c>
      <c r="E105" s="329">
        <v>3</v>
      </c>
      <c r="F105" s="329">
        <v>2</v>
      </c>
      <c r="G105" s="329">
        <v>1</v>
      </c>
      <c r="H105" s="329"/>
      <c r="I105" s="284">
        <f t="shared" si="19"/>
        <v>4.333333333333333</v>
      </c>
    </row>
    <row r="106" spans="1:9" ht="15" customHeight="1" x14ac:dyDescent="0.25">
      <c r="A106" s="265">
        <v>23</v>
      </c>
      <c r="B106" s="294">
        <v>61470</v>
      </c>
      <c r="C106" s="463" t="s">
        <v>190</v>
      </c>
      <c r="D106" s="329">
        <f t="shared" si="16"/>
        <v>8</v>
      </c>
      <c r="E106" s="329">
        <v>3</v>
      </c>
      <c r="F106" s="329">
        <v>3</v>
      </c>
      <c r="G106" s="329">
        <v>2</v>
      </c>
      <c r="H106" s="329"/>
      <c r="I106" s="284">
        <f t="shared" si="19"/>
        <v>4.125</v>
      </c>
    </row>
    <row r="107" spans="1:9" ht="15" customHeight="1" x14ac:dyDescent="0.25">
      <c r="A107" s="265">
        <v>24</v>
      </c>
      <c r="B107" s="294">
        <v>61490</v>
      </c>
      <c r="C107" s="376" t="s">
        <v>188</v>
      </c>
      <c r="D107" s="329">
        <f t="shared" si="16"/>
        <v>24</v>
      </c>
      <c r="E107" s="329">
        <v>10</v>
      </c>
      <c r="F107" s="329">
        <v>7</v>
      </c>
      <c r="G107" s="329">
        <v>6</v>
      </c>
      <c r="H107" s="329">
        <v>1</v>
      </c>
      <c r="I107" s="284">
        <f t="shared" si="19"/>
        <v>4.083333333333333</v>
      </c>
    </row>
    <row r="108" spans="1:9" ht="15" customHeight="1" x14ac:dyDescent="0.25">
      <c r="A108" s="265">
        <v>25</v>
      </c>
      <c r="B108" s="294">
        <v>61500</v>
      </c>
      <c r="C108" s="376" t="s">
        <v>184</v>
      </c>
      <c r="D108" s="329">
        <f t="shared" si="16"/>
        <v>27</v>
      </c>
      <c r="E108" s="329">
        <v>14</v>
      </c>
      <c r="F108" s="329">
        <v>8</v>
      </c>
      <c r="G108" s="329">
        <v>5</v>
      </c>
      <c r="H108" s="329"/>
      <c r="I108" s="284">
        <f t="shared" si="19"/>
        <v>4.333333333333333</v>
      </c>
    </row>
    <row r="109" spans="1:9" ht="15" customHeight="1" x14ac:dyDescent="0.25">
      <c r="A109" s="265">
        <v>26</v>
      </c>
      <c r="B109" s="294">
        <v>61510</v>
      </c>
      <c r="C109" s="246" t="s">
        <v>14</v>
      </c>
      <c r="D109" s="329">
        <f t="shared" si="16"/>
        <v>19</v>
      </c>
      <c r="E109" s="329">
        <v>12</v>
      </c>
      <c r="F109" s="329">
        <v>7</v>
      </c>
      <c r="G109" s="329"/>
      <c r="H109" s="329"/>
      <c r="I109" s="284">
        <f t="shared" si="19"/>
        <v>4.6315789473684212</v>
      </c>
    </row>
    <row r="110" spans="1:9" ht="15" customHeight="1" x14ac:dyDescent="0.25">
      <c r="A110" s="265">
        <v>27</v>
      </c>
      <c r="B110" s="294">
        <v>61520</v>
      </c>
      <c r="C110" s="376" t="s">
        <v>187</v>
      </c>
      <c r="D110" s="329">
        <f t="shared" si="16"/>
        <v>21</v>
      </c>
      <c r="E110" s="329">
        <v>12</v>
      </c>
      <c r="F110" s="329">
        <v>7</v>
      </c>
      <c r="G110" s="329">
        <v>2</v>
      </c>
      <c r="H110" s="329"/>
      <c r="I110" s="284">
        <f t="shared" si="19"/>
        <v>4.4761904761904763</v>
      </c>
    </row>
    <row r="111" spans="1:9" ht="15" customHeight="1" x14ac:dyDescent="0.25">
      <c r="A111" s="265">
        <v>28</v>
      </c>
      <c r="B111" s="294">
        <v>61540</v>
      </c>
      <c r="C111" s="376" t="s">
        <v>186</v>
      </c>
      <c r="D111" s="329">
        <f t="shared" si="16"/>
        <v>14</v>
      </c>
      <c r="E111" s="329">
        <v>7</v>
      </c>
      <c r="F111" s="329">
        <v>5</v>
      </c>
      <c r="G111" s="329">
        <v>2</v>
      </c>
      <c r="H111" s="329"/>
      <c r="I111" s="284">
        <f t="shared" si="19"/>
        <v>4.3571428571428568</v>
      </c>
    </row>
    <row r="112" spans="1:9" ht="15" customHeight="1" x14ac:dyDescent="0.25">
      <c r="A112" s="265">
        <v>29</v>
      </c>
      <c r="B112" s="294">
        <v>61560</v>
      </c>
      <c r="C112" s="376" t="s">
        <v>185</v>
      </c>
      <c r="D112" s="329">
        <f t="shared" si="16"/>
        <v>22</v>
      </c>
      <c r="E112" s="329">
        <v>11</v>
      </c>
      <c r="F112" s="329">
        <v>8</v>
      </c>
      <c r="G112" s="329">
        <v>3</v>
      </c>
      <c r="H112" s="329"/>
      <c r="I112" s="284">
        <f t="shared" si="19"/>
        <v>4.3636363636363633</v>
      </c>
    </row>
    <row r="113" spans="1:9" ht="15" customHeight="1" thickBot="1" x14ac:dyDescent="0.3">
      <c r="A113" s="268">
        <v>30</v>
      </c>
      <c r="B113" s="295">
        <v>61570</v>
      </c>
      <c r="C113" s="269" t="s">
        <v>124</v>
      </c>
      <c r="D113" s="330">
        <f t="shared" si="16"/>
        <v>22</v>
      </c>
      <c r="E113" s="330">
        <v>12</v>
      </c>
      <c r="F113" s="330">
        <v>7</v>
      </c>
      <c r="G113" s="330">
        <v>3</v>
      </c>
      <c r="H113" s="330"/>
      <c r="I113" s="331">
        <f t="shared" si="19"/>
        <v>4.4090909090909092</v>
      </c>
    </row>
    <row r="114" spans="1:9" ht="15" customHeight="1" thickBot="1" x14ac:dyDescent="0.3">
      <c r="A114" s="273"/>
      <c r="B114" s="296"/>
      <c r="C114" s="286" t="s">
        <v>117</v>
      </c>
      <c r="D114" s="287">
        <f>SUM(D115:D143)</f>
        <v>109</v>
      </c>
      <c r="E114" s="287">
        <f t="shared" ref="E114:H114" si="21">SUM(E115:E123)</f>
        <v>42</v>
      </c>
      <c r="F114" s="287">
        <f t="shared" si="21"/>
        <v>38</v>
      </c>
      <c r="G114" s="287">
        <f t="shared" si="21"/>
        <v>27</v>
      </c>
      <c r="H114" s="287">
        <f t="shared" si="21"/>
        <v>2</v>
      </c>
      <c r="I114" s="55">
        <f>AVERAGE(I121:I123)</f>
        <v>3.9777777777777779</v>
      </c>
    </row>
    <row r="115" spans="1:9" ht="15" customHeight="1" x14ac:dyDescent="0.25">
      <c r="A115" s="271">
        <v>1</v>
      </c>
      <c r="B115" s="297">
        <v>70020</v>
      </c>
      <c r="C115" s="272" t="s">
        <v>82</v>
      </c>
      <c r="D115" s="334">
        <f t="shared" si="16"/>
        <v>14</v>
      </c>
      <c r="E115" s="334">
        <v>8</v>
      </c>
      <c r="F115" s="334">
        <v>2</v>
      </c>
      <c r="G115" s="334">
        <v>4</v>
      </c>
      <c r="H115" s="334"/>
      <c r="I115" s="283">
        <f t="shared" ref="I115:I123" si="22">(H115*2+G115*3+F115*4+E115*5)/D115</f>
        <v>4.2857142857142856</v>
      </c>
    </row>
    <row r="116" spans="1:9" ht="15" customHeight="1" x14ac:dyDescent="0.25">
      <c r="A116" s="265">
        <v>2</v>
      </c>
      <c r="B116" s="294">
        <v>70110</v>
      </c>
      <c r="C116" s="246" t="s">
        <v>85</v>
      </c>
      <c r="D116" s="329">
        <f t="shared" si="16"/>
        <v>11</v>
      </c>
      <c r="E116" s="329">
        <v>3</v>
      </c>
      <c r="F116" s="329">
        <v>4</v>
      </c>
      <c r="G116" s="329">
        <v>4</v>
      </c>
      <c r="H116" s="329"/>
      <c r="I116" s="284">
        <f t="shared" si="22"/>
        <v>3.9090909090909092</v>
      </c>
    </row>
    <row r="117" spans="1:9" ht="15" customHeight="1" x14ac:dyDescent="0.25">
      <c r="A117" s="265">
        <v>3</v>
      </c>
      <c r="B117" s="294">
        <v>70021</v>
      </c>
      <c r="C117" s="246" t="s">
        <v>81</v>
      </c>
      <c r="D117" s="329">
        <f t="shared" si="16"/>
        <v>10</v>
      </c>
      <c r="E117" s="329">
        <v>4</v>
      </c>
      <c r="F117" s="329">
        <v>2</v>
      </c>
      <c r="G117" s="329">
        <v>4</v>
      </c>
      <c r="H117" s="329"/>
      <c r="I117" s="284">
        <f t="shared" si="22"/>
        <v>4</v>
      </c>
    </row>
    <row r="118" spans="1:9" ht="15" customHeight="1" x14ac:dyDescent="0.25">
      <c r="A118" s="265">
        <v>4</v>
      </c>
      <c r="B118" s="294">
        <v>70040</v>
      </c>
      <c r="C118" s="246" t="s">
        <v>59</v>
      </c>
      <c r="D118" s="329">
        <f t="shared" si="16"/>
        <v>7</v>
      </c>
      <c r="E118" s="329">
        <v>3</v>
      </c>
      <c r="F118" s="329">
        <v>2</v>
      </c>
      <c r="G118" s="329">
        <v>2</v>
      </c>
      <c r="H118" s="329"/>
      <c r="I118" s="284">
        <f t="shared" si="22"/>
        <v>4.1428571428571432</v>
      </c>
    </row>
    <row r="119" spans="1:9" ht="15" customHeight="1" x14ac:dyDescent="0.25">
      <c r="A119" s="265">
        <v>5</v>
      </c>
      <c r="B119" s="294">
        <v>70100</v>
      </c>
      <c r="C119" s="376" t="s">
        <v>148</v>
      </c>
      <c r="D119" s="329">
        <f t="shared" si="16"/>
        <v>16</v>
      </c>
      <c r="E119" s="329">
        <v>11</v>
      </c>
      <c r="F119" s="329">
        <v>5</v>
      </c>
      <c r="G119" s="329"/>
      <c r="H119" s="329"/>
      <c r="I119" s="284">
        <f t="shared" si="22"/>
        <v>4.6875</v>
      </c>
    </row>
    <row r="120" spans="1:9" ht="15" customHeight="1" x14ac:dyDescent="0.25">
      <c r="A120" s="265">
        <v>6</v>
      </c>
      <c r="B120" s="294">
        <v>70270</v>
      </c>
      <c r="C120" s="246" t="s">
        <v>83</v>
      </c>
      <c r="D120" s="329">
        <f t="shared" si="16"/>
        <v>8</v>
      </c>
      <c r="E120" s="329">
        <v>2</v>
      </c>
      <c r="F120" s="329">
        <v>2</v>
      </c>
      <c r="G120" s="329">
        <v>4</v>
      </c>
      <c r="H120" s="329"/>
      <c r="I120" s="284">
        <f t="shared" si="22"/>
        <v>3.75</v>
      </c>
    </row>
    <row r="121" spans="1:9" ht="15" customHeight="1" x14ac:dyDescent="0.25">
      <c r="A121" s="265">
        <v>7</v>
      </c>
      <c r="B121" s="294">
        <v>70510</v>
      </c>
      <c r="C121" s="246" t="s">
        <v>58</v>
      </c>
      <c r="D121" s="329">
        <f t="shared" si="16"/>
        <v>5</v>
      </c>
      <c r="E121" s="329">
        <v>1</v>
      </c>
      <c r="F121" s="329">
        <v>3</v>
      </c>
      <c r="G121" s="329">
        <v>1</v>
      </c>
      <c r="H121" s="329"/>
      <c r="I121" s="284">
        <f t="shared" si="22"/>
        <v>4</v>
      </c>
    </row>
    <row r="122" spans="1:9" ht="15" customHeight="1" x14ac:dyDescent="0.25">
      <c r="A122" s="265">
        <v>8</v>
      </c>
      <c r="B122" s="294">
        <v>10880</v>
      </c>
      <c r="C122" s="246" t="s">
        <v>143</v>
      </c>
      <c r="D122" s="329">
        <f t="shared" si="16"/>
        <v>30</v>
      </c>
      <c r="E122" s="329">
        <v>8</v>
      </c>
      <c r="F122" s="329">
        <v>14</v>
      </c>
      <c r="G122" s="329">
        <v>6</v>
      </c>
      <c r="H122" s="329">
        <v>2</v>
      </c>
      <c r="I122" s="284">
        <f t="shared" si="22"/>
        <v>3.9333333333333331</v>
      </c>
    </row>
    <row r="123" spans="1:9" ht="15" customHeight="1" thickBot="1" x14ac:dyDescent="0.3">
      <c r="A123" s="266">
        <v>9</v>
      </c>
      <c r="B123" s="298">
        <v>10890</v>
      </c>
      <c r="C123" s="267" t="s">
        <v>123</v>
      </c>
      <c r="D123" s="335">
        <f t="shared" si="16"/>
        <v>8</v>
      </c>
      <c r="E123" s="335">
        <v>2</v>
      </c>
      <c r="F123" s="335">
        <v>4</v>
      </c>
      <c r="G123" s="335">
        <v>2</v>
      </c>
      <c r="H123" s="335"/>
      <c r="I123" s="285">
        <f t="shared" si="22"/>
        <v>4</v>
      </c>
    </row>
    <row r="124" spans="1:9" ht="15" customHeight="1" x14ac:dyDescent="0.25">
      <c r="A124" s="3"/>
      <c r="B124" s="3"/>
      <c r="C124" s="3"/>
      <c r="D124" s="270" t="s">
        <v>84</v>
      </c>
      <c r="E124" s="270"/>
      <c r="F124" s="270"/>
      <c r="G124" s="270"/>
      <c r="H124" s="270"/>
      <c r="I124" s="336">
        <f>AVERAGE(I8:I15,I17:I28,I30:I46,I48:I67,I69:I82,I84:I113,I115:I123)</f>
        <v>4.0542731977729023</v>
      </c>
    </row>
  </sheetData>
  <mergeCells count="9">
    <mergeCell ref="I4:I5"/>
    <mergeCell ref="D1:E1"/>
    <mergeCell ref="D3:E3"/>
    <mergeCell ref="C2:D2"/>
    <mergeCell ref="A4:A5"/>
    <mergeCell ref="B4:B5"/>
    <mergeCell ref="C4:C5"/>
    <mergeCell ref="D4:D5"/>
    <mergeCell ref="E4:H4"/>
  </mergeCells>
  <conditionalFormatting sqref="I6:I124">
    <cfRule type="containsBlanks" dxfId="23" priority="1">
      <formula>LEN(TRIM(I6))=0</formula>
    </cfRule>
    <cfRule type="cellIs" dxfId="22" priority="2" operator="equal">
      <formula>$I$124</formula>
    </cfRule>
    <cfRule type="cellIs" dxfId="21" priority="3" operator="lessThan">
      <formula>3.5</formula>
    </cfRule>
    <cfRule type="cellIs" dxfId="20" priority="4" operator="between">
      <formula>$I$124</formula>
      <formula>3.5</formula>
    </cfRule>
    <cfRule type="cellIs" dxfId="19" priority="5" operator="between">
      <formula>4.499</formula>
      <formula>$I$124</formula>
    </cfRule>
    <cfRule type="cellIs" dxfId="18" priority="6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Химия-9 диаграмма по районам</vt:lpstr>
      <vt:lpstr>Химия-9 диаграмма</vt:lpstr>
      <vt:lpstr>Рейтинги 2022-2024</vt:lpstr>
      <vt:lpstr>Рейтинг по сумме мест</vt:lpstr>
      <vt:lpstr>Химия-9 2024 Итоги</vt:lpstr>
      <vt:lpstr>Химия-9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2024-09-27T08:38:12Z</dcterms:modified>
</cp:coreProperties>
</file>