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-15" windowWidth="20160" windowHeight="7905" tabRatio="534"/>
  </bookViews>
  <sheets>
    <sheet name="Физика-9 диаграмма по районам" sheetId="17" r:id="rId1"/>
    <sheet name="Физика-9 диаграмма" sheetId="14" r:id="rId2"/>
    <sheet name="Рейтинги 2022-2024" sheetId="13" r:id="rId3"/>
    <sheet name="Рейтинг по сумме мест" sheetId="11" r:id="rId4"/>
    <sheet name=" Физика-9 2024 Итоги" sheetId="16" r:id="rId5"/>
    <sheet name=" Физика-9 2024 расклад" sheetId="10" r:id="rId6"/>
  </sheets>
  <definedNames>
    <definedName name="_xlnm._FilterDatabase" localSheetId="2" hidden="1">'Рейтинги 2022-2024'!$F$117:$G$126</definedName>
    <definedName name="_xlnm._FilterDatabase" localSheetId="1" hidden="1">'Физика-9 диаграмма'!$G$2:$J$2</definedName>
    <definedName name="_xlnm._FilterDatabase" localSheetId="0" hidden="1">'Физика-9 диаграмма по районам'!#REF!</definedName>
  </definedNames>
  <calcPr calcId="145621"/>
</workbook>
</file>

<file path=xl/calcChain.xml><?xml version="1.0" encoding="utf-8"?>
<calcChain xmlns="http://schemas.openxmlformats.org/spreadsheetml/2006/main">
  <c r="O108" i="17" l="1"/>
  <c r="O108" i="14"/>
  <c r="C110" i="14"/>
  <c r="D110" i="14"/>
  <c r="G110" i="14"/>
  <c r="H110" i="14"/>
  <c r="K110" i="14"/>
  <c r="L110" i="14"/>
  <c r="O62" i="17"/>
  <c r="O61" i="17"/>
  <c r="O61" i="14"/>
  <c r="C64" i="14"/>
  <c r="D64" i="14"/>
  <c r="G64" i="14"/>
  <c r="H64" i="14"/>
  <c r="K64" i="14"/>
  <c r="L64" i="14"/>
  <c r="O62" i="14"/>
  <c r="O6" i="14"/>
  <c r="P94" i="11"/>
  <c r="P113" i="11"/>
  <c r="P104" i="11"/>
  <c r="E110" i="16"/>
  <c r="D84" i="10"/>
  <c r="I84" i="10" s="1"/>
  <c r="D61" i="10"/>
  <c r="I61" i="10" s="1"/>
  <c r="D58" i="10"/>
  <c r="I58" i="10" s="1"/>
  <c r="D54" i="10"/>
  <c r="I54" i="10" s="1"/>
  <c r="D51" i="10"/>
  <c r="I51" i="10" s="1"/>
  <c r="D41" i="10"/>
  <c r="I41" i="10" s="1"/>
  <c r="D40" i="10"/>
  <c r="I40" i="10" s="1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3" i="10"/>
  <c r="D82" i="10"/>
  <c r="D81" i="10"/>
  <c r="D80" i="10"/>
  <c r="D79" i="10"/>
  <c r="D78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2" i="10"/>
  <c r="D60" i="10"/>
  <c r="D59" i="10"/>
  <c r="D57" i="10"/>
  <c r="D56" i="10"/>
  <c r="D55" i="10"/>
  <c r="D53" i="10"/>
  <c r="D52" i="10"/>
  <c r="D50" i="10"/>
  <c r="D49" i="10"/>
  <c r="D48" i="10"/>
  <c r="D47" i="10"/>
  <c r="D46" i="10"/>
  <c r="D45" i="10"/>
  <c r="D43" i="10"/>
  <c r="D42" i="10"/>
  <c r="D39" i="10"/>
  <c r="D38" i="10"/>
  <c r="D37" i="10"/>
  <c r="D36" i="10"/>
  <c r="D35" i="10"/>
  <c r="D34" i="10"/>
  <c r="D33" i="10"/>
  <c r="D32" i="10"/>
  <c r="D31" i="10"/>
  <c r="D30" i="10"/>
  <c r="D29" i="10"/>
  <c r="D27" i="10"/>
  <c r="D26" i="10"/>
  <c r="D25" i="10"/>
  <c r="D24" i="10"/>
  <c r="D23" i="10"/>
  <c r="D22" i="10"/>
  <c r="D21" i="10"/>
  <c r="D20" i="10"/>
  <c r="D19" i="10"/>
  <c r="D18" i="10"/>
  <c r="D17" i="10"/>
  <c r="D15" i="10"/>
  <c r="D14" i="10"/>
  <c r="D13" i="10"/>
  <c r="D12" i="10"/>
  <c r="D11" i="10"/>
  <c r="D10" i="10"/>
  <c r="D9" i="10"/>
  <c r="D8" i="10"/>
  <c r="D115" i="10"/>
  <c r="D114" i="10"/>
  <c r="D113" i="10"/>
  <c r="D112" i="10"/>
  <c r="D111" i="10"/>
  <c r="D110" i="10"/>
  <c r="D109" i="10"/>
  <c r="D108" i="10"/>
  <c r="D116" i="10"/>
  <c r="I114" i="10"/>
  <c r="O63" i="17" l="1"/>
  <c r="O60" i="17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O45" i="17"/>
  <c r="O43" i="17"/>
  <c r="O42" i="17"/>
  <c r="O41" i="17"/>
  <c r="O40" i="17"/>
  <c r="O39" i="17"/>
  <c r="O38" i="17"/>
  <c r="O37" i="17"/>
  <c r="O36" i="17"/>
  <c r="O35" i="17"/>
  <c r="O34" i="17"/>
  <c r="O33" i="17"/>
  <c r="O32" i="17"/>
  <c r="O31" i="17"/>
  <c r="O30" i="17"/>
  <c r="O29" i="17"/>
  <c r="O28" i="17"/>
  <c r="O27" i="17"/>
  <c r="O25" i="17"/>
  <c r="O24" i="17"/>
  <c r="O23" i="17"/>
  <c r="O22" i="17"/>
  <c r="O21" i="17"/>
  <c r="O20" i="17"/>
  <c r="O19" i="17"/>
  <c r="O18" i="17"/>
  <c r="O17" i="17"/>
  <c r="O16" i="17"/>
  <c r="O15" i="17"/>
  <c r="O13" i="17"/>
  <c r="O12" i="17"/>
  <c r="O11" i="17"/>
  <c r="O10" i="17"/>
  <c r="O9" i="17"/>
  <c r="O8" i="17"/>
  <c r="O7" i="17"/>
  <c r="O6" i="17"/>
  <c r="O78" i="17"/>
  <c r="O77" i="17"/>
  <c r="O76" i="17"/>
  <c r="O75" i="17"/>
  <c r="O74" i="17"/>
  <c r="O73" i="17"/>
  <c r="O72" i="17"/>
  <c r="O71" i="17"/>
  <c r="O70" i="17"/>
  <c r="O69" i="17"/>
  <c r="O68" i="17"/>
  <c r="O67" i="17"/>
  <c r="O66" i="17"/>
  <c r="O65" i="17"/>
  <c r="O109" i="17"/>
  <c r="O107" i="17"/>
  <c r="O106" i="17"/>
  <c r="O105" i="17"/>
  <c r="O104" i="17"/>
  <c r="O103" i="17"/>
  <c r="O102" i="17"/>
  <c r="O101" i="17"/>
  <c r="O100" i="17"/>
  <c r="O99" i="17"/>
  <c r="O98" i="17"/>
  <c r="O97" i="17"/>
  <c r="O96" i="17"/>
  <c r="O95" i="17"/>
  <c r="O94" i="17"/>
  <c r="O93" i="17"/>
  <c r="O92" i="17"/>
  <c r="O91" i="17"/>
  <c r="O90" i="17"/>
  <c r="O89" i="17"/>
  <c r="O88" i="17"/>
  <c r="O87" i="17"/>
  <c r="O86" i="17"/>
  <c r="O85" i="17"/>
  <c r="O84" i="17"/>
  <c r="O83" i="17"/>
  <c r="O82" i="17"/>
  <c r="O81" i="17"/>
  <c r="O80" i="17"/>
  <c r="O118" i="17"/>
  <c r="O117" i="17"/>
  <c r="O116" i="17"/>
  <c r="O115" i="17"/>
  <c r="O114" i="17"/>
  <c r="O113" i="17"/>
  <c r="O112" i="17"/>
  <c r="O111" i="17"/>
  <c r="O119" i="17"/>
  <c r="D110" i="17"/>
  <c r="C110" i="17"/>
  <c r="D79" i="17"/>
  <c r="C79" i="17"/>
  <c r="D64" i="17"/>
  <c r="C64" i="17"/>
  <c r="D44" i="17"/>
  <c r="C44" i="17"/>
  <c r="D26" i="17"/>
  <c r="C26" i="17"/>
  <c r="D14" i="17"/>
  <c r="C14" i="17"/>
  <c r="D5" i="17"/>
  <c r="C5" i="17"/>
  <c r="D4" i="17"/>
  <c r="D120" i="17" s="1"/>
  <c r="C4" i="17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3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5" i="14"/>
  <c r="O24" i="14"/>
  <c r="O23" i="14"/>
  <c r="O22" i="14"/>
  <c r="O21" i="14"/>
  <c r="O20" i="14"/>
  <c r="O19" i="14"/>
  <c r="O18" i="14"/>
  <c r="O17" i="14"/>
  <c r="O16" i="14"/>
  <c r="O15" i="14"/>
  <c r="O13" i="14"/>
  <c r="O12" i="14"/>
  <c r="O11" i="14"/>
  <c r="O10" i="14"/>
  <c r="O9" i="14"/>
  <c r="O8" i="14"/>
  <c r="O7" i="14"/>
  <c r="O109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118" i="14"/>
  <c r="O117" i="14"/>
  <c r="O116" i="14"/>
  <c r="O115" i="14"/>
  <c r="O114" i="14"/>
  <c r="O113" i="14"/>
  <c r="O112" i="14"/>
  <c r="O111" i="14"/>
  <c r="O119" i="14"/>
  <c r="D120" i="14"/>
  <c r="D79" i="14"/>
  <c r="C79" i="14"/>
  <c r="D44" i="14"/>
  <c r="C44" i="14"/>
  <c r="D26" i="14"/>
  <c r="C26" i="14"/>
  <c r="D14" i="14"/>
  <c r="C14" i="14"/>
  <c r="D5" i="14"/>
  <c r="C5" i="14"/>
  <c r="D4" i="14"/>
  <c r="C4" i="14"/>
  <c r="D114" i="13"/>
  <c r="P111" i="11"/>
  <c r="P112" i="11"/>
  <c r="P109" i="11"/>
  <c r="P89" i="11"/>
  <c r="P107" i="11"/>
  <c r="P108" i="11"/>
  <c r="P102" i="11"/>
  <c r="P64" i="11"/>
  <c r="P105" i="11"/>
  <c r="P100" i="11"/>
  <c r="P106" i="11"/>
  <c r="P80" i="11"/>
  <c r="P103" i="11"/>
  <c r="P101" i="11"/>
  <c r="P96" i="11"/>
  <c r="P99" i="11"/>
  <c r="P95" i="11"/>
  <c r="P97" i="11"/>
  <c r="P79" i="11"/>
  <c r="P81" i="11"/>
  <c r="P83" i="11"/>
  <c r="P91" i="11"/>
  <c r="P85" i="11"/>
  <c r="P98" i="11"/>
  <c r="P72" i="11"/>
  <c r="P92" i="11"/>
  <c r="P75" i="11"/>
  <c r="P57" i="11"/>
  <c r="P88" i="11"/>
  <c r="P65" i="11"/>
  <c r="P62" i="11"/>
  <c r="P93" i="11"/>
  <c r="P47" i="11"/>
  <c r="P60" i="11"/>
  <c r="P55" i="11"/>
  <c r="P76" i="11"/>
  <c r="P73" i="11"/>
  <c r="P90" i="11"/>
  <c r="P71" i="11"/>
  <c r="P68" i="11"/>
  <c r="P41" i="11"/>
  <c r="P42" i="11"/>
  <c r="P61" i="11"/>
  <c r="P77" i="11"/>
  <c r="P66" i="11"/>
  <c r="P69" i="11"/>
  <c r="P70" i="11"/>
  <c r="P37" i="11"/>
  <c r="P40" i="11"/>
  <c r="P39" i="11"/>
  <c r="P44" i="11"/>
  <c r="P87" i="11"/>
  <c r="P31" i="11"/>
  <c r="P74" i="11"/>
  <c r="P78" i="11"/>
  <c r="P58" i="11"/>
  <c r="P86" i="11"/>
  <c r="P35" i="11"/>
  <c r="P84" i="11"/>
  <c r="P48" i="11"/>
  <c r="P34" i="11"/>
  <c r="P36" i="11"/>
  <c r="P82" i="11"/>
  <c r="P52" i="11"/>
  <c r="P56" i="11"/>
  <c r="P53" i="11"/>
  <c r="P43" i="11"/>
  <c r="P54" i="11"/>
  <c r="P26" i="11"/>
  <c r="P63" i="11"/>
  <c r="P67" i="11"/>
  <c r="P59" i="11"/>
  <c r="P24" i="11"/>
  <c r="P38" i="11"/>
  <c r="P33" i="11"/>
  <c r="P45" i="11"/>
  <c r="P46" i="11"/>
  <c r="P49" i="11"/>
  <c r="P23" i="11"/>
  <c r="P21" i="11"/>
  <c r="P28" i="11"/>
  <c r="P32" i="11"/>
  <c r="P29" i="11"/>
  <c r="P30" i="11"/>
  <c r="P18" i="11"/>
  <c r="P50" i="11"/>
  <c r="P19" i="11"/>
  <c r="P51" i="11"/>
  <c r="P20" i="11"/>
  <c r="P9" i="11"/>
  <c r="P15" i="11"/>
  <c r="P14" i="11"/>
  <c r="P11" i="11"/>
  <c r="P16" i="11"/>
  <c r="P22" i="11"/>
  <c r="P13" i="11"/>
  <c r="P27" i="11"/>
  <c r="P25" i="11"/>
  <c r="P7" i="11"/>
  <c r="P6" i="11"/>
  <c r="P12" i="11"/>
  <c r="P10" i="11"/>
  <c r="P17" i="11"/>
  <c r="P8" i="11"/>
  <c r="P110" i="11"/>
  <c r="E114" i="11"/>
  <c r="H110" i="17" l="1"/>
  <c r="G110" i="17"/>
  <c r="H79" i="17"/>
  <c r="G79" i="17"/>
  <c r="H64" i="17"/>
  <c r="G64" i="17"/>
  <c r="H44" i="17"/>
  <c r="G44" i="17"/>
  <c r="H26" i="17"/>
  <c r="G26" i="17"/>
  <c r="H14" i="17"/>
  <c r="G14" i="17"/>
  <c r="H5" i="17"/>
  <c r="G5" i="17"/>
  <c r="H4" i="17"/>
  <c r="H120" i="17" s="1"/>
  <c r="G4" i="17"/>
  <c r="H120" i="14"/>
  <c r="H79" i="14"/>
  <c r="G79" i="14"/>
  <c r="H44" i="14"/>
  <c r="G44" i="14"/>
  <c r="H26" i="14"/>
  <c r="G26" i="14"/>
  <c r="H14" i="14"/>
  <c r="G14" i="14"/>
  <c r="H5" i="14"/>
  <c r="G5" i="14"/>
  <c r="H4" i="14"/>
  <c r="G4" i="14"/>
  <c r="K114" i="11" l="1"/>
  <c r="H114" i="11"/>
  <c r="L114" i="13"/>
  <c r="H114" i="13"/>
  <c r="L120" i="14" l="1"/>
  <c r="H63" i="10" l="1"/>
  <c r="G63" i="10"/>
  <c r="F63" i="10"/>
  <c r="E63" i="10"/>
  <c r="D28" i="10"/>
  <c r="H77" i="10"/>
  <c r="G77" i="10"/>
  <c r="F77" i="10"/>
  <c r="E77" i="10"/>
  <c r="D77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3" i="10"/>
  <c r="I73" i="10"/>
  <c r="I74" i="10"/>
  <c r="I72" i="10"/>
  <c r="I71" i="10"/>
  <c r="I70" i="10"/>
  <c r="I69" i="10"/>
  <c r="I68" i="10"/>
  <c r="I67" i="10"/>
  <c r="I66" i="10"/>
  <c r="I65" i="10"/>
  <c r="H44" i="10"/>
  <c r="G44" i="10"/>
  <c r="F44" i="10"/>
  <c r="E44" i="10"/>
  <c r="D44" i="10"/>
  <c r="I59" i="10"/>
  <c r="I57" i="10"/>
  <c r="I56" i="10"/>
  <c r="I55" i="10"/>
  <c r="I53" i="10"/>
  <c r="I52" i="10"/>
  <c r="I50" i="10"/>
  <c r="I49" i="10"/>
  <c r="H28" i="10"/>
  <c r="G28" i="10"/>
  <c r="F28" i="10"/>
  <c r="E28" i="10"/>
  <c r="I39" i="10"/>
  <c r="I38" i="10"/>
  <c r="I37" i="10"/>
  <c r="I36" i="10"/>
  <c r="I35" i="10"/>
  <c r="I34" i="10"/>
  <c r="I33" i="10"/>
  <c r="I32" i="10"/>
  <c r="I31" i="10"/>
  <c r="I30" i="10"/>
  <c r="I29" i="10"/>
  <c r="H16" i="10"/>
  <c r="G16" i="10"/>
  <c r="F16" i="10"/>
  <c r="E16" i="10"/>
  <c r="D16" i="10"/>
  <c r="I24" i="10"/>
  <c r="I23" i="10"/>
  <c r="I22" i="10"/>
  <c r="I21" i="10"/>
  <c r="I20" i="10"/>
  <c r="I19" i="10"/>
  <c r="I18" i="10"/>
  <c r="I17" i="10"/>
  <c r="H107" i="10"/>
  <c r="G107" i="10"/>
  <c r="F107" i="10"/>
  <c r="E107" i="10"/>
  <c r="D107" i="10"/>
  <c r="I113" i="10"/>
  <c r="I112" i="10"/>
  <c r="I111" i="10"/>
  <c r="I110" i="10"/>
  <c r="I109" i="10"/>
  <c r="I108" i="10"/>
  <c r="H7" i="10"/>
  <c r="G7" i="10"/>
  <c r="G6" i="10" s="1"/>
  <c r="F7" i="10"/>
  <c r="E7" i="10"/>
  <c r="E6" i="10" s="1"/>
  <c r="D7" i="10"/>
  <c r="I116" i="10"/>
  <c r="I115" i="10"/>
  <c r="I106" i="10"/>
  <c r="I105" i="10"/>
  <c r="I104" i="10"/>
  <c r="I103" i="10"/>
  <c r="I102" i="10"/>
  <c r="I82" i="10"/>
  <c r="I81" i="10"/>
  <c r="I80" i="10"/>
  <c r="I79" i="10"/>
  <c r="I78" i="10"/>
  <c r="I76" i="10"/>
  <c r="I75" i="10"/>
  <c r="I64" i="10"/>
  <c r="I63" i="10" s="1"/>
  <c r="I62" i="10"/>
  <c r="I60" i="10"/>
  <c r="I48" i="10"/>
  <c r="I47" i="10"/>
  <c r="I46" i="10"/>
  <c r="I45" i="10"/>
  <c r="I43" i="10"/>
  <c r="I42" i="10"/>
  <c r="I27" i="10"/>
  <c r="I26" i="10"/>
  <c r="I25" i="10"/>
  <c r="I15" i="10"/>
  <c r="I14" i="10"/>
  <c r="I13" i="10"/>
  <c r="I12" i="10"/>
  <c r="I11" i="10"/>
  <c r="I10" i="10"/>
  <c r="I9" i="10"/>
  <c r="I8" i="10"/>
  <c r="I117" i="10" s="1"/>
  <c r="L4" i="14"/>
  <c r="K5" i="14"/>
  <c r="L5" i="14"/>
  <c r="L4" i="17"/>
  <c r="I28" i="10" l="1"/>
  <c r="I16" i="10"/>
  <c r="I7" i="10"/>
  <c r="L120" i="17"/>
  <c r="L5" i="17"/>
  <c r="K5" i="17"/>
  <c r="L14" i="17"/>
  <c r="K14" i="17"/>
  <c r="L26" i="17"/>
  <c r="K26" i="17"/>
  <c r="L44" i="17"/>
  <c r="K44" i="17"/>
  <c r="L64" i="17"/>
  <c r="K64" i="17"/>
  <c r="L79" i="17"/>
  <c r="K79" i="17"/>
  <c r="L110" i="17"/>
  <c r="K110" i="17"/>
  <c r="L79" i="14"/>
  <c r="K79" i="14"/>
  <c r="L44" i="14"/>
  <c r="K44" i="14"/>
  <c r="L26" i="14"/>
  <c r="K26" i="14"/>
  <c r="L14" i="14"/>
  <c r="K14" i="14"/>
  <c r="K4" i="14" s="1"/>
  <c r="H6" i="10"/>
  <c r="F6" i="10"/>
  <c r="I107" i="10"/>
  <c r="K4" i="17" l="1"/>
  <c r="D63" i="10" l="1"/>
  <c r="E6" i="16" l="1"/>
  <c r="D6" i="16"/>
  <c r="I77" i="10"/>
  <c r="I44" i="10"/>
  <c r="D6" i="10" l="1"/>
  <c r="I6" i="10" s="1"/>
</calcChain>
</file>

<file path=xl/sharedStrings.xml><?xml version="1.0" encoding="utf-8"?>
<sst xmlns="http://schemas.openxmlformats.org/spreadsheetml/2006/main" count="1502" uniqueCount="204">
  <si>
    <t>Центральный</t>
  </si>
  <si>
    <t>Советский</t>
  </si>
  <si>
    <t>МБОУ СШ № 66</t>
  </si>
  <si>
    <t>МБОУ СШ № 147</t>
  </si>
  <si>
    <t>МБОУ СШ № 69</t>
  </si>
  <si>
    <t>МБОУ СШ № 98</t>
  </si>
  <si>
    <t>МБОУ СШ № 1</t>
  </si>
  <si>
    <t>МБОУ СШ № 139</t>
  </si>
  <si>
    <t>МБОУ СШ № 5</t>
  </si>
  <si>
    <t>МБОУ СШ № 115</t>
  </si>
  <si>
    <t>МБОУ СШ № 134</t>
  </si>
  <si>
    <t>МБОУ СШ № 18</t>
  </si>
  <si>
    <t>МБОУ СШ № 108</t>
  </si>
  <si>
    <t>МБОУ СШ № 129</t>
  </si>
  <si>
    <t>МАОУ СШ № 151</t>
  </si>
  <si>
    <t>МБОУ СШ № 91</t>
  </si>
  <si>
    <t>МБОУ СШ № 144</t>
  </si>
  <si>
    <t>МБОУ СШ № 24</t>
  </si>
  <si>
    <t>МБОУ СШ № 85</t>
  </si>
  <si>
    <t>МБОУ СШ № 7</t>
  </si>
  <si>
    <t>МБОУ СШ № 121</t>
  </si>
  <si>
    <t>МБОУ СШ № 152</t>
  </si>
  <si>
    <t>МБОУ СШ № 56</t>
  </si>
  <si>
    <t>МБОУ СШ № 141</t>
  </si>
  <si>
    <t>МБОУ СШ № 62</t>
  </si>
  <si>
    <t>Свердловский</t>
  </si>
  <si>
    <t>МБОУ СШ № 17</t>
  </si>
  <si>
    <t>МБОУ СШ № 6</t>
  </si>
  <si>
    <t>Октябрьский</t>
  </si>
  <si>
    <t>МБОУ СШ № 39</t>
  </si>
  <si>
    <t>МБОУ СШ № 82</t>
  </si>
  <si>
    <t>МБОУ Лицей № 10</t>
  </si>
  <si>
    <t>МБОУ Лицей № 8</t>
  </si>
  <si>
    <t>МБОУ СШ № 99</t>
  </si>
  <si>
    <t>МБОУ СШ № 3</t>
  </si>
  <si>
    <t>МБОУ СШ № 94</t>
  </si>
  <si>
    <t>Ленинский</t>
  </si>
  <si>
    <t>МБОУ СШ № 89</t>
  </si>
  <si>
    <t>МБОУ СШ № 50</t>
  </si>
  <si>
    <t>МБОУ СШ № 31</t>
  </si>
  <si>
    <t>МБОУ СШ № 44</t>
  </si>
  <si>
    <t>МБОУ СШ № 13</t>
  </si>
  <si>
    <t>МАОУ СШ № 148</t>
  </si>
  <si>
    <t>МБОУ СШ № 53</t>
  </si>
  <si>
    <t>МБОУ СШ № 64</t>
  </si>
  <si>
    <t>Кировский</t>
  </si>
  <si>
    <t>МБОУ СШ № 81</t>
  </si>
  <si>
    <t>МАОУ СШ № 55</t>
  </si>
  <si>
    <t>МБОУ СШ № 63</t>
  </si>
  <si>
    <t>МАОУ Гимназия № 6</t>
  </si>
  <si>
    <t>МАОУ Гимназия № 4</t>
  </si>
  <si>
    <t>МАОУ Гимназия № 10</t>
  </si>
  <si>
    <t>МАОУ Лицей № 6 "Перспектива"</t>
  </si>
  <si>
    <t>МАОУ Лицей № 11</t>
  </si>
  <si>
    <t>Железнодорожный</t>
  </si>
  <si>
    <t>МБОУ СШ № 46</t>
  </si>
  <si>
    <t>Район</t>
  </si>
  <si>
    <t>№</t>
  </si>
  <si>
    <t>МБОУ СШ № 51</t>
  </si>
  <si>
    <t>МБОУ СШ № 4</t>
  </si>
  <si>
    <t>МБОУ СШ № 36</t>
  </si>
  <si>
    <t>МБОУ СШ № 30</t>
  </si>
  <si>
    <t>МБОУ СШ № 90</t>
  </si>
  <si>
    <t>МБОУ СШ № 65</t>
  </si>
  <si>
    <t>МБОУ СШ № 79</t>
  </si>
  <si>
    <t>МАОУ Лицей № 12</t>
  </si>
  <si>
    <t>МБОУ Лицей № 3</t>
  </si>
  <si>
    <t>МАОУ Гимназия № 15</t>
  </si>
  <si>
    <t xml:space="preserve">МАОУ Лицей № 7 </t>
  </si>
  <si>
    <t>МБОУ Лицей № 28</t>
  </si>
  <si>
    <t>МБОУ Гимназия № 8</t>
  </si>
  <si>
    <t>МАОУ Гимназия № 9</t>
  </si>
  <si>
    <t>МАОУ СШ № 32</t>
  </si>
  <si>
    <t>МБОУ Гимназия № 7</t>
  </si>
  <si>
    <t>МБОУ СШ № 95</t>
  </si>
  <si>
    <t>МАОУ Гимназия № 13 "Академ"</t>
  </si>
  <si>
    <t>МБОУ СШ № 93</t>
  </si>
  <si>
    <t>МБОУ СШ № 42</t>
  </si>
  <si>
    <t>МБОУ СШ № 45</t>
  </si>
  <si>
    <t>МБОУ СШ № 34</t>
  </si>
  <si>
    <t>МБОУ Лицей № 2</t>
  </si>
  <si>
    <t>МАОУ Гимназия № 2</t>
  </si>
  <si>
    <t>МБОУ СШ № 27</t>
  </si>
  <si>
    <t>Расчётное среднее значение</t>
  </si>
  <si>
    <t>МБОУ Гимназия  № 16</t>
  </si>
  <si>
    <t>МАОУ Лицей № 1</t>
  </si>
  <si>
    <t>МБОУ СШ № 78</t>
  </si>
  <si>
    <t>Наименование ОУ (кратко)</t>
  </si>
  <si>
    <t>МАОУ Лицей № 9 "Лидер"</t>
  </si>
  <si>
    <t>ФИЗИКА,  9 кл.</t>
  </si>
  <si>
    <t>Код ОУ по КИАСУО</t>
  </si>
  <si>
    <t>Чел.</t>
  </si>
  <si>
    <t>отметки по 5 -балльной шкале</t>
  </si>
  <si>
    <t>Среднее значение по городу принято:</t>
  </si>
  <si>
    <t>места</t>
  </si>
  <si>
    <t>Сумма мест</t>
  </si>
  <si>
    <t>чел.</t>
  </si>
  <si>
    <t>ср. балл ОУ</t>
  </si>
  <si>
    <t>ср. балл по городу</t>
  </si>
  <si>
    <t>отлично - более 4,5 баллов</t>
  </si>
  <si>
    <t>хорошо - между расчётным средним баллом и 4,5</t>
  </si>
  <si>
    <t>нормально - между расчётным средним баллом и 3,5</t>
  </si>
  <si>
    <t>критично - меньше 3,5 баллов</t>
  </si>
  <si>
    <t>Среднее значение по городу принято</t>
  </si>
  <si>
    <t>Наименование ОУ (кратно)</t>
  </si>
  <si>
    <t>ср.балл ОУ</t>
  </si>
  <si>
    <t>ср.балл по городу</t>
  </si>
  <si>
    <t>Образовательная организация</t>
  </si>
  <si>
    <t>место</t>
  </si>
  <si>
    <t xml:space="preserve">МБОУ СШ № 72 </t>
  </si>
  <si>
    <t>средний балл принят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</si>
  <si>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</si>
  <si>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</si>
  <si>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</si>
  <si>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</si>
  <si>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</si>
  <si>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</si>
  <si>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</si>
  <si>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МБОУ СШ № 10</t>
  </si>
  <si>
    <t>по городу Красноярску</t>
  </si>
  <si>
    <t xml:space="preserve">средний балл </t>
  </si>
  <si>
    <t>Расчётное среднее значение среднего балла по ОУ</t>
  </si>
  <si>
    <t>Среднее значение среднего балла принято ГУО</t>
  </si>
  <si>
    <t>МАОУ Гимназия №14</t>
  </si>
  <si>
    <t>МБОУ СШ № 154</t>
  </si>
  <si>
    <t>МАОУ СШ № 155</t>
  </si>
  <si>
    <t>МАОУ СШ № 157</t>
  </si>
  <si>
    <t>МБОУ Гимназия № 3</t>
  </si>
  <si>
    <t>МБОУ СШ № 86</t>
  </si>
  <si>
    <t>МАОУ СШ № 12</t>
  </si>
  <si>
    <t>МАОУ СШ № 19</t>
  </si>
  <si>
    <t>МАОУ СШ Комплекс "Покровский"</t>
  </si>
  <si>
    <t>МБОУ СШ № 8</t>
  </si>
  <si>
    <t>МАОУ Гимназия № 11</t>
  </si>
  <si>
    <t>МАОУ "КУГ №1 - Универс"</t>
  </si>
  <si>
    <t>МАОУ СШИ № 1</t>
  </si>
  <si>
    <t>МАОУ СШ № 23</t>
  </si>
  <si>
    <t>МАОУ СШ № 76</t>
  </si>
  <si>
    <t>МАОУ СШ № 137</t>
  </si>
  <si>
    <t>МАОУ СШ № 158</t>
  </si>
  <si>
    <t>МБОУ СШ № 143</t>
  </si>
  <si>
    <t>МБОУ СШ № 145</t>
  </si>
  <si>
    <t>МБОУ СШ № 149</t>
  </si>
  <si>
    <t>МБОУ СШ № 150</t>
  </si>
  <si>
    <t>МБОУ СШ № 156</t>
  </si>
  <si>
    <t>МАОУ Гимназия № 8</t>
  </si>
  <si>
    <t>МБОУ СОШ № 10</t>
  </si>
  <si>
    <t>МАОУ СШ № 16</t>
  </si>
  <si>
    <t>МАОУ Лицей № 3</t>
  </si>
  <si>
    <t>МАОУ СШ № 53</t>
  </si>
  <si>
    <t>МАОУ СШ № 82</t>
  </si>
  <si>
    <t xml:space="preserve">МБОУ СШ № 73 </t>
  </si>
  <si>
    <t xml:space="preserve">МБОУ СШ № 133 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</si>
  <si>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</si>
  <si>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</si>
  <si>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</si>
  <si>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</si>
  <si>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</si>
  <si>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78</t>
  </si>
  <si>
    <t>МАОУ СШ № 158 "Грани"</t>
  </si>
  <si>
    <t>МАОУ СШ № 1</t>
  </si>
  <si>
    <t>МАОУ СШ № 5</t>
  </si>
  <si>
    <t>МАОУ СШ № 7</t>
  </si>
  <si>
    <t>МАОУ СШ № 18</t>
  </si>
  <si>
    <t>МАОУ СШ № 24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</si>
  <si>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</si>
  <si>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</si>
  <si>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</si>
  <si>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</si>
  <si>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</si>
  <si>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156</t>
  </si>
  <si>
    <t>МАОУ СШ № 154</t>
  </si>
  <si>
    <t>МАОУ СШ № 152</t>
  </si>
  <si>
    <t>МАОУ СШ № 150</t>
  </si>
  <si>
    <t>МАОУ СШ № 149</t>
  </si>
  <si>
    <t>МАОУ СШ № 145</t>
  </si>
  <si>
    <t>МАОУ СШ № 144</t>
  </si>
  <si>
    <t>МАОУ СШ № 143</t>
  </si>
  <si>
    <t>МАОУ СШ № 141</t>
  </si>
  <si>
    <t>МАОУ СШ № 139</t>
  </si>
  <si>
    <t>МАОУ СШ № 134</t>
  </si>
  <si>
    <t>МАОУ СШ № 90</t>
  </si>
  <si>
    <t>МАОУ СШ № 81</t>
  </si>
  <si>
    <t>МАОУ СШ № 8 "Созидание"</t>
  </si>
  <si>
    <t>МАОУ Комплекс "Покровский"</t>
  </si>
  <si>
    <t>МАОУ СШ № 66</t>
  </si>
  <si>
    <t>МАОУ СШ № 93</t>
  </si>
  <si>
    <t>МАОУ СШ-Интернат № 1</t>
  </si>
  <si>
    <t>МАОУ СШ № 89</t>
  </si>
  <si>
    <t>МАОУ СШ № 65</t>
  </si>
  <si>
    <t>МАОУ СШ № 50</t>
  </si>
  <si>
    <t>МАОУ СШ № 46</t>
  </si>
  <si>
    <t>МАОУ СШ № 129</t>
  </si>
  <si>
    <t>МАОУ СШ № 147</t>
  </si>
  <si>
    <t>МАОУ СШ № 91</t>
  </si>
  <si>
    <t>МАОУ СШ № 98</t>
  </si>
  <si>
    <t xml:space="preserve">МАОУ СШ № 72 </t>
  </si>
  <si>
    <t>МАОУ СШ № 3</t>
  </si>
  <si>
    <t>МАОУ СШ № 63</t>
  </si>
  <si>
    <t>МАОУ Лицей № 28</t>
  </si>
  <si>
    <t>МАОУ СШ-И № 1</t>
  </si>
  <si>
    <t>МБОУ СШ № 84</t>
  </si>
  <si>
    <t>МБОУ СШ № 159</t>
  </si>
  <si>
    <t>МБОУ СШ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</si>
</sst>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[$-419]General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34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theme="4" tint="0.79998168889431442"/>
        <bgColor rgb="FF000000"/>
      </patternFill>
    </fill>
  </fills>
  <borders count="10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9">
    <xf numFmtId="0" fontId="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27" fillId="0" borderId="0"/>
    <xf numFmtId="164" fontId="27" fillId="0" borderId="0" applyBorder="0" applyProtection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44" fontId="24" fillId="0" borderId="0" applyFont="0" applyFill="0" applyBorder="0" applyAlignment="0" applyProtection="0"/>
    <xf numFmtId="0" fontId="13" fillId="0" borderId="0"/>
    <xf numFmtId="9" fontId="24" fillId="0" borderId="0" applyFont="0" applyFill="0" applyBorder="0" applyAlignment="0" applyProtection="0"/>
    <xf numFmtId="0" fontId="10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27" fillId="0" borderId="0"/>
    <xf numFmtId="0" fontId="7" fillId="0" borderId="0"/>
    <xf numFmtId="0" fontId="24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</cellStyleXfs>
  <cellXfs count="601">
    <xf numFmtId="0" fontId="0" fillId="0" borderId="0" xfId="0"/>
    <xf numFmtId="0" fontId="18" fillId="0" borderId="0" xfId="4" applyBorder="1"/>
    <xf numFmtId="0" fontId="18" fillId="0" borderId="0" xfId="4" applyBorder="1" applyAlignment="1">
      <alignment horizontal="center" vertical="center"/>
    </xf>
    <xf numFmtId="0" fontId="26" fillId="0" borderId="0" xfId="4" applyFont="1"/>
    <xf numFmtId="0" fontId="18" fillId="0" borderId="0" xfId="4"/>
    <xf numFmtId="0" fontId="18" fillId="0" borderId="0" xfId="4" applyAlignment="1">
      <alignment horizontal="center" vertical="center"/>
    </xf>
    <xf numFmtId="0" fontId="26" fillId="0" borderId="0" xfId="4" applyFont="1" applyAlignment="1">
      <alignment horizontal="left" vertical="top"/>
    </xf>
    <xf numFmtId="0" fontId="22" fillId="0" borderId="0" xfId="4" applyFont="1" applyBorder="1" applyAlignment="1">
      <alignment horizontal="left" vertical="center"/>
    </xf>
    <xf numFmtId="1" fontId="26" fillId="0" borderId="0" xfId="4" applyNumberFormat="1" applyFont="1"/>
    <xf numFmtId="0" fontId="25" fillId="0" borderId="0" xfId="0" applyFont="1" applyBorder="1" applyAlignment="1">
      <alignment horizontal="center"/>
    </xf>
    <xf numFmtId="0" fontId="26" fillId="0" borderId="0" xfId="4" applyFont="1" applyBorder="1"/>
    <xf numFmtId="0" fontId="28" fillId="0" borderId="14" xfId="0" applyFont="1" applyBorder="1" applyAlignment="1">
      <alignment horizontal="center" vertical="center"/>
    </xf>
    <xf numFmtId="0" fontId="14" fillId="0" borderId="0" xfId="4" applyFont="1" applyBorder="1"/>
    <xf numFmtId="0" fontId="19" fillId="0" borderId="0" xfId="4" applyFont="1" applyBorder="1" applyAlignment="1"/>
    <xf numFmtId="0" fontId="14" fillId="0" borderId="0" xfId="4" applyFont="1" applyBorder="1" applyAlignment="1">
      <alignment horizontal="center" vertical="center"/>
    </xf>
    <xf numFmtId="0" fontId="19" fillId="0" borderId="0" xfId="4" applyFont="1" applyBorder="1" applyAlignment="1">
      <alignment horizontal="center" vertical="center"/>
    </xf>
    <xf numFmtId="0" fontId="19" fillId="0" borderId="0" xfId="4" applyFont="1" applyBorder="1" applyAlignment="1">
      <alignment horizontal="center"/>
    </xf>
    <xf numFmtId="0" fontId="14" fillId="0" borderId="0" xfId="4" applyFont="1"/>
    <xf numFmtId="0" fontId="14" fillId="0" borderId="0" xfId="4" applyFont="1" applyAlignment="1">
      <alignment horizontal="center" vertical="center"/>
    </xf>
    <xf numFmtId="0" fontId="30" fillId="0" borderId="5" xfId="0" applyFont="1" applyBorder="1"/>
    <xf numFmtId="0" fontId="30" fillId="0" borderId="8" xfId="0" applyFont="1" applyBorder="1" applyAlignment="1">
      <alignment horizontal="right"/>
    </xf>
    <xf numFmtId="0" fontId="30" fillId="0" borderId="26" xfId="0" applyFont="1" applyBorder="1" applyAlignment="1">
      <alignment horizontal="right"/>
    </xf>
    <xf numFmtId="0" fontId="30" fillId="0" borderId="10" xfId="0" applyFont="1" applyBorder="1" applyAlignment="1">
      <alignment horizontal="right"/>
    </xf>
    <xf numFmtId="0" fontId="30" fillId="0" borderId="6" xfId="0" applyFont="1" applyBorder="1" applyAlignment="1">
      <alignment horizontal="right"/>
    </xf>
    <xf numFmtId="0" fontId="14" fillId="0" borderId="5" xfId="4" applyFont="1" applyFill="1" applyBorder="1" applyAlignment="1" applyProtection="1">
      <alignment horizontal="center"/>
      <protection locked="0"/>
    </xf>
    <xf numFmtId="0" fontId="14" fillId="0" borderId="5" xfId="0" applyFont="1" applyBorder="1" applyAlignment="1">
      <alignment horizontal="left" wrapText="1"/>
    </xf>
    <xf numFmtId="0" fontId="14" fillId="0" borderId="4" xfId="4" applyFont="1" applyFill="1" applyBorder="1"/>
    <xf numFmtId="0" fontId="14" fillId="0" borderId="4" xfId="0" applyFont="1" applyBorder="1" applyAlignment="1">
      <alignment horizontal="left" wrapText="1"/>
    </xf>
    <xf numFmtId="0" fontId="14" fillId="0" borderId="0" xfId="7" applyFont="1"/>
    <xf numFmtId="2" fontId="21" fillId="2" borderId="2" xfId="7" applyNumberFormat="1" applyFont="1" applyFill="1" applyBorder="1" applyAlignment="1">
      <alignment horizontal="right" vertical="center"/>
    </xf>
    <xf numFmtId="0" fontId="28" fillId="0" borderId="31" xfId="0" applyFont="1" applyBorder="1" applyAlignment="1">
      <alignment horizontal="center" vertical="center"/>
    </xf>
    <xf numFmtId="0" fontId="23" fillId="0" borderId="0" xfId="0" applyFont="1" applyBorder="1" applyAlignment="1"/>
    <xf numFmtId="0" fontId="30" fillId="0" borderId="4" xfId="0" applyFont="1" applyBorder="1"/>
    <xf numFmtId="0" fontId="30" fillId="0" borderId="11" xfId="0" applyFont="1" applyBorder="1"/>
    <xf numFmtId="0" fontId="30" fillId="0" borderId="7" xfId="0" applyFont="1" applyBorder="1" applyAlignment="1">
      <alignment horizontal="right"/>
    </xf>
    <xf numFmtId="0" fontId="34" fillId="0" borderId="0" xfId="0" applyFont="1"/>
    <xf numFmtId="0" fontId="34" fillId="6" borderId="0" xfId="0" applyFont="1" applyFill="1"/>
    <xf numFmtId="0" fontId="28" fillId="0" borderId="14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/>
    </xf>
    <xf numFmtId="0" fontId="32" fillId="0" borderId="0" xfId="0" applyFont="1" applyBorder="1" applyAlignment="1">
      <alignment horizontal="right"/>
    </xf>
    <xf numFmtId="0" fontId="28" fillId="0" borderId="3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0" fillId="0" borderId="6" xfId="0" applyBorder="1"/>
    <xf numFmtId="2" fontId="0" fillId="0" borderId="0" xfId="0" applyNumberFormat="1"/>
    <xf numFmtId="2" fontId="0" fillId="2" borderId="0" xfId="0" applyNumberFormat="1" applyFill="1"/>
    <xf numFmtId="0" fontId="0" fillId="0" borderId="8" xfId="0" applyBorder="1"/>
    <xf numFmtId="0" fontId="21" fillId="0" borderId="0" xfId="0" applyFont="1" applyFill="1" applyBorder="1" applyAlignment="1">
      <alignment horizontal="right" vertical="center"/>
    </xf>
    <xf numFmtId="0" fontId="14" fillId="2" borderId="41" xfId="0" applyFont="1" applyFill="1" applyBorder="1" applyAlignment="1">
      <alignment horizontal="right"/>
    </xf>
    <xf numFmtId="0" fontId="35" fillId="0" borderId="0" xfId="4" applyFont="1" applyBorder="1" applyAlignment="1">
      <alignment horizontal="center"/>
    </xf>
    <xf numFmtId="0" fontId="18" fillId="0" borderId="0" xfId="4" applyBorder="1" applyAlignment="1"/>
    <xf numFmtId="0" fontId="19" fillId="0" borderId="0" xfId="0" applyFont="1" applyAlignment="1">
      <alignment horizontal="right"/>
    </xf>
    <xf numFmtId="0" fontId="28" fillId="0" borderId="16" xfId="0" applyFont="1" applyBorder="1" applyAlignment="1">
      <alignment horizontal="left" vertical="center"/>
    </xf>
    <xf numFmtId="0" fontId="28" fillId="0" borderId="44" xfId="0" applyFont="1" applyBorder="1" applyAlignment="1">
      <alignment horizontal="left" vertical="center" wrapText="1"/>
    </xf>
    <xf numFmtId="0" fontId="19" fillId="0" borderId="44" xfId="0" applyFont="1" applyFill="1" applyBorder="1" applyAlignment="1">
      <alignment horizontal="left" vertical="center" wrapText="1"/>
    </xf>
    <xf numFmtId="2" fontId="19" fillId="2" borderId="45" xfId="10" applyNumberFormat="1" applyFont="1" applyFill="1" applyBorder="1" applyAlignment="1">
      <alignment horizontal="left" vertical="center"/>
    </xf>
    <xf numFmtId="0" fontId="19" fillId="0" borderId="44" xfId="0" applyFont="1" applyBorder="1" applyAlignment="1">
      <alignment horizontal="left" vertical="center" wrapText="1"/>
    </xf>
    <xf numFmtId="0" fontId="19" fillId="0" borderId="44" xfId="4" applyFont="1" applyFill="1" applyBorder="1" applyAlignment="1" applyProtection="1">
      <alignment horizontal="left" vertical="center" wrapText="1"/>
      <protection locked="0"/>
    </xf>
    <xf numFmtId="2" fontId="19" fillId="0" borderId="2" xfId="7" applyNumberFormat="1" applyFont="1" applyBorder="1" applyAlignment="1">
      <alignment horizontal="right" vertical="center"/>
    </xf>
    <xf numFmtId="0" fontId="36" fillId="0" borderId="44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/>
    </xf>
    <xf numFmtId="2" fontId="36" fillId="0" borderId="45" xfId="0" applyNumberFormat="1" applyFont="1" applyBorder="1" applyAlignment="1">
      <alignment horizontal="center" vertical="center" wrapText="1"/>
    </xf>
    <xf numFmtId="0" fontId="34" fillId="7" borderId="0" xfId="0" applyFont="1" applyFill="1"/>
    <xf numFmtId="0" fontId="34" fillId="8" borderId="0" xfId="0" applyFont="1" applyFill="1"/>
    <xf numFmtId="2" fontId="14" fillId="2" borderId="3" xfId="10" applyNumberFormat="1" applyFont="1" applyFill="1" applyBorder="1" applyAlignment="1">
      <alignment horizontal="right"/>
    </xf>
    <xf numFmtId="0" fontId="14" fillId="2" borderId="4" xfId="10" applyFont="1" applyFill="1" applyBorder="1" applyAlignment="1">
      <alignment horizontal="right" wrapText="1"/>
    </xf>
    <xf numFmtId="2" fontId="28" fillId="0" borderId="45" xfId="0" applyNumberFormat="1" applyFont="1" applyBorder="1" applyAlignment="1">
      <alignment horizontal="left" vertical="center" wrapText="1"/>
    </xf>
    <xf numFmtId="2" fontId="14" fillId="2" borderId="18" xfId="10" applyNumberFormat="1" applyFont="1" applyFill="1" applyBorder="1" applyAlignment="1">
      <alignment horizontal="right"/>
    </xf>
    <xf numFmtId="0" fontId="32" fillId="0" borderId="0" xfId="0" applyFont="1" applyBorder="1" applyAlignment="1">
      <alignment horizontal="right" vertical="top"/>
    </xf>
    <xf numFmtId="0" fontId="14" fillId="0" borderId="11" xfId="4" applyFont="1" applyFill="1" applyBorder="1"/>
    <xf numFmtId="2" fontId="14" fillId="2" borderId="11" xfId="10" applyNumberFormat="1" applyFont="1" applyFill="1" applyBorder="1" applyAlignment="1">
      <alignment horizontal="center"/>
    </xf>
    <xf numFmtId="2" fontId="29" fillId="2" borderId="5" xfId="10" applyNumberFormat="1" applyFont="1" applyFill="1" applyBorder="1" applyAlignment="1">
      <alignment horizontal="center"/>
    </xf>
    <xf numFmtId="2" fontId="14" fillId="2" borderId="4" xfId="10" applyNumberFormat="1" applyFont="1" applyFill="1" applyBorder="1" applyAlignment="1">
      <alignment horizontal="center"/>
    </xf>
    <xf numFmtId="2" fontId="14" fillId="2" borderId="5" xfId="10" applyNumberFormat="1" applyFont="1" applyFill="1" applyBorder="1" applyAlignment="1">
      <alignment horizontal="center"/>
    </xf>
    <xf numFmtId="0" fontId="34" fillId="9" borderId="0" xfId="0" applyFont="1" applyFill="1"/>
    <xf numFmtId="2" fontId="32" fillId="0" borderId="0" xfId="0" applyNumberFormat="1" applyFont="1" applyBorder="1" applyAlignment="1">
      <alignment horizontal="center"/>
    </xf>
    <xf numFmtId="0" fontId="14" fillId="0" borderId="47" xfId="0" applyFont="1" applyBorder="1" applyAlignment="1">
      <alignment horizontal="left" wrapText="1"/>
    </xf>
    <xf numFmtId="0" fontId="37" fillId="0" borderId="35" xfId="0" applyFont="1" applyBorder="1" applyAlignment="1">
      <alignment horizontal="center" wrapText="1"/>
    </xf>
    <xf numFmtId="0" fontId="14" fillId="0" borderId="50" xfId="4" applyFont="1" applyBorder="1" applyAlignment="1">
      <alignment horizontal="right"/>
    </xf>
    <xf numFmtId="0" fontId="14" fillId="0" borderId="51" xfId="4" applyFont="1" applyBorder="1" applyAlignment="1">
      <alignment horizontal="right"/>
    </xf>
    <xf numFmtId="0" fontId="14" fillId="0" borderId="52" xfId="4" applyFont="1" applyBorder="1" applyAlignment="1">
      <alignment horizontal="right"/>
    </xf>
    <xf numFmtId="0" fontId="14" fillId="0" borderId="41" xfId="4" applyFont="1" applyBorder="1" applyAlignment="1">
      <alignment horizontal="right"/>
    </xf>
    <xf numFmtId="0" fontId="14" fillId="0" borderId="42" xfId="4" applyFont="1" applyBorder="1" applyAlignment="1">
      <alignment horizontal="right"/>
    </xf>
    <xf numFmtId="0" fontId="30" fillId="0" borderId="47" xfId="0" applyFont="1" applyBorder="1"/>
    <xf numFmtId="0" fontId="30" fillId="0" borderId="49" xfId="0" applyFont="1" applyBorder="1"/>
    <xf numFmtId="0" fontId="37" fillId="0" borderId="44" xfId="0" applyFont="1" applyBorder="1" applyAlignment="1">
      <alignment horizontal="center" vertical="center" wrapText="1"/>
    </xf>
    <xf numFmtId="0" fontId="14" fillId="0" borderId="47" xfId="4" applyFont="1" applyFill="1" applyBorder="1" applyAlignment="1" applyProtection="1">
      <alignment horizontal="left" vertical="top" wrapText="1"/>
      <protection locked="0"/>
    </xf>
    <xf numFmtId="0" fontId="26" fillId="0" borderId="0" xfId="4" applyFont="1" applyAlignment="1">
      <alignment horizontal="center" vertical="top"/>
    </xf>
    <xf numFmtId="0" fontId="14" fillId="2" borderId="10" xfId="10" applyFont="1" applyFill="1" applyBorder="1" applyAlignment="1">
      <alignment horizontal="center" wrapText="1"/>
    </xf>
    <xf numFmtId="0" fontId="14" fillId="2" borderId="6" xfId="10" applyFont="1" applyFill="1" applyBorder="1" applyAlignment="1">
      <alignment horizontal="center" wrapText="1"/>
    </xf>
    <xf numFmtId="0" fontId="14" fillId="2" borderId="8" xfId="10" applyFont="1" applyFill="1" applyBorder="1" applyAlignment="1">
      <alignment horizontal="center" wrapText="1"/>
    </xf>
    <xf numFmtId="0" fontId="14" fillId="2" borderId="7" xfId="10" applyFont="1" applyFill="1" applyBorder="1" applyAlignment="1">
      <alignment horizontal="center" wrapText="1"/>
    </xf>
    <xf numFmtId="0" fontId="19" fillId="0" borderId="16" xfId="0" applyFont="1" applyBorder="1" applyAlignment="1">
      <alignment horizontal="left" vertical="center"/>
    </xf>
    <xf numFmtId="0" fontId="28" fillId="0" borderId="46" xfId="0" applyFont="1" applyBorder="1" applyAlignment="1">
      <alignment horizontal="left" vertical="center" wrapText="1"/>
    </xf>
    <xf numFmtId="0" fontId="14" fillId="2" borderId="50" xfId="0" applyFont="1" applyFill="1" applyBorder="1" applyAlignment="1">
      <alignment horizontal="right"/>
    </xf>
    <xf numFmtId="0" fontId="28" fillId="0" borderId="46" xfId="0" applyFont="1" applyBorder="1" applyAlignment="1" applyProtection="1">
      <alignment horizontal="left" vertical="center" wrapText="1"/>
      <protection locked="0"/>
    </xf>
    <xf numFmtId="0" fontId="39" fillId="0" borderId="16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 wrapText="1"/>
    </xf>
    <xf numFmtId="2" fontId="28" fillId="0" borderId="44" xfId="0" applyNumberFormat="1" applyFont="1" applyBorder="1" applyAlignment="1">
      <alignment horizontal="left" vertical="center" wrapText="1"/>
    </xf>
    <xf numFmtId="2" fontId="28" fillId="0" borderId="44" xfId="0" applyNumberFormat="1" applyFont="1" applyBorder="1" applyAlignment="1" applyProtection="1">
      <alignment horizontal="left" vertical="center" wrapText="1"/>
      <protection locked="0"/>
    </xf>
    <xf numFmtId="0" fontId="39" fillId="0" borderId="43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left" vertical="center" wrapText="1"/>
    </xf>
    <xf numFmtId="0" fontId="19" fillId="2" borderId="43" xfId="0" applyFont="1" applyFill="1" applyBorder="1" applyAlignment="1">
      <alignment horizontal="left" vertical="center"/>
    </xf>
    <xf numFmtId="0" fontId="14" fillId="2" borderId="57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0" fillId="0" borderId="26" xfId="0" applyFill="1" applyBorder="1"/>
    <xf numFmtId="2" fontId="14" fillId="0" borderId="4" xfId="0" applyNumberFormat="1" applyFont="1" applyBorder="1" applyAlignment="1">
      <alignment horizontal="right" wrapText="1"/>
    </xf>
    <xf numFmtId="0" fontId="14" fillId="0" borderId="53" xfId="4" applyFont="1" applyFill="1" applyBorder="1" applyAlignment="1" applyProtection="1">
      <alignment horizontal="left" vertical="top" wrapText="1"/>
      <protection locked="0"/>
    </xf>
    <xf numFmtId="0" fontId="30" fillId="0" borderId="55" xfId="0" applyFont="1" applyBorder="1" applyAlignment="1">
      <alignment horizontal="right"/>
    </xf>
    <xf numFmtId="0" fontId="14" fillId="0" borderId="47" xfId="4" applyFont="1" applyFill="1" applyBorder="1" applyAlignment="1" applyProtection="1">
      <alignment horizontal="center"/>
      <protection locked="0"/>
    </xf>
    <xf numFmtId="2" fontId="14" fillId="2" borderId="53" xfId="10" applyNumberFormat="1" applyFont="1" applyFill="1" applyBorder="1" applyAlignment="1">
      <alignment horizontal="right"/>
    </xf>
    <xf numFmtId="0" fontId="14" fillId="2" borderId="11" xfId="10" applyFont="1" applyFill="1" applyBorder="1" applyAlignment="1">
      <alignment horizontal="right" wrapText="1"/>
    </xf>
    <xf numFmtId="0" fontId="37" fillId="0" borderId="58" xfId="0" applyFont="1" applyBorder="1" applyAlignment="1">
      <alignment horizontal="center" vertical="center"/>
    </xf>
    <xf numFmtId="0" fontId="30" fillId="0" borderId="60" xfId="0" applyFont="1" applyBorder="1" applyAlignment="1">
      <alignment horizontal="left"/>
    </xf>
    <xf numFmtId="0" fontId="30" fillId="0" borderId="31" xfId="0" applyFont="1" applyBorder="1" applyAlignment="1">
      <alignment horizontal="left"/>
    </xf>
    <xf numFmtId="0" fontId="30" fillId="0" borderId="14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14" fillId="0" borderId="53" xfId="0" applyFont="1" applyBorder="1" applyAlignment="1">
      <alignment horizontal="left" wrapText="1"/>
    </xf>
    <xf numFmtId="0" fontId="14" fillId="0" borderId="53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4" fillId="0" borderId="18" xfId="4" applyFont="1" applyFill="1" applyBorder="1" applyAlignment="1" applyProtection="1">
      <alignment horizontal="left" vertical="top" wrapText="1"/>
      <protection locked="0"/>
    </xf>
    <xf numFmtId="0" fontId="12" fillId="0" borderId="53" xfId="4" applyFont="1" applyFill="1" applyBorder="1" applyAlignment="1" applyProtection="1">
      <alignment horizontal="left" vertical="top" wrapText="1"/>
      <protection locked="0"/>
    </xf>
    <xf numFmtId="0" fontId="30" fillId="0" borderId="23" xfId="0" applyFont="1" applyBorder="1"/>
    <xf numFmtId="0" fontId="14" fillId="2" borderId="59" xfId="10" applyFont="1" applyFill="1" applyBorder="1" applyAlignment="1">
      <alignment horizontal="center" wrapText="1"/>
    </xf>
    <xf numFmtId="2" fontId="14" fillId="2" borderId="61" xfId="10" applyNumberFormat="1" applyFont="1" applyFill="1" applyBorder="1" applyAlignment="1">
      <alignment horizontal="center"/>
    </xf>
    <xf numFmtId="0" fontId="36" fillId="0" borderId="9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9" xfId="0" applyFont="1" applyBorder="1" applyAlignment="1" applyProtection="1">
      <alignment horizontal="left" vertical="center" wrapText="1"/>
      <protection locked="0"/>
    </xf>
    <xf numFmtId="0" fontId="14" fillId="2" borderId="51" xfId="0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14" fillId="2" borderId="41" xfId="0" applyFont="1" applyFill="1" applyBorder="1" applyAlignment="1">
      <alignment horizontal="right" vertical="center"/>
    </xf>
    <xf numFmtId="0" fontId="0" fillId="0" borderId="55" xfId="0" applyBorder="1" applyAlignment="1">
      <alignment vertical="center"/>
    </xf>
    <xf numFmtId="0" fontId="14" fillId="2" borderId="50" xfId="0" applyFont="1" applyFill="1" applyBorder="1" applyAlignment="1">
      <alignment horizontal="right" vertical="center"/>
    </xf>
    <xf numFmtId="0" fontId="0" fillId="0" borderId="56" xfId="0" applyBorder="1" applyAlignment="1">
      <alignment vertical="center"/>
    </xf>
    <xf numFmtId="0" fontId="14" fillId="2" borderId="52" xfId="0" applyFont="1" applyFill="1" applyBorder="1" applyAlignment="1">
      <alignment horizontal="right" vertical="center"/>
    </xf>
    <xf numFmtId="0" fontId="0" fillId="0" borderId="57" xfId="0" applyBorder="1" applyAlignment="1">
      <alignment vertical="center"/>
    </xf>
    <xf numFmtId="0" fontId="14" fillId="2" borderId="42" xfId="0" applyFont="1" applyFill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14" fillId="0" borderId="64" xfId="4" applyFont="1" applyFill="1" applyBorder="1" applyAlignment="1" applyProtection="1">
      <alignment horizontal="left" vertical="top" wrapText="1"/>
      <protection locked="0"/>
    </xf>
    <xf numFmtId="2" fontId="30" fillId="0" borderId="62" xfId="0" applyNumberFormat="1" applyFont="1" applyBorder="1" applyAlignment="1" applyProtection="1">
      <alignment horizontal="right" vertical="top" wrapText="1"/>
      <protection locked="0"/>
    </xf>
    <xf numFmtId="0" fontId="14" fillId="2" borderId="67" xfId="0" applyFont="1" applyFill="1" applyBorder="1" applyAlignment="1">
      <alignment horizontal="right"/>
    </xf>
    <xf numFmtId="0" fontId="0" fillId="0" borderId="65" xfId="0" applyBorder="1"/>
    <xf numFmtId="2" fontId="36" fillId="0" borderId="44" xfId="0" applyNumberFormat="1" applyFont="1" applyBorder="1" applyAlignment="1">
      <alignment horizontal="center" vertical="center" wrapText="1"/>
    </xf>
    <xf numFmtId="2" fontId="30" fillId="0" borderId="62" xfId="0" applyNumberFormat="1" applyFont="1" applyBorder="1" applyAlignment="1">
      <alignment horizontal="right" wrapText="1"/>
    </xf>
    <xf numFmtId="2" fontId="14" fillId="0" borderId="62" xfId="0" applyNumberFormat="1" applyFont="1" applyBorder="1" applyAlignment="1">
      <alignment horizontal="right" wrapText="1"/>
    </xf>
    <xf numFmtId="2" fontId="14" fillId="0" borderId="62" xfId="0" applyNumberFormat="1" applyFont="1" applyFill="1" applyBorder="1" applyAlignment="1">
      <alignment horizontal="right" wrapText="1"/>
    </xf>
    <xf numFmtId="2" fontId="14" fillId="0" borderId="62" xfId="0" applyNumberFormat="1" applyFont="1" applyFill="1" applyBorder="1" applyAlignment="1">
      <alignment horizontal="right" vertical="center" wrapText="1"/>
    </xf>
    <xf numFmtId="0" fontId="14" fillId="2" borderId="67" xfId="0" applyFont="1" applyFill="1" applyBorder="1" applyAlignment="1">
      <alignment horizontal="right" vertical="center"/>
    </xf>
    <xf numFmtId="0" fontId="31" fillId="0" borderId="63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right" vertical="center"/>
    </xf>
    <xf numFmtId="0" fontId="14" fillId="0" borderId="64" xfId="0" applyFont="1" applyBorder="1" applyAlignment="1">
      <alignment horizontal="left" wrapText="1"/>
    </xf>
    <xf numFmtId="0" fontId="12" fillId="0" borderId="64" xfId="0" applyFont="1" applyBorder="1" applyAlignment="1">
      <alignment horizontal="left" wrapText="1"/>
    </xf>
    <xf numFmtId="0" fontId="14" fillId="0" borderId="64" xfId="0" applyFont="1" applyFill="1" applyBorder="1" applyAlignment="1">
      <alignment horizontal="left" vertical="center" wrapText="1"/>
    </xf>
    <xf numFmtId="0" fontId="14" fillId="0" borderId="64" xfId="0" applyFont="1" applyFill="1" applyBorder="1" applyAlignment="1">
      <alignment horizontal="left" wrapText="1"/>
    </xf>
    <xf numFmtId="0" fontId="12" fillId="0" borderId="64" xfId="0" applyFont="1" applyFill="1" applyBorder="1" applyAlignment="1">
      <alignment horizontal="left" wrapText="1"/>
    </xf>
    <xf numFmtId="0" fontId="30" fillId="0" borderId="64" xfId="0" applyFont="1" applyBorder="1" applyAlignment="1">
      <alignment horizontal="left" wrapText="1"/>
    </xf>
    <xf numFmtId="0" fontId="12" fillId="0" borderId="64" xfId="0" applyFont="1" applyBorder="1" applyAlignment="1">
      <alignment horizontal="left" vertical="center" wrapText="1"/>
    </xf>
    <xf numFmtId="0" fontId="12" fillId="0" borderId="64" xfId="1" applyFont="1" applyBorder="1" applyAlignment="1">
      <alignment horizontal="left" vertical="center" wrapText="1"/>
    </xf>
    <xf numFmtId="0" fontId="14" fillId="3" borderId="64" xfId="1" applyFont="1" applyFill="1" applyBorder="1" applyAlignment="1">
      <alignment horizontal="left" wrapText="1"/>
    </xf>
    <xf numFmtId="0" fontId="30" fillId="0" borderId="64" xfId="0" applyFont="1" applyBorder="1" applyAlignment="1" applyProtection="1">
      <alignment horizontal="left" vertical="top" wrapText="1"/>
      <protection locked="0"/>
    </xf>
    <xf numFmtId="0" fontId="12" fillId="0" borderId="64" xfId="4" applyFont="1" applyFill="1" applyBorder="1" applyAlignment="1" applyProtection="1">
      <alignment horizontal="left" vertical="top" wrapText="1"/>
      <protection locked="0"/>
    </xf>
    <xf numFmtId="0" fontId="9" fillId="0" borderId="64" xfId="4" applyFont="1" applyFill="1" applyBorder="1" applyAlignment="1" applyProtection="1">
      <alignment horizontal="left" vertical="top" wrapText="1"/>
      <protection locked="0"/>
    </xf>
    <xf numFmtId="0" fontId="31" fillId="0" borderId="71" xfId="0" applyFont="1" applyFill="1" applyBorder="1" applyAlignment="1">
      <alignment horizontal="center" vertical="center"/>
    </xf>
    <xf numFmtId="0" fontId="31" fillId="0" borderId="68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left" wrapText="1"/>
    </xf>
    <xf numFmtId="0" fontId="0" fillId="0" borderId="73" xfId="0" applyBorder="1"/>
    <xf numFmtId="0" fontId="14" fillId="2" borderId="69" xfId="0" applyFont="1" applyFill="1" applyBorder="1" applyAlignment="1">
      <alignment horizontal="right"/>
    </xf>
    <xf numFmtId="0" fontId="0" fillId="0" borderId="67" xfId="0" applyBorder="1"/>
    <xf numFmtId="0" fontId="14" fillId="0" borderId="62" xfId="0" applyFont="1" applyBorder="1" applyAlignment="1">
      <alignment horizontal="left" wrapText="1"/>
    </xf>
    <xf numFmtId="0" fontId="14" fillId="0" borderId="62" xfId="0" applyFont="1" applyFill="1" applyBorder="1" applyAlignment="1">
      <alignment horizontal="left" wrapText="1"/>
    </xf>
    <xf numFmtId="0" fontId="12" fillId="0" borderId="62" xfId="0" applyFont="1" applyBorder="1" applyAlignment="1">
      <alignment horizontal="left" wrapText="1"/>
    </xf>
    <xf numFmtId="0" fontId="14" fillId="0" borderId="67" xfId="4" applyFont="1" applyBorder="1" applyAlignment="1">
      <alignment horizontal="right"/>
    </xf>
    <xf numFmtId="0" fontId="14" fillId="2" borderId="65" xfId="10" applyFont="1" applyFill="1" applyBorder="1" applyAlignment="1">
      <alignment horizontal="center" wrapText="1"/>
    </xf>
    <xf numFmtId="2" fontId="14" fillId="2" borderId="62" xfId="10" applyNumberFormat="1" applyFont="1" applyFill="1" applyBorder="1" applyAlignment="1">
      <alignment horizontal="center"/>
    </xf>
    <xf numFmtId="0" fontId="14" fillId="2" borderId="73" xfId="10" applyFont="1" applyFill="1" applyBorder="1" applyAlignment="1">
      <alignment horizontal="center" wrapText="1"/>
    </xf>
    <xf numFmtId="2" fontId="29" fillId="2" borderId="62" xfId="10" applyNumberFormat="1" applyFont="1" applyFill="1" applyBorder="1" applyAlignment="1">
      <alignment horizontal="center"/>
    </xf>
    <xf numFmtId="0" fontId="12" fillId="2" borderId="65" xfId="10" applyFont="1" applyFill="1" applyBorder="1" applyAlignment="1">
      <alignment horizontal="center" wrapText="1"/>
    </xf>
    <xf numFmtId="0" fontId="14" fillId="2" borderId="75" xfId="10" applyFont="1" applyFill="1" applyBorder="1" applyAlignment="1">
      <alignment horizontal="center" wrapText="1"/>
    </xf>
    <xf numFmtId="2" fontId="14" fillId="2" borderId="63" xfId="10" applyNumberFormat="1" applyFont="1" applyFill="1" applyBorder="1" applyAlignment="1">
      <alignment horizontal="center"/>
    </xf>
    <xf numFmtId="2" fontId="29" fillId="5" borderId="62" xfId="1" applyNumberFormat="1" applyFont="1" applyFill="1" applyBorder="1" applyAlignment="1">
      <alignment horizontal="center"/>
    </xf>
    <xf numFmtId="2" fontId="30" fillId="4" borderId="62" xfId="10" applyNumberFormat="1" applyFont="1" applyFill="1" applyBorder="1" applyAlignment="1">
      <alignment horizontal="center"/>
    </xf>
    <xf numFmtId="0" fontId="14" fillId="0" borderId="65" xfId="0" applyFont="1" applyBorder="1" applyAlignment="1">
      <alignment horizontal="center" wrapText="1"/>
    </xf>
    <xf numFmtId="2" fontId="14" fillId="2" borderId="74" xfId="10" applyNumberFormat="1" applyFont="1" applyFill="1" applyBorder="1" applyAlignment="1">
      <alignment horizontal="center"/>
    </xf>
    <xf numFmtId="0" fontId="30" fillId="0" borderId="65" xfId="0" applyFont="1" applyBorder="1" applyAlignment="1">
      <alignment horizontal="right"/>
    </xf>
    <xf numFmtId="2" fontId="14" fillId="2" borderId="66" xfId="10" applyNumberFormat="1" applyFont="1" applyFill="1" applyBorder="1" applyAlignment="1">
      <alignment horizontal="right"/>
    </xf>
    <xf numFmtId="0" fontId="14" fillId="2" borderId="62" xfId="10" applyFont="1" applyFill="1" applyBorder="1" applyAlignment="1">
      <alignment horizontal="right" wrapText="1"/>
    </xf>
    <xf numFmtId="0" fontId="28" fillId="0" borderId="16" xfId="0" applyFont="1" applyBorder="1" applyAlignment="1">
      <alignment horizontal="center" vertical="center"/>
    </xf>
    <xf numFmtId="2" fontId="14" fillId="2" borderId="79" xfId="10" applyNumberFormat="1" applyFont="1" applyFill="1" applyBorder="1" applyAlignment="1">
      <alignment horizontal="right"/>
    </xf>
    <xf numFmtId="0" fontId="14" fillId="0" borderId="80" xfId="4" applyFont="1" applyFill="1" applyBorder="1" applyAlignment="1" applyProtection="1">
      <alignment horizontal="center"/>
      <protection locked="0"/>
    </xf>
    <xf numFmtId="2" fontId="41" fillId="2" borderId="45" xfId="18" applyNumberFormat="1" applyFont="1" applyFill="1" applyBorder="1" applyAlignment="1">
      <alignment horizontal="center" vertical="center"/>
    </xf>
    <xf numFmtId="0" fontId="30" fillId="0" borderId="73" xfId="0" applyFont="1" applyBorder="1" applyAlignment="1">
      <alignment horizontal="right"/>
    </xf>
    <xf numFmtId="2" fontId="38" fillId="2" borderId="45" xfId="18" applyNumberFormat="1" applyFont="1" applyFill="1" applyBorder="1" applyAlignment="1">
      <alignment horizontal="left" vertical="center"/>
    </xf>
    <xf numFmtId="0" fontId="7" fillId="0" borderId="80" xfId="4" applyFont="1" applyFill="1" applyBorder="1" applyAlignment="1" applyProtection="1">
      <alignment horizontal="left" vertical="top" wrapText="1"/>
      <protection locked="0"/>
    </xf>
    <xf numFmtId="0" fontId="28" fillId="0" borderId="16" xfId="0" applyFont="1" applyBorder="1" applyAlignment="1">
      <alignment horizontal="left" vertical="center"/>
    </xf>
    <xf numFmtId="0" fontId="14" fillId="0" borderId="62" xfId="4" applyFont="1" applyFill="1" applyBorder="1"/>
    <xf numFmtId="0" fontId="14" fillId="0" borderId="63" xfId="4" applyFont="1" applyFill="1" applyBorder="1"/>
    <xf numFmtId="0" fontId="14" fillId="2" borderId="63" xfId="10" applyFont="1" applyFill="1" applyBorder="1" applyAlignment="1">
      <alignment horizontal="right" wrapText="1"/>
    </xf>
    <xf numFmtId="0" fontId="14" fillId="0" borderId="63" xfId="0" applyFont="1" applyBorder="1" applyAlignment="1">
      <alignment horizontal="left" wrapText="1"/>
    </xf>
    <xf numFmtId="2" fontId="14" fillId="2" borderId="70" xfId="10" applyNumberFormat="1" applyFont="1" applyFill="1" applyBorder="1" applyAlignment="1">
      <alignment horizontal="right"/>
    </xf>
    <xf numFmtId="2" fontId="30" fillId="0" borderId="12" xfId="0" applyNumberFormat="1" applyFont="1" applyBorder="1" applyAlignment="1">
      <alignment horizontal="center"/>
    </xf>
    <xf numFmtId="2" fontId="30" fillId="0" borderId="60" xfId="0" applyNumberFormat="1" applyFont="1" applyBorder="1" applyAlignment="1">
      <alignment horizontal="center"/>
    </xf>
    <xf numFmtId="2" fontId="30" fillId="0" borderId="14" xfId="0" applyNumberFormat="1" applyFont="1" applyBorder="1" applyAlignment="1">
      <alignment horizontal="center"/>
    </xf>
    <xf numFmtId="2" fontId="30" fillId="0" borderId="31" xfId="0" applyNumberFormat="1" applyFont="1" applyBorder="1" applyAlignment="1">
      <alignment horizontal="center"/>
    </xf>
    <xf numFmtId="0" fontId="30" fillId="0" borderId="53" xfId="0" applyFont="1" applyBorder="1" applyAlignment="1" applyProtection="1">
      <alignment horizontal="left" vertical="top" wrapText="1"/>
      <protection locked="0"/>
    </xf>
    <xf numFmtId="0" fontId="12" fillId="0" borderId="53" xfId="0" applyFont="1" applyFill="1" applyBorder="1" applyAlignment="1">
      <alignment horizontal="left" wrapText="1"/>
    </xf>
    <xf numFmtId="0" fontId="26" fillId="0" borderId="0" xfId="4" applyFont="1" applyBorder="1" applyAlignment="1">
      <alignment horizontal="left" vertical="top"/>
    </xf>
    <xf numFmtId="0" fontId="28" fillId="0" borderId="29" xfId="0" applyFont="1" applyBorder="1" applyAlignment="1">
      <alignment horizontal="right" vertical="center" wrapText="1"/>
    </xf>
    <xf numFmtId="0" fontId="14" fillId="0" borderId="76" xfId="0" applyFont="1" applyBorder="1" applyAlignment="1">
      <alignment horizontal="right" wrapText="1"/>
    </xf>
    <xf numFmtId="0" fontId="12" fillId="0" borderId="76" xfId="0" applyFont="1" applyBorder="1" applyAlignment="1">
      <alignment horizontal="right" wrapText="1"/>
    </xf>
    <xf numFmtId="0" fontId="14" fillId="0" borderId="76" xfId="0" applyFont="1" applyFill="1" applyBorder="1" applyAlignment="1">
      <alignment horizontal="right" vertical="center" wrapText="1"/>
    </xf>
    <xf numFmtId="0" fontId="14" fillId="0" borderId="76" xfId="0" applyFont="1" applyFill="1" applyBorder="1" applyAlignment="1">
      <alignment horizontal="right" wrapText="1"/>
    </xf>
    <xf numFmtId="0" fontId="12" fillId="0" borderId="76" xfId="0" applyFont="1" applyFill="1" applyBorder="1" applyAlignment="1">
      <alignment horizontal="right" wrapText="1"/>
    </xf>
    <xf numFmtId="0" fontId="30" fillId="0" borderId="76" xfId="0" applyFont="1" applyBorder="1" applyAlignment="1">
      <alignment horizontal="right" wrapText="1"/>
    </xf>
    <xf numFmtId="0" fontId="12" fillId="0" borderId="76" xfId="0" applyFont="1" applyBorder="1" applyAlignment="1">
      <alignment horizontal="right" vertical="center" wrapText="1"/>
    </xf>
    <xf numFmtId="0" fontId="12" fillId="0" borderId="76" xfId="1" applyFont="1" applyBorder="1" applyAlignment="1">
      <alignment horizontal="right" vertical="center" wrapText="1"/>
    </xf>
    <xf numFmtId="0" fontId="14" fillId="3" borderId="76" xfId="1" applyFont="1" applyFill="1" applyBorder="1" applyAlignment="1">
      <alignment horizontal="right" wrapText="1"/>
    </xf>
    <xf numFmtId="0" fontId="14" fillId="0" borderId="76" xfId="4" applyFont="1" applyFill="1" applyBorder="1" applyAlignment="1" applyProtection="1">
      <alignment horizontal="right" vertical="top" wrapText="1"/>
      <protection locked="0"/>
    </xf>
    <xf numFmtId="0" fontId="30" fillId="0" borderId="76" xfId="0" applyFont="1" applyBorder="1" applyAlignment="1" applyProtection="1">
      <alignment horizontal="right" vertical="top" wrapText="1"/>
      <protection locked="0"/>
    </xf>
    <xf numFmtId="0" fontId="28" fillId="0" borderId="29" xfId="0" applyFont="1" applyBorder="1" applyAlignment="1" applyProtection="1">
      <alignment horizontal="right" vertical="center" wrapText="1"/>
      <protection locked="0"/>
    </xf>
    <xf numFmtId="0" fontId="12" fillId="0" borderId="76" xfId="4" applyFont="1" applyFill="1" applyBorder="1" applyAlignment="1" applyProtection="1">
      <alignment horizontal="right" vertical="top" wrapText="1"/>
      <protection locked="0"/>
    </xf>
    <xf numFmtId="0" fontId="9" fillId="0" borderId="76" xfId="4" applyFont="1" applyFill="1" applyBorder="1" applyAlignment="1" applyProtection="1">
      <alignment horizontal="right" vertical="top" wrapText="1"/>
      <protection locked="0"/>
    </xf>
    <xf numFmtId="0" fontId="14" fillId="0" borderId="27" xfId="0" applyFont="1" applyBorder="1" applyAlignment="1">
      <alignment horizontal="right" wrapText="1"/>
    </xf>
    <xf numFmtId="0" fontId="12" fillId="0" borderId="68" xfId="0" applyFont="1" applyBorder="1" applyAlignment="1">
      <alignment horizontal="right" vertical="center" wrapText="1"/>
    </xf>
    <xf numFmtId="0" fontId="12" fillId="0" borderId="78" xfId="0" applyFont="1" applyBorder="1" applyAlignment="1">
      <alignment horizontal="right" wrapText="1"/>
    </xf>
    <xf numFmtId="0" fontId="14" fillId="0" borderId="75" xfId="4" applyFont="1" applyFill="1" applyBorder="1" applyAlignment="1" applyProtection="1">
      <alignment horizontal="right" vertical="top" wrapText="1"/>
      <protection locked="0"/>
    </xf>
    <xf numFmtId="0" fontId="14" fillId="0" borderId="75" xfId="0" applyFont="1" applyBorder="1" applyAlignment="1">
      <alignment horizontal="right" wrapText="1"/>
    </xf>
    <xf numFmtId="0" fontId="12" fillId="0" borderId="75" xfId="0" applyFont="1" applyBorder="1" applyAlignment="1">
      <alignment horizontal="right" wrapText="1"/>
    </xf>
    <xf numFmtId="0" fontId="14" fillId="0" borderId="75" xfId="0" applyFont="1" applyFill="1" applyBorder="1" applyAlignment="1">
      <alignment horizontal="right" vertical="center" wrapText="1"/>
    </xf>
    <xf numFmtId="0" fontId="14" fillId="0" borderId="75" xfId="0" applyFont="1" applyFill="1" applyBorder="1" applyAlignment="1">
      <alignment horizontal="right" wrapText="1"/>
    </xf>
    <xf numFmtId="0" fontId="12" fillId="0" borderId="75" xfId="0" applyFont="1" applyFill="1" applyBorder="1" applyAlignment="1">
      <alignment horizontal="right" wrapText="1"/>
    </xf>
    <xf numFmtId="0" fontId="30" fillId="0" borderId="75" xfId="0" applyFont="1" applyBorder="1" applyAlignment="1">
      <alignment horizontal="right" wrapText="1"/>
    </xf>
    <xf numFmtId="0" fontId="12" fillId="0" borderId="75" xfId="0" applyFont="1" applyBorder="1" applyAlignment="1">
      <alignment horizontal="right" vertical="center" wrapText="1"/>
    </xf>
    <xf numFmtId="0" fontId="12" fillId="0" borderId="75" xfId="1" applyFont="1" applyBorder="1" applyAlignment="1">
      <alignment horizontal="right" vertical="center" wrapText="1"/>
    </xf>
    <xf numFmtId="0" fontId="14" fillId="3" borderId="75" xfId="1" applyFont="1" applyFill="1" applyBorder="1" applyAlignment="1">
      <alignment horizontal="right" wrapText="1"/>
    </xf>
    <xf numFmtId="0" fontId="30" fillId="0" borderId="75" xfId="0" applyFont="1" applyBorder="1" applyAlignment="1" applyProtection="1">
      <alignment horizontal="right" vertical="top" wrapText="1"/>
      <protection locked="0"/>
    </xf>
    <xf numFmtId="0" fontId="12" fillId="0" borderId="75" xfId="4" applyFont="1" applyFill="1" applyBorder="1" applyAlignment="1" applyProtection="1">
      <alignment horizontal="right" vertical="top" wrapText="1"/>
      <protection locked="0"/>
    </xf>
    <xf numFmtId="0" fontId="9" fillId="0" borderId="75" xfId="4" applyFont="1" applyFill="1" applyBorder="1" applyAlignment="1" applyProtection="1">
      <alignment horizontal="right" vertical="top" wrapText="1"/>
      <protection locked="0"/>
    </xf>
    <xf numFmtId="0" fontId="14" fillId="0" borderId="59" xfId="0" applyFont="1" applyBorder="1" applyAlignment="1">
      <alignment horizontal="right" wrapText="1"/>
    </xf>
    <xf numFmtId="0" fontId="12" fillId="0" borderId="71" xfId="0" applyFont="1" applyBorder="1" applyAlignment="1">
      <alignment horizontal="right" vertical="center" wrapText="1"/>
    </xf>
    <xf numFmtId="2" fontId="12" fillId="0" borderId="62" xfId="1" applyNumberFormat="1" applyFont="1" applyBorder="1" applyAlignment="1">
      <alignment horizontal="right" vertical="center" wrapText="1"/>
    </xf>
    <xf numFmtId="2" fontId="12" fillId="0" borderId="62" xfId="0" applyNumberFormat="1" applyFont="1" applyBorder="1" applyAlignment="1">
      <alignment horizontal="right" wrapText="1"/>
    </xf>
    <xf numFmtId="2" fontId="12" fillId="0" borderId="62" xfId="0" applyNumberFormat="1" applyFont="1" applyFill="1" applyBorder="1" applyAlignment="1">
      <alignment horizontal="right" wrapText="1"/>
    </xf>
    <xf numFmtId="2" fontId="14" fillId="0" borderId="62" xfId="4" applyNumberFormat="1" applyFont="1" applyFill="1" applyBorder="1" applyAlignment="1" applyProtection="1">
      <alignment horizontal="right" vertical="top" wrapText="1"/>
      <protection locked="0"/>
    </xf>
    <xf numFmtId="2" fontId="12" fillId="0" borderId="62" xfId="4" applyNumberFormat="1" applyFont="1" applyFill="1" applyBorder="1" applyAlignment="1" applyProtection="1">
      <alignment vertical="top" wrapText="1"/>
      <protection locked="0"/>
    </xf>
    <xf numFmtId="2" fontId="14" fillId="0" borderId="62" xfId="4" applyNumberFormat="1" applyFont="1" applyFill="1" applyBorder="1" applyAlignment="1" applyProtection="1">
      <alignment vertical="top" wrapText="1"/>
      <protection locked="0"/>
    </xf>
    <xf numFmtId="0" fontId="14" fillId="0" borderId="13" xfId="0" applyFont="1" applyBorder="1" applyAlignment="1">
      <alignment horizontal="left" wrapText="1"/>
    </xf>
    <xf numFmtId="0" fontId="14" fillId="0" borderId="89" xfId="0" applyFont="1" applyBorder="1" applyAlignment="1">
      <alignment horizontal="left" wrapText="1"/>
    </xf>
    <xf numFmtId="0" fontId="12" fillId="0" borderId="89" xfId="0" applyFont="1" applyBorder="1" applyAlignment="1">
      <alignment horizontal="left" vertical="center" wrapText="1"/>
    </xf>
    <xf numFmtId="0" fontId="14" fillId="0" borderId="89" xfId="0" applyFont="1" applyFill="1" applyBorder="1" applyAlignment="1">
      <alignment horizontal="left" wrapText="1"/>
    </xf>
    <xf numFmtId="0" fontId="12" fillId="0" borderId="89" xfId="0" applyFont="1" applyBorder="1" applyAlignment="1">
      <alignment horizontal="left" wrapText="1"/>
    </xf>
    <xf numFmtId="2" fontId="12" fillId="0" borderId="62" xfId="0" applyNumberFormat="1" applyFont="1" applyBorder="1" applyAlignment="1">
      <alignment horizontal="right" vertical="center" wrapText="1"/>
    </xf>
    <xf numFmtId="0" fontId="12" fillId="0" borderId="77" xfId="0" applyFont="1" applyBorder="1" applyAlignment="1">
      <alignment horizontal="right" wrapText="1"/>
    </xf>
    <xf numFmtId="2" fontId="12" fillId="0" borderId="74" xfId="0" applyNumberFormat="1" applyFont="1" applyBorder="1" applyAlignment="1">
      <alignment horizontal="right" wrapText="1"/>
    </xf>
    <xf numFmtId="2" fontId="14" fillId="3" borderId="62" xfId="1" applyNumberFormat="1" applyFont="1" applyFill="1" applyBorder="1" applyAlignment="1">
      <alignment horizontal="right" wrapText="1"/>
    </xf>
    <xf numFmtId="2" fontId="12" fillId="0" borderId="62" xfId="4" applyNumberFormat="1" applyFont="1" applyFill="1" applyBorder="1" applyAlignment="1" applyProtection="1">
      <alignment horizontal="right" vertical="top" wrapText="1"/>
      <protection locked="0"/>
    </xf>
    <xf numFmtId="0" fontId="6" fillId="0" borderId="62" xfId="4" applyFont="1" applyFill="1" applyBorder="1" applyAlignment="1" applyProtection="1">
      <alignment horizontal="left" vertical="center" wrapText="1"/>
      <protection locked="0"/>
    </xf>
    <xf numFmtId="1" fontId="27" fillId="0" borderId="84" xfId="25" applyNumberFormat="1" applyBorder="1"/>
    <xf numFmtId="1" fontId="27" fillId="0" borderId="81" xfId="25" applyNumberFormat="1" applyBorder="1"/>
    <xf numFmtId="1" fontId="19" fillId="2" borderId="44" xfId="10" applyNumberFormat="1" applyFont="1" applyFill="1" applyBorder="1" applyAlignment="1">
      <alignment horizontal="left" vertical="center" wrapText="1"/>
    </xf>
    <xf numFmtId="1" fontId="19" fillId="2" borderId="44" xfId="10" applyNumberFormat="1" applyFont="1" applyFill="1" applyBorder="1" applyAlignment="1">
      <alignment horizontal="left" vertical="center"/>
    </xf>
    <xf numFmtId="1" fontId="7" fillId="0" borderId="62" xfId="28" applyNumberFormat="1" applyFont="1" applyBorder="1" applyAlignment="1">
      <alignment horizontal="center" vertical="center"/>
    </xf>
    <xf numFmtId="1" fontId="27" fillId="0" borderId="85" xfId="25" applyNumberFormat="1" applyBorder="1"/>
    <xf numFmtId="1" fontId="27" fillId="0" borderId="83" xfId="25" applyNumberFormat="1" applyBorder="1"/>
    <xf numFmtId="1" fontId="27" fillId="0" borderId="88" xfId="25" applyNumberFormat="1" applyBorder="1"/>
    <xf numFmtId="1" fontId="27" fillId="0" borderId="87" xfId="25" applyNumberFormat="1" applyBorder="1"/>
    <xf numFmtId="1" fontId="12" fillId="2" borderId="80" xfId="10" applyNumberFormat="1" applyFont="1" applyFill="1" applyBorder="1" applyAlignment="1">
      <alignment horizontal="right"/>
    </xf>
    <xf numFmtId="1" fontId="27" fillId="0" borderId="86" xfId="25" applyNumberFormat="1" applyBorder="1"/>
    <xf numFmtId="1" fontId="27" fillId="0" borderId="82" xfId="25" applyNumberFormat="1" applyBorder="1"/>
    <xf numFmtId="1" fontId="28" fillId="0" borderId="44" xfId="0" applyNumberFormat="1" applyFont="1" applyBorder="1" applyAlignment="1">
      <alignment horizontal="left" vertical="center"/>
    </xf>
    <xf numFmtId="1" fontId="28" fillId="0" borderId="20" xfId="0" applyNumberFormat="1" applyFont="1" applyBorder="1" applyAlignment="1">
      <alignment horizontal="left" vertical="center"/>
    </xf>
    <xf numFmtId="1" fontId="36" fillId="0" borderId="20" xfId="0" applyNumberFormat="1" applyFont="1" applyBorder="1" applyAlignment="1">
      <alignment horizontal="center" vertical="center"/>
    </xf>
    <xf numFmtId="0" fontId="19" fillId="0" borderId="44" xfId="4" applyFont="1" applyFill="1" applyBorder="1" applyAlignment="1" applyProtection="1">
      <alignment horizontal="center" vertical="center"/>
      <protection locked="0"/>
    </xf>
    <xf numFmtId="0" fontId="6" fillId="0" borderId="5" xfId="4" applyFont="1" applyFill="1" applyBorder="1" applyAlignment="1" applyProtection="1">
      <alignment horizontal="center" vertical="center"/>
      <protection locked="0"/>
    </xf>
    <xf numFmtId="0" fontId="6" fillId="0" borderId="62" xfId="4" applyFont="1" applyFill="1" applyBorder="1" applyAlignment="1" applyProtection="1">
      <alignment horizontal="center" vertical="center"/>
      <protection locked="0"/>
    </xf>
    <xf numFmtId="1" fontId="6" fillId="2" borderId="5" xfId="10" applyNumberFormat="1" applyFont="1" applyFill="1" applyBorder="1" applyAlignment="1">
      <alignment horizontal="right" vertical="center" wrapText="1"/>
    </xf>
    <xf numFmtId="1" fontId="6" fillId="2" borderId="5" xfId="10" applyNumberFormat="1" applyFont="1" applyFill="1" applyBorder="1" applyAlignment="1">
      <alignment horizontal="right" vertical="center"/>
    </xf>
    <xf numFmtId="1" fontId="6" fillId="2" borderId="62" xfId="10" applyNumberFormat="1" applyFont="1" applyFill="1" applyBorder="1" applyAlignment="1">
      <alignment horizontal="right" vertical="center" wrapText="1"/>
    </xf>
    <xf numFmtId="1" fontId="6" fillId="2" borderId="62" xfId="10" applyNumberFormat="1" applyFont="1" applyFill="1" applyBorder="1" applyAlignment="1">
      <alignment horizontal="right" vertical="center"/>
    </xf>
    <xf numFmtId="1" fontId="27" fillId="0" borderId="84" xfId="25" applyNumberFormat="1" applyBorder="1" applyAlignment="1">
      <alignment horizontal="right"/>
    </xf>
    <xf numFmtId="1" fontId="27" fillId="0" borderId="86" xfId="25" applyNumberFormat="1" applyBorder="1" applyAlignment="1">
      <alignment horizontal="right"/>
    </xf>
    <xf numFmtId="1" fontId="27" fillId="0" borderId="82" xfId="25" applyNumberFormat="1" applyBorder="1" applyAlignment="1">
      <alignment horizontal="right"/>
    </xf>
    <xf numFmtId="0" fontId="6" fillId="0" borderId="6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4" fillId="0" borderId="90" xfId="4" applyFont="1" applyFill="1" applyBorder="1" applyAlignment="1" applyProtection="1">
      <alignment horizontal="center"/>
      <protection locked="0"/>
    </xf>
    <xf numFmtId="1" fontId="14" fillId="2" borderId="90" xfId="10" applyNumberFormat="1" applyFont="1" applyFill="1" applyBorder="1" applyAlignment="1">
      <alignment horizontal="center"/>
    </xf>
    <xf numFmtId="0" fontId="14" fillId="0" borderId="62" xfId="4" applyFont="1" applyFill="1" applyBorder="1" applyAlignment="1" applyProtection="1">
      <alignment horizontal="center"/>
      <protection locked="0"/>
    </xf>
    <xf numFmtId="0" fontId="12" fillId="0" borderId="62" xfId="0" applyFont="1" applyFill="1" applyBorder="1" applyAlignment="1">
      <alignment horizontal="left" wrapText="1"/>
    </xf>
    <xf numFmtId="2" fontId="29" fillId="2" borderId="66" xfId="10" applyNumberFormat="1" applyFont="1" applyFill="1" applyBorder="1" applyAlignment="1">
      <alignment horizontal="right"/>
    </xf>
    <xf numFmtId="1" fontId="27" fillId="0" borderId="91" xfId="25" applyNumberFormat="1" applyBorder="1"/>
    <xf numFmtId="1" fontId="27" fillId="0" borderId="62" xfId="25" applyNumberFormat="1" applyBorder="1"/>
    <xf numFmtId="0" fontId="14" fillId="0" borderId="90" xfId="0" applyFont="1" applyBorder="1" applyAlignment="1">
      <alignment horizontal="left" wrapText="1"/>
    </xf>
    <xf numFmtId="0" fontId="6" fillId="0" borderId="90" xfId="0" applyFont="1" applyBorder="1" applyAlignment="1">
      <alignment horizontal="left" wrapText="1"/>
    </xf>
    <xf numFmtId="0" fontId="6" fillId="0" borderId="62" xfId="0" applyFont="1" applyBorder="1" applyAlignment="1">
      <alignment horizontal="left" wrapText="1"/>
    </xf>
    <xf numFmtId="0" fontId="30" fillId="0" borderId="8" xfId="0" applyFont="1" applyBorder="1" applyAlignment="1">
      <alignment horizontal="right" vertical="center"/>
    </xf>
    <xf numFmtId="2" fontId="6" fillId="2" borderId="18" xfId="10" applyNumberFormat="1" applyFont="1" applyFill="1" applyBorder="1" applyAlignment="1">
      <alignment horizontal="right" vertical="center"/>
    </xf>
    <xf numFmtId="2" fontId="6" fillId="2" borderId="66" xfId="10" applyNumberFormat="1" applyFont="1" applyFill="1" applyBorder="1" applyAlignment="1">
      <alignment horizontal="right" vertical="center"/>
    </xf>
    <xf numFmtId="2" fontId="29" fillId="2" borderId="79" xfId="10" applyNumberFormat="1" applyFont="1" applyFill="1" applyBorder="1" applyAlignment="1">
      <alignment horizontal="right"/>
    </xf>
    <xf numFmtId="0" fontId="14" fillId="0" borderId="62" xfId="4" applyFont="1" applyFill="1" applyBorder="1" applyAlignment="1" applyProtection="1">
      <alignment horizontal="left" vertical="top" wrapText="1"/>
      <protection locked="0"/>
    </xf>
    <xf numFmtId="0" fontId="14" fillId="0" borderId="63" xfId="4" applyFont="1" applyFill="1" applyBorder="1" applyAlignment="1" applyProtection="1">
      <alignment horizontal="center"/>
      <protection locked="0"/>
    </xf>
    <xf numFmtId="0" fontId="6" fillId="0" borderId="62" xfId="0" applyFont="1" applyFill="1" applyBorder="1" applyAlignment="1">
      <alignment horizontal="left" wrapText="1"/>
    </xf>
    <xf numFmtId="1" fontId="7" fillId="0" borderId="0" xfId="28" applyNumberFormat="1" applyFont="1" applyBorder="1" applyAlignment="1">
      <alignment horizontal="center" vertical="center"/>
    </xf>
    <xf numFmtId="2" fontId="19" fillId="2" borderId="44" xfId="10" applyNumberFormat="1" applyFont="1" applyFill="1" applyBorder="1" applyAlignment="1">
      <alignment horizontal="left" vertical="center" wrapText="1"/>
    </xf>
    <xf numFmtId="0" fontId="14" fillId="0" borderId="90" xfId="4" applyFont="1" applyFill="1" applyBorder="1"/>
    <xf numFmtId="0" fontId="14" fillId="2" borderId="90" xfId="10" applyFont="1" applyFill="1" applyBorder="1" applyAlignment="1">
      <alignment horizontal="right" wrapText="1"/>
    </xf>
    <xf numFmtId="0" fontId="14" fillId="0" borderId="5" xfId="4" applyFont="1" applyFill="1" applyBorder="1"/>
    <xf numFmtId="0" fontId="14" fillId="2" borderId="5" xfId="10" applyFont="1" applyFill="1" applyBorder="1" applyAlignment="1">
      <alignment horizontal="right" wrapText="1"/>
    </xf>
    <xf numFmtId="0" fontId="5" fillId="0" borderId="62" xfId="4" applyFont="1" applyFill="1" applyBorder="1"/>
    <xf numFmtId="0" fontId="7" fillId="0" borderId="62" xfId="4" applyFont="1" applyFill="1" applyBorder="1"/>
    <xf numFmtId="2" fontId="14" fillId="0" borderId="76" xfId="0" applyNumberFormat="1" applyFont="1" applyBorder="1" applyAlignment="1">
      <alignment horizontal="center" wrapText="1"/>
    </xf>
    <xf numFmtId="2" fontId="14" fillId="0" borderId="78" xfId="0" applyNumberFormat="1" applyFont="1" applyBorder="1" applyAlignment="1">
      <alignment horizontal="center" wrapText="1"/>
    </xf>
    <xf numFmtId="2" fontId="12" fillId="0" borderId="76" xfId="4" applyNumberFormat="1" applyFont="1" applyFill="1" applyBorder="1" applyAlignment="1" applyProtection="1">
      <alignment horizontal="center" vertical="top" wrapText="1"/>
      <protection locked="0"/>
    </xf>
    <xf numFmtId="2" fontId="12" fillId="0" borderId="76" xfId="0" applyNumberFormat="1" applyFont="1" applyBorder="1" applyAlignment="1">
      <alignment horizontal="center" wrapText="1"/>
    </xf>
    <xf numFmtId="2" fontId="14" fillId="0" borderId="76" xfId="4" applyNumberFormat="1" applyFont="1" applyFill="1" applyBorder="1" applyAlignment="1" applyProtection="1">
      <alignment horizontal="center" vertical="top" wrapText="1"/>
      <protection locked="0"/>
    </xf>
    <xf numFmtId="2" fontId="14" fillId="0" borderId="33" xfId="0" applyNumberFormat="1" applyFont="1" applyBorder="1" applyAlignment="1">
      <alignment horizontal="center" wrapText="1"/>
    </xf>
    <xf numFmtId="2" fontId="14" fillId="0" borderId="76" xfId="0" applyNumberFormat="1" applyFont="1" applyFill="1" applyBorder="1" applyAlignment="1">
      <alignment horizontal="center" wrapText="1"/>
    </xf>
    <xf numFmtId="2" fontId="14" fillId="0" borderId="68" xfId="4" applyNumberFormat="1" applyFont="1" applyFill="1" applyBorder="1" applyAlignment="1" applyProtection="1">
      <alignment horizontal="center" vertical="top" wrapText="1"/>
      <protection locked="0"/>
    </xf>
    <xf numFmtId="2" fontId="14" fillId="0" borderId="27" xfId="0" applyNumberFormat="1" applyFont="1" applyBorder="1" applyAlignment="1">
      <alignment horizontal="center" wrapText="1"/>
    </xf>
    <xf numFmtId="2" fontId="14" fillId="0" borderId="78" xfId="4" applyNumberFormat="1" applyFont="1" applyFill="1" applyBorder="1" applyAlignment="1" applyProtection="1">
      <alignment horizontal="center" vertical="top" wrapText="1"/>
      <protection locked="0"/>
    </xf>
    <xf numFmtId="2" fontId="14" fillId="0" borderId="33" xfId="4" applyNumberFormat="1" applyFont="1" applyFill="1" applyBorder="1" applyAlignment="1" applyProtection="1">
      <alignment horizontal="center" vertical="top" wrapText="1"/>
      <protection locked="0"/>
    </xf>
    <xf numFmtId="2" fontId="30" fillId="0" borderId="76" xfId="0" applyNumberFormat="1" applyFont="1" applyBorder="1" applyAlignment="1" applyProtection="1">
      <alignment horizontal="center" vertical="top" wrapText="1"/>
      <protection locked="0"/>
    </xf>
    <xf numFmtId="2" fontId="12" fillId="0" borderId="76" xfId="0" applyNumberFormat="1" applyFont="1" applyBorder="1" applyAlignment="1">
      <alignment horizontal="center" vertical="center" wrapText="1"/>
    </xf>
    <xf numFmtId="2" fontId="12" fillId="0" borderId="76" xfId="0" applyNumberFormat="1" applyFont="1" applyFill="1" applyBorder="1" applyAlignment="1">
      <alignment horizontal="center" wrapText="1"/>
    </xf>
    <xf numFmtId="2" fontId="14" fillId="0" borderId="27" xfId="4" applyNumberFormat="1" applyFont="1" applyFill="1" applyBorder="1" applyAlignment="1" applyProtection="1">
      <alignment horizontal="center" vertical="top" wrapText="1"/>
      <protection locked="0"/>
    </xf>
    <xf numFmtId="2" fontId="14" fillId="0" borderId="68" xfId="0" applyNumberFormat="1" applyFont="1" applyBorder="1" applyAlignment="1">
      <alignment horizontal="center" wrapText="1"/>
    </xf>
    <xf numFmtId="2" fontId="30" fillId="0" borderId="27" xfId="0" applyNumberFormat="1" applyFont="1" applyBorder="1" applyAlignment="1">
      <alignment horizontal="center"/>
    </xf>
    <xf numFmtId="2" fontId="30" fillId="0" borderId="33" xfId="0" applyNumberFormat="1" applyFont="1" applyBorder="1" applyAlignment="1">
      <alignment horizontal="center"/>
    </xf>
    <xf numFmtId="2" fontId="30" fillId="0" borderId="35" xfId="0" applyNumberFormat="1" applyFont="1" applyBorder="1" applyAlignment="1">
      <alignment horizontal="center"/>
    </xf>
    <xf numFmtId="2" fontId="30" fillId="0" borderId="21" xfId="0" applyNumberFormat="1" applyFont="1" applyBorder="1" applyAlignment="1">
      <alignment horizontal="center"/>
    </xf>
    <xf numFmtId="2" fontId="9" fillId="0" borderId="62" xfId="4" applyNumberFormat="1" applyFont="1" applyFill="1" applyBorder="1" applyAlignment="1" applyProtection="1">
      <alignment horizontal="right" vertical="top" wrapText="1"/>
      <protection locked="0"/>
    </xf>
    <xf numFmtId="2" fontId="12" fillId="0" borderId="63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12" fillId="0" borderId="92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wrapText="1"/>
    </xf>
    <xf numFmtId="0" fontId="0" fillId="0" borderId="7" xfId="0" applyBorder="1"/>
    <xf numFmtId="0" fontId="12" fillId="0" borderId="93" xfId="0" applyFont="1" applyBorder="1" applyAlignment="1">
      <alignment horizontal="left" wrapText="1"/>
    </xf>
    <xf numFmtId="0" fontId="12" fillId="0" borderId="71" xfId="0" applyFont="1" applyBorder="1" applyAlignment="1">
      <alignment horizontal="right" wrapText="1"/>
    </xf>
    <xf numFmtId="2" fontId="12" fillId="0" borderId="63" xfId="0" applyNumberFormat="1" applyFont="1" applyBorder="1" applyAlignment="1">
      <alignment horizontal="right" wrapText="1"/>
    </xf>
    <xf numFmtId="0" fontId="12" fillId="0" borderId="68" xfId="0" applyFont="1" applyBorder="1" applyAlignment="1">
      <alignment horizontal="right" wrapText="1"/>
    </xf>
    <xf numFmtId="0" fontId="14" fillId="2" borderId="42" xfId="0" applyFont="1" applyFill="1" applyBorder="1" applyAlignment="1">
      <alignment horizontal="right"/>
    </xf>
    <xf numFmtId="0" fontId="35" fillId="0" borderId="0" xfId="4" applyFont="1" applyBorder="1" applyAlignment="1">
      <alignment horizontal="center"/>
    </xf>
    <xf numFmtId="0" fontId="28" fillId="0" borderId="11" xfId="0" applyFont="1" applyBorder="1" applyAlignment="1">
      <alignment horizontal="center" vertical="center"/>
    </xf>
    <xf numFmtId="0" fontId="4" fillId="0" borderId="62" xfId="0" applyFont="1" applyBorder="1" applyAlignment="1">
      <alignment horizontal="left" wrapText="1"/>
    </xf>
    <xf numFmtId="0" fontId="4" fillId="0" borderId="62" xfId="4" applyFont="1" applyFill="1" applyBorder="1" applyAlignment="1" applyProtection="1">
      <alignment horizontal="left" vertical="center" wrapText="1"/>
      <protection locked="0"/>
    </xf>
    <xf numFmtId="0" fontId="4" fillId="0" borderId="62" xfId="0" applyFont="1" applyFill="1" applyBorder="1" applyAlignment="1">
      <alignment horizontal="left" vertical="center" wrapText="1"/>
    </xf>
    <xf numFmtId="0" fontId="4" fillId="0" borderId="62" xfId="0" applyFont="1" applyFill="1" applyBorder="1" applyAlignment="1">
      <alignment horizontal="left" wrapText="1"/>
    </xf>
    <xf numFmtId="0" fontId="4" fillId="0" borderId="62" xfId="4" applyFont="1" applyFill="1" applyBorder="1" applyAlignment="1" applyProtection="1">
      <alignment horizontal="left" vertical="top" wrapText="1"/>
      <protection locked="0"/>
    </xf>
    <xf numFmtId="0" fontId="4" fillId="0" borderId="63" xfId="4" applyFont="1" applyFill="1" applyBorder="1" applyAlignment="1" applyProtection="1">
      <alignment horizontal="left" vertical="top" wrapText="1"/>
      <protection locked="0"/>
    </xf>
    <xf numFmtId="0" fontId="4" fillId="0" borderId="47" xfId="4" applyFont="1" applyFill="1" applyBorder="1" applyAlignment="1" applyProtection="1">
      <alignment horizontal="left" vertical="top" wrapText="1"/>
      <protection locked="0"/>
    </xf>
    <xf numFmtId="2" fontId="14" fillId="2" borderId="94" xfId="10" applyNumberFormat="1" applyFont="1" applyFill="1" applyBorder="1" applyAlignment="1">
      <alignment horizontal="center"/>
    </xf>
    <xf numFmtId="0" fontId="14" fillId="0" borderId="23" xfId="4" applyNumberFormat="1" applyFont="1" applyBorder="1" applyAlignment="1">
      <alignment horizontal="center"/>
    </xf>
    <xf numFmtId="0" fontId="14" fillId="0" borderId="62" xfId="4" applyNumberFormat="1" applyFont="1" applyBorder="1" applyAlignment="1">
      <alignment horizontal="center"/>
    </xf>
    <xf numFmtId="0" fontId="14" fillId="0" borderId="11" xfId="4" applyNumberFormat="1" applyFont="1" applyBorder="1" applyAlignment="1">
      <alignment horizontal="center"/>
    </xf>
    <xf numFmtId="0" fontId="14" fillId="0" borderId="5" xfId="4" applyNumberFormat="1" applyFont="1" applyBorder="1" applyAlignment="1">
      <alignment horizontal="center"/>
    </xf>
    <xf numFmtId="0" fontId="14" fillId="0" borderId="17" xfId="4" applyNumberFormat="1" applyFont="1" applyBorder="1" applyAlignment="1">
      <alignment horizontal="center"/>
    </xf>
    <xf numFmtId="0" fontId="14" fillId="0" borderId="4" xfId="4" applyNumberFormat="1" applyFont="1" applyBorder="1" applyAlignment="1">
      <alignment horizontal="center"/>
    </xf>
    <xf numFmtId="0" fontId="30" fillId="0" borderId="48" xfId="0" applyFont="1" applyBorder="1"/>
    <xf numFmtId="2" fontId="14" fillId="2" borderId="17" xfId="10" applyNumberFormat="1" applyFont="1" applyFill="1" applyBorder="1" applyAlignment="1">
      <alignment horizontal="center"/>
    </xf>
    <xf numFmtId="0" fontId="14" fillId="0" borderId="53" xfId="0" applyFont="1" applyFill="1" applyBorder="1" applyAlignment="1">
      <alignment horizontal="left" vertical="center" wrapText="1"/>
    </xf>
    <xf numFmtId="0" fontId="12" fillId="2" borderId="7" xfId="10" applyFont="1" applyFill="1" applyBorder="1" applyAlignment="1">
      <alignment horizontal="center" wrapText="1"/>
    </xf>
    <xf numFmtId="2" fontId="29" fillId="2" borderId="63" xfId="10" applyNumberFormat="1" applyFont="1" applyFill="1" applyBorder="1" applyAlignment="1">
      <alignment horizontal="center"/>
    </xf>
    <xf numFmtId="2" fontId="14" fillId="0" borderId="76" xfId="0" applyNumberFormat="1" applyFont="1" applyFill="1" applyBorder="1" applyAlignment="1">
      <alignment horizontal="center" vertical="center" wrapText="1"/>
    </xf>
    <xf numFmtId="2" fontId="12" fillId="0" borderId="33" xfId="4" applyNumberFormat="1" applyFont="1" applyFill="1" applyBorder="1" applyAlignment="1" applyProtection="1">
      <alignment horizontal="center" vertical="top" wrapText="1"/>
      <protection locked="0"/>
    </xf>
    <xf numFmtId="2" fontId="14" fillId="0" borderId="27" xfId="0" applyNumberFormat="1" applyFont="1" applyFill="1" applyBorder="1" applyAlignment="1">
      <alignment horizontal="center" wrapText="1"/>
    </xf>
    <xf numFmtId="0" fontId="34" fillId="10" borderId="0" xfId="0" applyFont="1" applyFill="1"/>
    <xf numFmtId="0" fontId="3" fillId="0" borderId="63" xfId="0" applyFont="1" applyBorder="1" applyAlignment="1">
      <alignment horizontal="left" wrapText="1"/>
    </xf>
    <xf numFmtId="0" fontId="3" fillId="0" borderId="62" xfId="0" applyFont="1" applyBorder="1" applyAlignment="1">
      <alignment horizontal="left" wrapText="1"/>
    </xf>
    <xf numFmtId="0" fontId="3" fillId="0" borderId="62" xfId="0" applyFont="1" applyBorder="1" applyAlignment="1">
      <alignment horizontal="left" vertical="center" wrapText="1"/>
    </xf>
    <xf numFmtId="0" fontId="3" fillId="0" borderId="62" xfId="0" applyFont="1" applyFill="1" applyBorder="1" applyAlignment="1">
      <alignment horizontal="left" wrapText="1"/>
    </xf>
    <xf numFmtId="0" fontId="3" fillId="0" borderId="53" xfId="4" applyFont="1" applyFill="1" applyBorder="1" applyAlignment="1" applyProtection="1">
      <alignment horizontal="left" vertical="top" wrapText="1"/>
      <protection locked="0"/>
    </xf>
    <xf numFmtId="0" fontId="3" fillId="0" borderId="1" xfId="4" applyFont="1" applyFill="1" applyBorder="1" applyAlignment="1" applyProtection="1">
      <alignment horizontal="left" vertical="top" wrapText="1"/>
      <protection locked="0"/>
    </xf>
    <xf numFmtId="0" fontId="3" fillId="0" borderId="53" xfId="0" applyFont="1" applyBorder="1" applyAlignment="1">
      <alignment horizontal="left" wrapText="1"/>
    </xf>
    <xf numFmtId="0" fontId="3" fillId="0" borderId="54" xfId="4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wrapText="1"/>
    </xf>
    <xf numFmtId="0" fontId="3" fillId="0" borderId="18" xfId="4" applyFont="1" applyFill="1" applyBorder="1" applyAlignment="1" applyProtection="1">
      <alignment horizontal="left" vertical="top" wrapText="1"/>
      <protection locked="0"/>
    </xf>
    <xf numFmtId="0" fontId="12" fillId="2" borderId="73" xfId="10" applyFont="1" applyFill="1" applyBorder="1" applyAlignment="1">
      <alignment horizontal="center" wrapText="1"/>
    </xf>
    <xf numFmtId="0" fontId="30" fillId="0" borderId="17" xfId="0" applyFont="1" applyBorder="1"/>
    <xf numFmtId="0" fontId="14" fillId="0" borderId="79" xfId="0" applyFont="1" applyBorder="1" applyAlignment="1">
      <alignment horizontal="left" wrapText="1"/>
    </xf>
    <xf numFmtId="0" fontId="30" fillId="0" borderId="62" xfId="0" applyFont="1" applyBorder="1"/>
    <xf numFmtId="0" fontId="14" fillId="0" borderId="66" xfId="0" applyFont="1" applyBorder="1" applyAlignment="1">
      <alignment horizontal="left" wrapText="1"/>
    </xf>
    <xf numFmtId="0" fontId="30" fillId="0" borderId="63" xfId="0" applyFont="1" applyBorder="1"/>
    <xf numFmtId="2" fontId="14" fillId="0" borderId="66" xfId="0" applyNumberFormat="1" applyFont="1" applyBorder="1" applyAlignment="1">
      <alignment horizontal="center" wrapText="1"/>
    </xf>
    <xf numFmtId="0" fontId="14" fillId="0" borderId="27" xfId="4" applyFont="1" applyBorder="1" applyAlignment="1">
      <alignment horizontal="right"/>
    </xf>
    <xf numFmtId="0" fontId="14" fillId="0" borderId="78" xfId="4" applyFont="1" applyBorder="1" applyAlignment="1">
      <alignment horizontal="right"/>
    </xf>
    <xf numFmtId="0" fontId="14" fillId="0" borderId="76" xfId="4" applyFont="1" applyBorder="1" applyAlignment="1">
      <alignment horizontal="right"/>
    </xf>
    <xf numFmtId="0" fontId="14" fillId="0" borderId="68" xfId="4" applyFont="1" applyBorder="1" applyAlignment="1">
      <alignment horizontal="right"/>
    </xf>
    <xf numFmtId="0" fontId="14" fillId="0" borderId="3" xfId="4" applyNumberFormat="1" applyFont="1" applyBorder="1" applyAlignment="1">
      <alignment horizontal="center"/>
    </xf>
    <xf numFmtId="0" fontId="14" fillId="0" borderId="32" xfId="4" applyNumberFormat="1" applyFont="1" applyBorder="1" applyAlignment="1">
      <alignment horizontal="center"/>
    </xf>
    <xf numFmtId="0" fontId="14" fillId="0" borderId="66" xfId="4" applyNumberFormat="1" applyFont="1" applyBorder="1" applyAlignment="1">
      <alignment horizontal="center"/>
    </xf>
    <xf numFmtId="0" fontId="14" fillId="0" borderId="70" xfId="4" applyNumberFormat="1" applyFont="1" applyBorder="1" applyAlignment="1">
      <alignment horizontal="center"/>
    </xf>
    <xf numFmtId="2" fontId="32" fillId="0" borderId="0" xfId="0" applyNumberFormat="1" applyFont="1" applyBorder="1" applyAlignment="1">
      <alignment horizontal="right"/>
    </xf>
    <xf numFmtId="2" fontId="19" fillId="0" borderId="0" xfId="0" applyNumberFormat="1" applyFont="1" applyFill="1" applyBorder="1" applyAlignment="1">
      <alignment horizontal="right" vertical="center"/>
    </xf>
    <xf numFmtId="0" fontId="30" fillId="0" borderId="22" xfId="0" applyFont="1" applyBorder="1" applyAlignment="1">
      <alignment horizontal="right" vertical="center"/>
    </xf>
    <xf numFmtId="0" fontId="30" fillId="0" borderId="95" xfId="0" applyFont="1" applyBorder="1" applyAlignment="1">
      <alignment horizontal="left"/>
    </xf>
    <xf numFmtId="2" fontId="30" fillId="0" borderId="95" xfId="0" applyNumberFormat="1" applyFont="1" applyBorder="1" applyAlignment="1">
      <alignment horizontal="center"/>
    </xf>
    <xf numFmtId="2" fontId="30" fillId="0" borderId="76" xfId="0" applyNumberFormat="1" applyFont="1" applyBorder="1" applyAlignment="1">
      <alignment horizontal="center"/>
    </xf>
    <xf numFmtId="0" fontId="30" fillId="0" borderId="6" xfId="0" applyFont="1" applyBorder="1" applyAlignment="1">
      <alignment horizontal="left"/>
    </xf>
    <xf numFmtId="0" fontId="30" fillId="0" borderId="8" xfId="0" applyFont="1" applyBorder="1" applyAlignment="1">
      <alignment horizontal="left"/>
    </xf>
    <xf numFmtId="2" fontId="21" fillId="0" borderId="0" xfId="0" applyNumberFormat="1" applyFont="1" applyFill="1" applyBorder="1" applyAlignment="1">
      <alignment horizontal="right" vertical="center"/>
    </xf>
    <xf numFmtId="2" fontId="19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65" xfId="0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0" fontId="35" fillId="0" borderId="0" xfId="4" applyFont="1" applyBorder="1" applyAlignment="1">
      <alignment horizontal="center"/>
    </xf>
    <xf numFmtId="0" fontId="2" fillId="0" borderId="62" xfId="4" applyFont="1" applyFill="1" applyBorder="1" applyAlignment="1" applyProtection="1">
      <alignment horizontal="left" vertical="top" wrapText="1"/>
      <protection locked="0"/>
    </xf>
    <xf numFmtId="0" fontId="2" fillId="0" borderId="47" xfId="4" applyFont="1" applyFill="1" applyBorder="1" applyAlignment="1" applyProtection="1">
      <alignment horizontal="left" vertical="top" wrapText="1"/>
      <protection locked="0"/>
    </xf>
    <xf numFmtId="0" fontId="2" fillId="0" borderId="62" xfId="0" applyFont="1" applyFill="1" applyBorder="1" applyAlignment="1">
      <alignment horizontal="left" wrapText="1"/>
    </xf>
    <xf numFmtId="0" fontId="2" fillId="0" borderId="6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90" xfId="0" applyFont="1" applyFill="1" applyBorder="1" applyAlignment="1">
      <alignment horizontal="left" wrapText="1"/>
    </xf>
    <xf numFmtId="0" fontId="2" fillId="0" borderId="90" xfId="0" applyFont="1" applyBorder="1" applyAlignment="1">
      <alignment horizontal="left" wrapText="1"/>
    </xf>
    <xf numFmtId="0" fontId="14" fillId="0" borderId="23" xfId="4" applyFont="1" applyFill="1" applyBorder="1"/>
    <xf numFmtId="0" fontId="3" fillId="0" borderId="4" xfId="0" applyFont="1" applyFill="1" applyBorder="1" applyAlignment="1">
      <alignment horizontal="left" wrapText="1"/>
    </xf>
    <xf numFmtId="0" fontId="14" fillId="0" borderId="62" xfId="0" applyFont="1" applyFill="1" applyBorder="1" applyAlignment="1">
      <alignment horizontal="left" vertical="center" wrapText="1"/>
    </xf>
    <xf numFmtId="2" fontId="29" fillId="5" borderId="70" xfId="1" applyNumberFormat="1" applyFont="1" applyFill="1" applyBorder="1" applyAlignment="1">
      <alignment horizontal="right"/>
    </xf>
    <xf numFmtId="0" fontId="37" fillId="0" borderId="19" xfId="0" applyFont="1" applyBorder="1" applyAlignment="1">
      <alignment horizontal="center" vertical="center" wrapText="1"/>
    </xf>
    <xf numFmtId="0" fontId="14" fillId="0" borderId="40" xfId="4" applyNumberFormat="1" applyFont="1" applyBorder="1" applyAlignment="1">
      <alignment horizontal="center"/>
    </xf>
    <xf numFmtId="0" fontId="14" fillId="0" borderId="89" xfId="4" applyNumberFormat="1" applyFont="1" applyBorder="1" applyAlignment="1">
      <alignment horizontal="center"/>
    </xf>
    <xf numFmtId="0" fontId="14" fillId="0" borderId="96" xfId="4" applyNumberFormat="1" applyFont="1" applyBorder="1" applyAlignment="1">
      <alignment horizontal="center"/>
    </xf>
    <xf numFmtId="0" fontId="14" fillId="0" borderId="97" xfId="4" applyNumberFormat="1" applyFont="1" applyBorder="1" applyAlignment="1">
      <alignment horizontal="center"/>
    </xf>
    <xf numFmtId="0" fontId="14" fillId="0" borderId="0" xfId="4" applyNumberFormat="1" applyFont="1" applyBorder="1" applyAlignment="1">
      <alignment horizontal="center"/>
    </xf>
    <xf numFmtId="0" fontId="14" fillId="0" borderId="13" xfId="4" applyNumberFormat="1" applyFont="1" applyBorder="1" applyAlignment="1">
      <alignment horizontal="center"/>
    </xf>
    <xf numFmtId="0" fontId="14" fillId="0" borderId="95" xfId="4" applyNumberFormat="1" applyFont="1" applyBorder="1" applyAlignment="1">
      <alignment horizontal="center"/>
    </xf>
    <xf numFmtId="0" fontId="14" fillId="0" borderId="98" xfId="4" applyNumberFormat="1" applyFont="1" applyBorder="1" applyAlignment="1">
      <alignment horizontal="center"/>
    </xf>
    <xf numFmtId="0" fontId="37" fillId="0" borderId="16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left" wrapText="1"/>
    </xf>
    <xf numFmtId="0" fontId="14" fillId="0" borderId="70" xfId="0" applyFont="1" applyBorder="1" applyAlignment="1">
      <alignment horizontal="left" wrapText="1"/>
    </xf>
    <xf numFmtId="0" fontId="12" fillId="0" borderId="53" xfId="1" applyFont="1" applyBorder="1" applyAlignment="1">
      <alignment horizontal="left" vertical="center" wrapText="1"/>
    </xf>
    <xf numFmtId="0" fontId="14" fillId="0" borderId="65" xfId="0" applyFont="1" applyFill="1" applyBorder="1" applyAlignment="1">
      <alignment horizontal="center" wrapText="1"/>
    </xf>
    <xf numFmtId="2" fontId="14" fillId="0" borderId="62" xfId="0" applyNumberFormat="1" applyFont="1" applyFill="1" applyBorder="1" applyAlignment="1">
      <alignment horizontal="center" wrapText="1"/>
    </xf>
    <xf numFmtId="2" fontId="29" fillId="2" borderId="62" xfId="10" applyNumberFormat="1" applyFont="1" applyFill="1" applyBorder="1" applyAlignment="1">
      <alignment horizontal="center" vertical="center"/>
    </xf>
    <xf numFmtId="2" fontId="14" fillId="0" borderId="70" xfId="0" applyNumberFormat="1" applyFont="1" applyBorder="1" applyAlignment="1">
      <alignment horizontal="center" wrapText="1"/>
    </xf>
    <xf numFmtId="2" fontId="12" fillId="0" borderId="33" xfId="0" applyNumberFormat="1" applyFont="1" applyBorder="1" applyAlignment="1">
      <alignment horizontal="center" vertical="center" wrapText="1"/>
    </xf>
    <xf numFmtId="2" fontId="12" fillId="0" borderId="76" xfId="1" applyNumberFormat="1" applyFont="1" applyBorder="1" applyAlignment="1">
      <alignment horizontal="center" vertical="center" wrapText="1"/>
    </xf>
    <xf numFmtId="0" fontId="3" fillId="0" borderId="54" xfId="0" applyFont="1" applyBorder="1" applyAlignment="1">
      <alignment horizontal="left" wrapText="1"/>
    </xf>
    <xf numFmtId="0" fontId="12" fillId="2" borderId="6" xfId="10" applyFont="1" applyFill="1" applyBorder="1" applyAlignment="1">
      <alignment horizontal="center" wrapText="1"/>
    </xf>
    <xf numFmtId="2" fontId="29" fillId="2" borderId="94" xfId="10" applyNumberFormat="1" applyFont="1" applyFill="1" applyBorder="1" applyAlignment="1">
      <alignment horizontal="center"/>
    </xf>
    <xf numFmtId="0" fontId="2" fillId="0" borderId="53" xfId="4" applyFont="1" applyFill="1" applyBorder="1" applyAlignment="1" applyProtection="1">
      <alignment horizontal="left" vertical="top" wrapText="1"/>
      <protection locked="0"/>
    </xf>
    <xf numFmtId="0" fontId="2" fillId="0" borderId="53" xfId="0" applyFont="1" applyFill="1" applyBorder="1" applyAlignment="1">
      <alignment horizontal="left" wrapText="1"/>
    </xf>
    <xf numFmtId="0" fontId="2" fillId="0" borderId="53" xfId="0" applyFont="1" applyBorder="1" applyAlignment="1">
      <alignment horizontal="left" wrapText="1"/>
    </xf>
    <xf numFmtId="0" fontId="19" fillId="0" borderId="30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3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/>
    </xf>
    <xf numFmtId="0" fontId="35" fillId="0" borderId="0" xfId="4" applyFont="1" applyBorder="1" applyAlignment="1">
      <alignment horizontal="center"/>
    </xf>
    <xf numFmtId="0" fontId="28" fillId="0" borderId="32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18" fillId="0" borderId="0" xfId="4" applyBorder="1" applyAlignment="1"/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top" wrapText="1"/>
    </xf>
    <xf numFmtId="1" fontId="6" fillId="2" borderId="0" xfId="10" applyNumberFormat="1" applyFont="1" applyFill="1" applyBorder="1" applyAlignment="1">
      <alignment horizontal="right" vertical="center" wrapText="1"/>
    </xf>
    <xf numFmtId="1" fontId="6" fillId="2" borderId="94" xfId="10" applyNumberFormat="1" applyFont="1" applyFill="1" applyBorder="1" applyAlignment="1">
      <alignment horizontal="right" vertical="center"/>
    </xf>
    <xf numFmtId="0" fontId="1" fillId="0" borderId="62" xfId="4" applyFont="1" applyFill="1" applyBorder="1" applyAlignment="1" applyProtection="1">
      <alignment horizontal="left" vertical="center" wrapText="1"/>
      <protection locked="0"/>
    </xf>
    <xf numFmtId="1" fontId="27" fillId="0" borderId="83" xfId="25" applyNumberFormat="1" applyBorder="1" applyAlignment="1">
      <alignment horizontal="right"/>
    </xf>
    <xf numFmtId="0" fontId="1" fillId="0" borderId="5" xfId="0" applyFont="1" applyFill="1" applyBorder="1" applyAlignment="1">
      <alignment horizontal="left" vertical="center" wrapText="1"/>
    </xf>
    <xf numFmtId="0" fontId="1" fillId="0" borderId="62" xfId="0" applyFont="1" applyFill="1" applyBorder="1" applyAlignment="1">
      <alignment horizontal="left" wrapText="1"/>
    </xf>
    <xf numFmtId="0" fontId="14" fillId="0" borderId="94" xfId="4" applyFont="1" applyFill="1" applyBorder="1" applyAlignment="1" applyProtection="1">
      <alignment horizontal="center"/>
      <protection locked="0"/>
    </xf>
    <xf numFmtId="0" fontId="4" fillId="0" borderId="94" xfId="0" applyFont="1" applyFill="1" applyBorder="1" applyAlignment="1">
      <alignment horizontal="left" wrapText="1"/>
    </xf>
    <xf numFmtId="0" fontId="1" fillId="0" borderId="90" xfId="0" applyFont="1" applyBorder="1" applyAlignment="1">
      <alignment horizontal="left" wrapText="1"/>
    </xf>
    <xf numFmtId="0" fontId="1" fillId="0" borderId="62" xfId="4" applyFont="1" applyFill="1" applyBorder="1" applyAlignment="1" applyProtection="1">
      <alignment horizontal="left" vertical="top" wrapText="1"/>
      <protection locked="0"/>
    </xf>
    <xf numFmtId="0" fontId="1" fillId="0" borderId="47" xfId="4" applyFont="1" applyFill="1" applyBorder="1" applyAlignment="1" applyProtection="1">
      <alignment horizontal="left" vertical="top" wrapText="1"/>
      <protection locked="0"/>
    </xf>
    <xf numFmtId="1" fontId="27" fillId="0" borderId="100" xfId="25" applyNumberFormat="1" applyBorder="1"/>
    <xf numFmtId="1" fontId="7" fillId="0" borderId="5" xfId="28" applyNumberFormat="1" applyFont="1" applyBorder="1" applyAlignment="1">
      <alignment horizontal="center" vertical="center"/>
    </xf>
    <xf numFmtId="0" fontId="30" fillId="0" borderId="6" xfId="0" applyFont="1" applyBorder="1" applyAlignment="1">
      <alignment horizontal="right" vertical="center"/>
    </xf>
    <xf numFmtId="0" fontId="6" fillId="0" borderId="4" xfId="4" applyFont="1" applyFill="1" applyBorder="1" applyAlignment="1" applyProtection="1">
      <alignment horizontal="center" vertical="center"/>
      <protection locked="0"/>
    </xf>
    <xf numFmtId="0" fontId="6" fillId="0" borderId="4" xfId="4" applyFont="1" applyFill="1" applyBorder="1" applyAlignment="1" applyProtection="1">
      <alignment horizontal="left" vertical="center" wrapText="1"/>
      <protection locked="0"/>
    </xf>
    <xf numFmtId="1" fontId="6" fillId="2" borderId="4" xfId="10" applyNumberFormat="1" applyFont="1" applyFill="1" applyBorder="1" applyAlignment="1">
      <alignment horizontal="right" vertical="center" wrapText="1"/>
    </xf>
    <xf numFmtId="1" fontId="6" fillId="2" borderId="4" xfId="10" applyNumberFormat="1" applyFont="1" applyFill="1" applyBorder="1" applyAlignment="1">
      <alignment horizontal="right" vertical="center"/>
    </xf>
    <xf numFmtId="2" fontId="33" fillId="2" borderId="3" xfId="18" applyNumberFormat="1" applyFont="1" applyFill="1" applyBorder="1" applyAlignment="1">
      <alignment horizontal="right" vertical="center"/>
    </xf>
    <xf numFmtId="2" fontId="33" fillId="2" borderId="66" xfId="18" applyNumberFormat="1" applyFont="1" applyFill="1" applyBorder="1" applyAlignment="1">
      <alignment horizontal="right" vertical="center"/>
    </xf>
    <xf numFmtId="0" fontId="30" fillId="0" borderId="73" xfId="0" applyFont="1" applyBorder="1" applyAlignment="1">
      <alignment horizontal="right" vertical="center"/>
    </xf>
    <xf numFmtId="2" fontId="33" fillId="2" borderId="79" xfId="18" applyNumberFormat="1" applyFont="1" applyFill="1" applyBorder="1" applyAlignment="1">
      <alignment horizontal="right" vertical="center"/>
    </xf>
    <xf numFmtId="1" fontId="14" fillId="2" borderId="94" xfId="10" applyNumberFormat="1" applyFont="1" applyFill="1" applyBorder="1" applyAlignment="1">
      <alignment horizontal="right"/>
    </xf>
    <xf numFmtId="0" fontId="8" fillId="0" borderId="63" xfId="0" applyFont="1" applyFill="1" applyBorder="1" applyAlignment="1">
      <alignment horizontal="left" wrapText="1"/>
    </xf>
    <xf numFmtId="0" fontId="1" fillId="0" borderId="62" xfId="4" applyFont="1" applyFill="1" applyBorder="1"/>
    <xf numFmtId="0" fontId="14" fillId="0" borderId="94" xfId="4" applyFont="1" applyFill="1" applyBorder="1"/>
    <xf numFmtId="0" fontId="14" fillId="0" borderId="94" xfId="0" applyFont="1" applyBorder="1" applyAlignment="1">
      <alignment horizontal="left" wrapText="1"/>
    </xf>
    <xf numFmtId="0" fontId="14" fillId="2" borderId="94" xfId="10" applyFont="1" applyFill="1" applyBorder="1" applyAlignment="1">
      <alignment horizontal="right" wrapText="1"/>
    </xf>
    <xf numFmtId="0" fontId="1" fillId="0" borderId="94" xfId="4" applyFont="1" applyFill="1" applyBorder="1"/>
    <xf numFmtId="0" fontId="21" fillId="0" borderId="0" xfId="7" applyFont="1" applyAlignment="1">
      <alignment horizontal="right"/>
    </xf>
    <xf numFmtId="0" fontId="5" fillId="0" borderId="4" xfId="4" applyFont="1" applyFill="1" applyBorder="1"/>
    <xf numFmtId="0" fontId="1" fillId="0" borderId="4" xfId="4" applyFont="1" applyFill="1" applyBorder="1"/>
    <xf numFmtId="0" fontId="1" fillId="0" borderId="63" xfId="4" applyFont="1" applyFill="1" applyBorder="1"/>
    <xf numFmtId="0" fontId="10" fillId="0" borderId="62" xfId="4" applyFont="1" applyFill="1" applyBorder="1"/>
    <xf numFmtId="0" fontId="3" fillId="0" borderId="4" xfId="0" applyFont="1" applyBorder="1" applyAlignment="1">
      <alignment horizontal="left" wrapText="1"/>
    </xf>
    <xf numFmtId="0" fontId="14" fillId="0" borderId="63" xfId="0" applyFont="1" applyFill="1" applyBorder="1" applyAlignment="1">
      <alignment horizontal="left" wrapText="1"/>
    </xf>
    <xf numFmtId="0" fontId="3" fillId="0" borderId="94" xfId="0" applyFont="1" applyBorder="1" applyAlignment="1">
      <alignment horizontal="left" wrapText="1"/>
    </xf>
    <xf numFmtId="0" fontId="3" fillId="0" borderId="90" xfId="0" applyFont="1" applyBorder="1" applyAlignment="1">
      <alignment horizontal="left" wrapText="1"/>
    </xf>
    <xf numFmtId="0" fontId="12" fillId="0" borderId="94" xfId="0" applyFont="1" applyBorder="1" applyAlignment="1">
      <alignment horizontal="left" wrapText="1"/>
    </xf>
    <xf numFmtId="0" fontId="14" fillId="0" borderId="11" xfId="0" applyFont="1" applyBorder="1" applyAlignment="1">
      <alignment horizontal="left" wrapText="1"/>
    </xf>
    <xf numFmtId="0" fontId="14" fillId="2" borderId="84" xfId="10" applyFont="1" applyFill="1" applyBorder="1" applyAlignment="1">
      <alignment horizontal="right" wrapText="1"/>
    </xf>
    <xf numFmtId="1" fontId="27" fillId="0" borderId="4" xfId="25" applyNumberFormat="1" applyBorder="1"/>
    <xf numFmtId="0" fontId="30" fillId="0" borderId="94" xfId="0" applyFont="1" applyBorder="1"/>
    <xf numFmtId="2" fontId="14" fillId="0" borderId="79" xfId="0" applyNumberFormat="1" applyFont="1" applyBorder="1" applyAlignment="1">
      <alignment horizontal="center" wrapText="1"/>
    </xf>
    <xf numFmtId="0" fontId="14" fillId="0" borderId="99" xfId="4" applyNumberFormat="1" applyFont="1" applyBorder="1" applyAlignment="1">
      <alignment horizontal="center"/>
    </xf>
    <xf numFmtId="0" fontId="14" fillId="0" borderId="79" xfId="4" applyNumberFormat="1" applyFont="1" applyBorder="1" applyAlignment="1">
      <alignment horizontal="center"/>
    </xf>
    <xf numFmtId="1" fontId="14" fillId="0" borderId="65" xfId="0" applyNumberFormat="1" applyFont="1" applyBorder="1" applyAlignment="1">
      <alignment horizontal="center" wrapText="1"/>
    </xf>
    <xf numFmtId="1" fontId="14" fillId="0" borderId="65" xfId="4" applyNumberFormat="1" applyFont="1" applyFill="1" applyBorder="1" applyAlignment="1" applyProtection="1">
      <alignment horizontal="center" vertical="top" wrapText="1"/>
      <protection locked="0"/>
    </xf>
    <xf numFmtId="1" fontId="12" fillId="0" borderId="65" xfId="4" applyNumberFormat="1" applyFont="1" applyFill="1" applyBorder="1" applyAlignment="1" applyProtection="1">
      <alignment horizontal="center" vertical="top" wrapText="1"/>
      <protection locked="0"/>
    </xf>
    <xf numFmtId="1" fontId="14" fillId="0" borderId="65" xfId="0" applyNumberFormat="1" applyFont="1" applyFill="1" applyBorder="1" applyAlignment="1">
      <alignment horizontal="center" wrapText="1"/>
    </xf>
    <xf numFmtId="1" fontId="12" fillId="0" borderId="65" xfId="0" applyNumberFormat="1" applyFont="1" applyBorder="1" applyAlignment="1">
      <alignment horizontal="center" vertical="center" wrapText="1"/>
    </xf>
    <xf numFmtId="1" fontId="14" fillId="0" borderId="10" xfId="4" applyNumberFormat="1" applyFont="1" applyFill="1" applyBorder="1" applyAlignment="1" applyProtection="1">
      <alignment horizontal="center" vertical="top" wrapText="1"/>
      <protection locked="0"/>
    </xf>
    <xf numFmtId="1" fontId="14" fillId="0" borderId="8" xfId="4" applyNumberFormat="1" applyFont="1" applyFill="1" applyBorder="1" applyAlignment="1" applyProtection="1">
      <alignment horizontal="center" vertical="top" wrapText="1"/>
      <protection locked="0"/>
    </xf>
    <xf numFmtId="1" fontId="14" fillId="0" borderId="8" xfId="0" applyNumberFormat="1" applyFont="1" applyBorder="1" applyAlignment="1">
      <alignment horizontal="center" wrapText="1"/>
    </xf>
    <xf numFmtId="1" fontId="14" fillId="0" borderId="26" xfId="0" applyNumberFormat="1" applyFont="1" applyBorder="1" applyAlignment="1">
      <alignment horizontal="center" wrapText="1"/>
    </xf>
    <xf numFmtId="1" fontId="12" fillId="0" borderId="8" xfId="0" applyNumberFormat="1" applyFont="1" applyBorder="1" applyAlignment="1">
      <alignment horizontal="center" wrapText="1"/>
    </xf>
    <xf numFmtId="1" fontId="14" fillId="0" borderId="8" xfId="0" applyNumberFormat="1" applyFont="1" applyFill="1" applyBorder="1" applyAlignment="1">
      <alignment horizontal="center" wrapText="1"/>
    </xf>
    <xf numFmtId="1" fontId="12" fillId="0" borderId="8" xfId="0" applyNumberFormat="1" applyFont="1" applyFill="1" applyBorder="1" applyAlignment="1">
      <alignment horizont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wrapText="1"/>
    </xf>
    <xf numFmtId="1" fontId="14" fillId="0" borderId="26" xfId="4" applyNumberFormat="1" applyFont="1" applyFill="1" applyBorder="1" applyAlignment="1" applyProtection="1">
      <alignment horizontal="center" vertical="top" wrapText="1"/>
      <protection locked="0"/>
    </xf>
    <xf numFmtId="1" fontId="30" fillId="0" borderId="8" xfId="0" applyNumberFormat="1" applyFont="1" applyBorder="1" applyAlignment="1">
      <alignment horizontal="center" wrapText="1"/>
    </xf>
    <xf numFmtId="1" fontId="14" fillId="0" borderId="6" xfId="4" applyNumberFormat="1" applyFont="1" applyFill="1" applyBorder="1" applyAlignment="1" applyProtection="1">
      <alignment horizontal="center" vertical="top" wrapText="1"/>
      <protection locked="0"/>
    </xf>
    <xf numFmtId="1" fontId="12" fillId="0" borderId="8" xfId="0" applyNumberFormat="1" applyFont="1" applyBorder="1" applyAlignment="1">
      <alignment horizontal="center" vertical="center" wrapText="1"/>
    </xf>
    <xf numFmtId="1" fontId="12" fillId="0" borderId="8" xfId="4" applyNumberFormat="1" applyFont="1" applyFill="1" applyBorder="1" applyAlignment="1" applyProtection="1">
      <alignment horizontal="center" vertical="top" wrapText="1"/>
      <protection locked="0"/>
    </xf>
    <xf numFmtId="1" fontId="14" fillId="0" borderId="6" xfId="0" applyNumberFormat="1" applyFont="1" applyFill="1" applyBorder="1" applyAlignment="1">
      <alignment horizontal="center" wrapText="1"/>
    </xf>
    <xf numFmtId="1" fontId="14" fillId="0" borderId="73" xfId="0" applyNumberFormat="1" applyFont="1" applyBorder="1" applyAlignment="1">
      <alignment horizontal="center" wrapText="1"/>
    </xf>
    <xf numFmtId="1" fontId="14" fillId="0" borderId="7" xfId="0" applyNumberFormat="1" applyFont="1" applyBorder="1" applyAlignment="1">
      <alignment horizontal="center" wrapText="1"/>
    </xf>
    <xf numFmtId="0" fontId="3" fillId="0" borderId="53" xfId="0" applyFont="1" applyFill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5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wrapText="1"/>
    </xf>
    <xf numFmtId="0" fontId="14" fillId="3" borderId="53" xfId="1" applyFont="1" applyFill="1" applyBorder="1" applyAlignment="1">
      <alignment horizontal="left" wrapText="1"/>
    </xf>
    <xf numFmtId="0" fontId="3" fillId="0" borderId="66" xfId="0" applyFont="1" applyBorder="1" applyAlignment="1">
      <alignment horizontal="left" wrapText="1"/>
    </xf>
    <xf numFmtId="0" fontId="14" fillId="0" borderId="3" xfId="0" applyFont="1" applyFill="1" applyBorder="1" applyAlignment="1">
      <alignment horizontal="left" wrapText="1"/>
    </xf>
    <xf numFmtId="0" fontId="12" fillId="2" borderId="8" xfId="10" applyFont="1" applyFill="1" applyBorder="1" applyAlignment="1">
      <alignment horizontal="center" wrapText="1"/>
    </xf>
    <xf numFmtId="0" fontId="14" fillId="2" borderId="38" xfId="10" applyFont="1" applyFill="1" applyBorder="1" applyAlignment="1">
      <alignment horizontal="center" wrapText="1"/>
    </xf>
    <xf numFmtId="2" fontId="33" fillId="2" borderId="62" xfId="18" applyNumberFormat="1" applyFont="1" applyFill="1" applyBorder="1" applyAlignment="1">
      <alignment horizontal="center" vertical="center"/>
    </xf>
    <xf numFmtId="2" fontId="14" fillId="0" borderId="30" xfId="0" applyNumberFormat="1" applyFont="1" applyBorder="1" applyAlignment="1">
      <alignment horizontal="center" wrapText="1"/>
    </xf>
    <xf numFmtId="2" fontId="14" fillId="3" borderId="76" xfId="1" applyNumberFormat="1" applyFont="1" applyFill="1" applyBorder="1" applyAlignment="1">
      <alignment horizontal="center" wrapText="1"/>
    </xf>
    <xf numFmtId="1" fontId="14" fillId="3" borderId="8" xfId="1" applyNumberFormat="1" applyFont="1" applyFill="1" applyBorder="1" applyAlignment="1">
      <alignment horizontal="center" wrapText="1"/>
    </xf>
    <xf numFmtId="0" fontId="14" fillId="0" borderId="79" xfId="0" applyFont="1" applyFill="1" applyBorder="1" applyAlignment="1">
      <alignment horizontal="left" wrapText="1"/>
    </xf>
    <xf numFmtId="0" fontId="2" fillId="0" borderId="54" xfId="4" applyFont="1" applyFill="1" applyBorder="1" applyAlignment="1" applyProtection="1">
      <alignment horizontal="left" vertical="top" wrapText="1"/>
      <protection locked="0"/>
    </xf>
    <xf numFmtId="0" fontId="2" fillId="0" borderId="18" xfId="4" applyFont="1" applyFill="1" applyBorder="1" applyAlignment="1" applyProtection="1">
      <alignment horizontal="left" vertical="top" wrapText="1"/>
      <protection locked="0"/>
    </xf>
    <xf numFmtId="0" fontId="14" fillId="0" borderId="3" xfId="4" applyFont="1" applyFill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12" fillId="0" borderId="1" xfId="4" applyFont="1" applyFill="1" applyBorder="1" applyAlignment="1" applyProtection="1">
      <alignment horizontal="left" vertical="top" wrapText="1"/>
      <protection locked="0"/>
    </xf>
    <xf numFmtId="0" fontId="14" fillId="2" borderId="22" xfId="10" applyFont="1" applyFill="1" applyBorder="1" applyAlignment="1">
      <alignment horizontal="center" wrapText="1"/>
    </xf>
    <xf numFmtId="2" fontId="14" fillId="0" borderId="5" xfId="0" applyNumberFormat="1" applyFont="1" applyBorder="1" applyAlignment="1">
      <alignment horizontal="center" wrapText="1"/>
    </xf>
    <xf numFmtId="2" fontId="29" fillId="2" borderId="4" xfId="10" applyNumberFormat="1" applyFont="1" applyFill="1" applyBorder="1" applyAlignment="1">
      <alignment horizontal="center"/>
    </xf>
    <xf numFmtId="2" fontId="12" fillId="0" borderId="33" xfId="0" applyNumberFormat="1" applyFont="1" applyBorder="1" applyAlignment="1">
      <alignment horizontal="center" wrapText="1"/>
    </xf>
    <xf numFmtId="2" fontId="14" fillId="0" borderId="68" xfId="0" applyNumberFormat="1" applyFont="1" applyFill="1" applyBorder="1" applyAlignment="1">
      <alignment horizontal="center" wrapText="1"/>
    </xf>
    <xf numFmtId="2" fontId="12" fillId="0" borderId="68" xfId="4" applyNumberFormat="1" applyFont="1" applyFill="1" applyBorder="1" applyAlignment="1" applyProtection="1">
      <alignment horizontal="center" vertical="top" wrapText="1"/>
      <protection locked="0"/>
    </xf>
    <xf numFmtId="1" fontId="14" fillId="0" borderId="26" xfId="0" applyNumberFormat="1" applyFont="1" applyFill="1" applyBorder="1" applyAlignment="1">
      <alignment horizontal="center" wrapText="1"/>
    </xf>
    <xf numFmtId="1" fontId="30" fillId="0" borderId="65" xfId="0" applyNumberFormat="1" applyFont="1" applyBorder="1" applyAlignment="1" applyProtection="1">
      <alignment horizontal="center" vertical="top" wrapText="1"/>
      <protection locked="0"/>
    </xf>
    <xf numFmtId="0" fontId="14" fillId="0" borderId="24" xfId="0" applyFont="1" applyBorder="1" applyAlignment="1">
      <alignment horizontal="left" wrapText="1"/>
    </xf>
    <xf numFmtId="0" fontId="30" fillId="0" borderId="79" xfId="0" applyFont="1" applyBorder="1" applyAlignment="1">
      <alignment horizontal="left" wrapText="1"/>
    </xf>
    <xf numFmtId="0" fontId="30" fillId="0" borderId="18" xfId="0" applyFont="1" applyBorder="1" applyAlignment="1">
      <alignment horizontal="left" wrapText="1"/>
    </xf>
    <xf numFmtId="0" fontId="12" fillId="0" borderId="18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3" fillId="0" borderId="33" xfId="0" applyFont="1" applyBorder="1" applyAlignment="1">
      <alignment horizontal="left" wrapText="1"/>
    </xf>
    <xf numFmtId="0" fontId="14" fillId="0" borderId="79" xfId="4" applyFont="1" applyFill="1" applyBorder="1" applyAlignment="1" applyProtection="1">
      <alignment horizontal="left" vertical="top" wrapText="1"/>
      <protection locked="0"/>
    </xf>
    <xf numFmtId="0" fontId="12" fillId="0" borderId="25" xfId="0" applyFont="1" applyBorder="1" applyAlignment="1">
      <alignment horizontal="left" wrapText="1"/>
    </xf>
    <xf numFmtId="0" fontId="14" fillId="0" borderId="54" xfId="0" applyFont="1" applyBorder="1" applyAlignment="1">
      <alignment horizontal="left" wrapText="1"/>
    </xf>
    <xf numFmtId="0" fontId="14" fillId="0" borderId="7" xfId="0" applyFont="1" applyBorder="1" applyAlignment="1">
      <alignment horizontal="center" wrapText="1"/>
    </xf>
    <xf numFmtId="0" fontId="30" fillId="0" borderId="7" xfId="0" applyFont="1" applyBorder="1" applyAlignment="1">
      <alignment horizontal="center" vertical="center"/>
    </xf>
    <xf numFmtId="0" fontId="12" fillId="2" borderId="71" xfId="1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2" fontId="14" fillId="0" borderId="63" xfId="0" applyNumberFormat="1" applyFont="1" applyBorder="1" applyAlignment="1">
      <alignment horizontal="center" wrapText="1"/>
    </xf>
    <xf numFmtId="2" fontId="29" fillId="2" borderId="74" xfId="10" applyNumberFormat="1" applyFont="1" applyFill="1" applyBorder="1" applyAlignment="1">
      <alignment horizontal="center"/>
    </xf>
    <xf numFmtId="2" fontId="29" fillId="5" borderId="5" xfId="1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 wrapText="1"/>
    </xf>
    <xf numFmtId="2" fontId="30" fillId="0" borderId="79" xfId="0" applyNumberFormat="1" applyFont="1" applyBorder="1" applyAlignment="1">
      <alignment horizontal="center" wrapText="1"/>
    </xf>
    <xf numFmtId="2" fontId="30" fillId="0" borderId="33" xfId="0" applyNumberFormat="1" applyFont="1" applyBorder="1" applyAlignment="1">
      <alignment horizontal="center" wrapText="1"/>
    </xf>
    <xf numFmtId="2" fontId="12" fillId="0" borderId="27" xfId="0" applyNumberFormat="1" applyFont="1" applyFill="1" applyBorder="1" applyAlignment="1">
      <alignment horizontal="center" wrapText="1"/>
    </xf>
    <xf numFmtId="2" fontId="14" fillId="0" borderId="79" xfId="0" applyNumberFormat="1" applyFont="1" applyFill="1" applyBorder="1" applyAlignment="1">
      <alignment horizontal="center" wrapText="1"/>
    </xf>
    <xf numFmtId="2" fontId="12" fillId="0" borderId="35" xfId="0" applyNumberFormat="1" applyFont="1" applyBorder="1" applyAlignment="1">
      <alignment horizontal="center" wrapText="1"/>
    </xf>
    <xf numFmtId="1" fontId="14" fillId="0" borderId="22" xfId="0" applyNumberFormat="1" applyFont="1" applyBorder="1" applyAlignment="1">
      <alignment horizontal="center" wrapText="1"/>
    </xf>
    <xf numFmtId="1" fontId="30" fillId="0" borderId="73" xfId="0" applyNumberFormat="1" applyFont="1" applyBorder="1" applyAlignment="1">
      <alignment horizontal="center" wrapText="1"/>
    </xf>
    <xf numFmtId="1" fontId="12" fillId="0" borderId="10" xfId="4" applyNumberFormat="1" applyFont="1" applyFill="1" applyBorder="1" applyAlignment="1" applyProtection="1">
      <alignment horizontal="center" vertical="top" wrapText="1"/>
      <protection locked="0"/>
    </xf>
    <xf numFmtId="1" fontId="12" fillId="0" borderId="6" xfId="0" applyNumberFormat="1" applyFont="1" applyFill="1" applyBorder="1" applyAlignment="1">
      <alignment horizontal="center" wrapText="1"/>
    </xf>
    <xf numFmtId="1" fontId="14" fillId="0" borderId="73" xfId="0" applyNumberFormat="1" applyFont="1" applyFill="1" applyBorder="1" applyAlignment="1">
      <alignment horizontal="center" wrapText="1"/>
    </xf>
    <xf numFmtId="1" fontId="12" fillId="0" borderId="10" xfId="0" applyNumberFormat="1" applyFont="1" applyBorder="1" applyAlignment="1">
      <alignment horizontal="center" wrapText="1"/>
    </xf>
    <xf numFmtId="1" fontId="14" fillId="0" borderId="78" xfId="4" applyNumberFormat="1" applyFont="1" applyBorder="1" applyAlignment="1">
      <alignment horizontal="right"/>
    </xf>
    <xf numFmtId="0" fontId="19" fillId="0" borderId="0" xfId="0" applyFont="1" applyFill="1" applyBorder="1" applyAlignment="1">
      <alignment horizontal="left" vertical="center"/>
    </xf>
    <xf numFmtId="0" fontId="1" fillId="0" borderId="89" xfId="0" applyFont="1" applyBorder="1" applyAlignment="1">
      <alignment horizontal="left" wrapText="1"/>
    </xf>
  </cellXfs>
  <cellStyles count="39">
    <cellStyle name="Excel Built-in Normal" xfId="1"/>
    <cellStyle name="Excel Built-in Normal 1" xfId="6"/>
    <cellStyle name="Excel Built-in Normal 2" xfId="2"/>
    <cellStyle name="TableStyleLight1" xfId="5"/>
    <cellStyle name="Денежный 2" xfId="16"/>
    <cellStyle name="Обычный" xfId="0" builtinId="0"/>
    <cellStyle name="Обычный 2" xfId="7"/>
    <cellStyle name="Обычный 2 2" xfId="8"/>
    <cellStyle name="Обычный 2 2 2" xfId="28"/>
    <cellStyle name="Обычный 2 2 3" xfId="31"/>
    <cellStyle name="Обычный 2 2 4" xfId="23"/>
    <cellStyle name="Обычный 2 3" xfId="14"/>
    <cellStyle name="Обычный 2 3 2" xfId="32"/>
    <cellStyle name="Обычный 2 3 3" xfId="27"/>
    <cellStyle name="Обычный 2 4" xfId="21"/>
    <cellStyle name="Обычный 3" xfId="4"/>
    <cellStyle name="Обычный 3 2" xfId="15"/>
    <cellStyle name="Обычный 3 2 2" xfId="34"/>
    <cellStyle name="Обычный 3 2 3" xfId="29"/>
    <cellStyle name="Обычный 3 2 4" xfId="20"/>
    <cellStyle name="Обычный 3 3" xfId="33"/>
    <cellStyle name="Обычный 3 4" xfId="22"/>
    <cellStyle name="Обычный 4" xfId="3"/>
    <cellStyle name="Обычный 4 2" xfId="9"/>
    <cellStyle name="Обычный 4 2 2" xfId="36"/>
    <cellStyle name="Обычный 4 3" xfId="11"/>
    <cellStyle name="Обычный 4 3 2" xfId="35"/>
    <cellStyle name="Обычный 4 4" xfId="13"/>
    <cellStyle name="Обычный 4 5" xfId="24"/>
    <cellStyle name="Обычный 4 6" xfId="38"/>
    <cellStyle name="Обычный 5" xfId="10"/>
    <cellStyle name="Обычный 5 2" xfId="37"/>
    <cellStyle name="Обычный 5 3" xfId="25"/>
    <cellStyle name="Обычный 6" xfId="12"/>
    <cellStyle name="Обычный 6 2" xfId="26"/>
    <cellStyle name="Обычный 7" xfId="17"/>
    <cellStyle name="Обычный 7 2" xfId="30"/>
    <cellStyle name="Обычный 8" xfId="19"/>
    <cellStyle name="Процентный" xfId="18" builtinId="5"/>
  </cellStyles>
  <dxfs count="78">
    <dxf>
      <fill>
        <patternFill patternType="solid"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99"/>
      <color rgb="FFCCECFF"/>
      <color rgb="FFFF0066"/>
      <color rgb="FFA0A0A0"/>
      <color rgb="FFFF66CC"/>
      <color rgb="FFFFCCCC"/>
      <color rgb="FFFFFF66"/>
      <color rgb="FF660066"/>
      <color rgb="FFAF0101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Физика  </a:t>
            </a:r>
            <a:r>
              <a:rPr lang="ru-RU" baseline="0"/>
              <a:t>ОГЭ 2022-2024</a:t>
            </a:r>
            <a:endParaRPr lang="ru-RU"/>
          </a:p>
        </c:rich>
      </c:tx>
      <c:layout>
        <c:manualLayout>
          <c:xMode val="edge"/>
          <c:yMode val="edge"/>
          <c:x val="3.2003766497264323E-2"/>
          <c:y val="9.563553287558736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9355926097473108E-2"/>
          <c:y val="7.0655015194909146E-2"/>
          <c:w val="0.97513195409397357"/>
          <c:h val="0.59978139394991614"/>
        </c:manualLayout>
      </c:layout>
      <c:lineChart>
        <c:grouping val="standard"/>
        <c:varyColors val="0"/>
        <c:ser>
          <c:idx val="3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'Физика-9 диаграмма по районам'!$B$5:$B$119</c:f>
              <c:strCache>
                <c:ptCount val="115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ЛЕНИНСКИЙ РАЙОН</c:v>
                </c:pt>
                <c:pt idx="22">
                  <c:v>МБОУ Гимназия № 7</c:v>
                </c:pt>
                <c:pt idx="23">
                  <c:v>МАОУ Гимназия № 11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МАОУ Лицей № 12</c:v>
                </c:pt>
                <c:pt idx="27">
                  <c:v>МБОУ СШ № 13</c:v>
                </c:pt>
                <c:pt idx="28">
                  <c:v>МАОУ СШ № 16</c:v>
                </c:pt>
                <c:pt idx="29">
                  <c:v>МБОУ СШ № 31</c:v>
                </c:pt>
                <c:pt idx="30">
                  <c:v>МБОУ СШ № 44</c:v>
                </c:pt>
                <c:pt idx="31">
                  <c:v>МАОУ СШ № 50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СШ-Интернат № 1</c:v>
                </c:pt>
                <c:pt idx="47">
                  <c:v>МАОУ СШ № 3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МАОУ СШ № 72 </c:v>
                </c:pt>
                <c:pt idx="52">
                  <c:v>МБОУ СШ № 73 </c:v>
                </c:pt>
                <c:pt idx="53">
                  <c:v>МАОУ СШ № 82</c:v>
                </c:pt>
                <c:pt idx="54">
                  <c:v>МБОУ СШ № 84</c:v>
                </c:pt>
                <c:pt idx="55">
                  <c:v>МБОУ СШ № 95</c:v>
                </c:pt>
                <c:pt idx="56">
                  <c:v>МБОУ СШ № 99</c:v>
                </c:pt>
                <c:pt idx="57">
                  <c:v>МБОУ СШ № 133 </c:v>
                </c:pt>
                <c:pt idx="58">
                  <c:v>МБОУ СШ № 159</c:v>
                </c:pt>
                <c:pt idx="59">
                  <c:v>СВЕРДЛОВСКИЙ РАЙОН</c:v>
                </c:pt>
                <c:pt idx="60">
                  <c:v>МАОУ Гимназия №14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17</c:v>
                </c:pt>
                <c:pt idx="64">
                  <c:v>МАОУ СШ № 23</c:v>
                </c:pt>
                <c:pt idx="65">
                  <c:v>МАОУ СШ № 34</c:v>
                </c:pt>
                <c:pt idx="66">
                  <c:v>МАОУ СШ № 42</c:v>
                </c:pt>
                <c:pt idx="67">
                  <c:v>МАОУ СШ № 45</c:v>
                </c:pt>
                <c:pt idx="68">
                  <c:v>МБОУ СШ № 62</c:v>
                </c:pt>
                <c:pt idx="69">
                  <c:v>МАОУ СШ № 76</c:v>
                </c:pt>
                <c:pt idx="70">
                  <c:v>МАОУ СШ № 78</c:v>
                </c:pt>
                <c:pt idx="71">
                  <c:v>МАОУ СШ № 93</c:v>
                </c:pt>
                <c:pt idx="72">
                  <c:v>МАОУ СШ № 137</c:v>
                </c:pt>
                <c:pt idx="73">
                  <c:v>МАОУ СШ № 158 "Грани"</c:v>
                </c:pt>
                <c:pt idx="74">
                  <c:v>СОВЕТСКИЙ РАЙОН</c:v>
                </c:pt>
                <c:pt idx="75">
                  <c:v>МАОУ СШ № 1</c:v>
                </c:pt>
                <c:pt idx="76">
                  <c:v>МБОУ СШ № 2</c:v>
                </c:pt>
                <c:pt idx="77">
                  <c:v>МАОУ СШ № 5</c:v>
                </c:pt>
                <c:pt idx="78">
                  <c:v>МАОУ СШ № 7</c:v>
                </c:pt>
                <c:pt idx="79">
                  <c:v>МАОУ СШ № 18</c:v>
                </c:pt>
                <c:pt idx="80">
                  <c:v>МАОУ СШ № 24</c:v>
                </c:pt>
                <c:pt idx="81">
                  <c:v>МБОУ СШ № 56</c:v>
                </c:pt>
                <c:pt idx="82">
                  <c:v>МАОУ СШ № 66</c:v>
                </c:pt>
                <c:pt idx="83">
                  <c:v>МАОУ СШ № 69</c:v>
                </c:pt>
                <c:pt idx="84">
                  <c:v>МАОУ СШ № 85</c:v>
                </c:pt>
                <c:pt idx="85">
                  <c:v>МАОУ СШ № 91</c:v>
                </c:pt>
                <c:pt idx="86">
                  <c:v>МАОУ СШ № 98</c:v>
                </c:pt>
                <c:pt idx="87">
                  <c:v>МАОУ СШ № 108</c:v>
                </c:pt>
                <c:pt idx="88">
                  <c:v>МАОУ СШ № 115</c:v>
                </c:pt>
                <c:pt idx="89">
                  <c:v>МАОУ СШ № 121</c:v>
                </c:pt>
                <c:pt idx="90">
                  <c:v>МАОУ СШ № 129</c:v>
                </c:pt>
                <c:pt idx="91">
                  <c:v>МАОУ СШ № 134</c:v>
                </c:pt>
                <c:pt idx="92">
                  <c:v>МАОУ СШ № 139</c:v>
                </c:pt>
                <c:pt idx="93">
                  <c:v>МАОУ СШ № 141</c:v>
                </c:pt>
                <c:pt idx="94">
                  <c:v>МАОУ СШ № 143</c:v>
                </c:pt>
                <c:pt idx="95">
                  <c:v>МАОУ СШ № 144</c:v>
                </c:pt>
                <c:pt idx="96">
                  <c:v>МАОУ СШ № 145</c:v>
                </c:pt>
                <c:pt idx="97">
                  <c:v>МАОУ СШ № 147</c:v>
                </c:pt>
                <c:pt idx="98">
                  <c:v>МАОУ СШ № 149</c:v>
                </c:pt>
                <c:pt idx="99">
                  <c:v>МАОУ СШ № 150</c:v>
                </c:pt>
                <c:pt idx="100">
                  <c:v>МАОУ СШ № 151</c:v>
                </c:pt>
                <c:pt idx="101">
                  <c:v>МАОУ СШ № 152</c:v>
                </c:pt>
                <c:pt idx="102">
                  <c:v>МАОУ СШ № 154</c:v>
                </c:pt>
                <c:pt idx="103">
                  <c:v>МАОУ СШ № 156</c:v>
                </c:pt>
                <c:pt idx="104">
                  <c:v>МАОУ СШ № 157</c:v>
                </c:pt>
                <c:pt idx="105">
                  <c:v>ЦЕНТРАЛЬНЫЙ РАЙОН</c:v>
                </c:pt>
                <c:pt idx="106">
                  <c:v>МАОУ Гимназия № 2</c:v>
                </c:pt>
                <c:pt idx="107">
                  <c:v>МБОУ Гимназия  № 16</c:v>
                </c:pt>
                <c:pt idx="108">
                  <c:v>МБОУ Лицей № 2</c:v>
                </c:pt>
                <c:pt idx="109">
                  <c:v>МБОУ СШ № 4</c:v>
                </c:pt>
                <c:pt idx="110">
                  <c:v>МБОУ СОШ № 10</c:v>
                </c:pt>
                <c:pt idx="111">
                  <c:v>МБОУ СШ № 27</c:v>
                </c:pt>
                <c:pt idx="112">
                  <c:v>МБОУ СШ № 51</c:v>
                </c:pt>
                <c:pt idx="113">
                  <c:v>МАОУ Комплекс "Покровский"</c:v>
                </c:pt>
                <c:pt idx="114">
                  <c:v>МАОУ СШ № 155</c:v>
                </c:pt>
              </c:strCache>
            </c:strRef>
          </c:cat>
          <c:val>
            <c:numRef>
              <c:f>'Физика-9 диаграмма по районам'!$E$5:$E$119</c:f>
              <c:numCache>
                <c:formatCode>0,00</c:formatCode>
                <c:ptCount val="115"/>
                <c:pt idx="0">
                  <c:v>3.79</c:v>
                </c:pt>
                <c:pt idx="1">
                  <c:v>3.79</c:v>
                </c:pt>
                <c:pt idx="2">
                  <c:v>3.79</c:v>
                </c:pt>
                <c:pt idx="3">
                  <c:v>3.79</c:v>
                </c:pt>
                <c:pt idx="4">
                  <c:v>3.79</c:v>
                </c:pt>
                <c:pt idx="5">
                  <c:v>3.79</c:v>
                </c:pt>
                <c:pt idx="6">
                  <c:v>3.79</c:v>
                </c:pt>
                <c:pt idx="7">
                  <c:v>3.79</c:v>
                </c:pt>
                <c:pt idx="8">
                  <c:v>3.79</c:v>
                </c:pt>
                <c:pt idx="9">
                  <c:v>3.79</c:v>
                </c:pt>
                <c:pt idx="10">
                  <c:v>3.79</c:v>
                </c:pt>
                <c:pt idx="11">
                  <c:v>3.79</c:v>
                </c:pt>
                <c:pt idx="12">
                  <c:v>3.79</c:v>
                </c:pt>
                <c:pt idx="13">
                  <c:v>3.79</c:v>
                </c:pt>
                <c:pt idx="14">
                  <c:v>3.79</c:v>
                </c:pt>
                <c:pt idx="15">
                  <c:v>3.79</c:v>
                </c:pt>
                <c:pt idx="16">
                  <c:v>3.79</c:v>
                </c:pt>
                <c:pt idx="17">
                  <c:v>3.79</c:v>
                </c:pt>
                <c:pt idx="18">
                  <c:v>3.79</c:v>
                </c:pt>
                <c:pt idx="19">
                  <c:v>3.79</c:v>
                </c:pt>
                <c:pt idx="20">
                  <c:v>3.79</c:v>
                </c:pt>
                <c:pt idx="21">
                  <c:v>3.79</c:v>
                </c:pt>
                <c:pt idx="22">
                  <c:v>3.79</c:v>
                </c:pt>
                <c:pt idx="23">
                  <c:v>3.79</c:v>
                </c:pt>
                <c:pt idx="24">
                  <c:v>3.79</c:v>
                </c:pt>
                <c:pt idx="25">
                  <c:v>3.79</c:v>
                </c:pt>
                <c:pt idx="26">
                  <c:v>3.79</c:v>
                </c:pt>
                <c:pt idx="27">
                  <c:v>3.79</c:v>
                </c:pt>
                <c:pt idx="28">
                  <c:v>3.79</c:v>
                </c:pt>
                <c:pt idx="29">
                  <c:v>3.79</c:v>
                </c:pt>
                <c:pt idx="30">
                  <c:v>3.79</c:v>
                </c:pt>
                <c:pt idx="31">
                  <c:v>3.79</c:v>
                </c:pt>
                <c:pt idx="32">
                  <c:v>3.79</c:v>
                </c:pt>
                <c:pt idx="33">
                  <c:v>3.79</c:v>
                </c:pt>
                <c:pt idx="34">
                  <c:v>3.79</c:v>
                </c:pt>
                <c:pt idx="35">
                  <c:v>3.79</c:v>
                </c:pt>
                <c:pt idx="36">
                  <c:v>3.79</c:v>
                </c:pt>
                <c:pt idx="37">
                  <c:v>3.79</c:v>
                </c:pt>
                <c:pt idx="38">
                  <c:v>3.79</c:v>
                </c:pt>
                <c:pt idx="39">
                  <c:v>3.79</c:v>
                </c:pt>
                <c:pt idx="40">
                  <c:v>3.79</c:v>
                </c:pt>
                <c:pt idx="41">
                  <c:v>3.79</c:v>
                </c:pt>
                <c:pt idx="42">
                  <c:v>3.79</c:v>
                </c:pt>
                <c:pt idx="43">
                  <c:v>3.79</c:v>
                </c:pt>
                <c:pt idx="44">
                  <c:v>3.79</c:v>
                </c:pt>
                <c:pt idx="45">
                  <c:v>3.79</c:v>
                </c:pt>
                <c:pt idx="46">
                  <c:v>3.79</c:v>
                </c:pt>
                <c:pt idx="47">
                  <c:v>3.79</c:v>
                </c:pt>
                <c:pt idx="48">
                  <c:v>3.79</c:v>
                </c:pt>
                <c:pt idx="49">
                  <c:v>3.79</c:v>
                </c:pt>
                <c:pt idx="50">
                  <c:v>3.79</c:v>
                </c:pt>
                <c:pt idx="51">
                  <c:v>3.79</c:v>
                </c:pt>
                <c:pt idx="52">
                  <c:v>3.79</c:v>
                </c:pt>
                <c:pt idx="53">
                  <c:v>3.79</c:v>
                </c:pt>
                <c:pt idx="54">
                  <c:v>3.79</c:v>
                </c:pt>
                <c:pt idx="55">
                  <c:v>3.79</c:v>
                </c:pt>
                <c:pt idx="56">
                  <c:v>3.79</c:v>
                </c:pt>
                <c:pt idx="57">
                  <c:v>3.79</c:v>
                </c:pt>
                <c:pt idx="58">
                  <c:v>3.79</c:v>
                </c:pt>
                <c:pt idx="59">
                  <c:v>3.79</c:v>
                </c:pt>
                <c:pt idx="60">
                  <c:v>3.79</c:v>
                </c:pt>
                <c:pt idx="61">
                  <c:v>3.79</c:v>
                </c:pt>
                <c:pt idx="62">
                  <c:v>3.79</c:v>
                </c:pt>
                <c:pt idx="63">
                  <c:v>3.79</c:v>
                </c:pt>
                <c:pt idx="64">
                  <c:v>3.79</c:v>
                </c:pt>
                <c:pt idx="65">
                  <c:v>3.79</c:v>
                </c:pt>
                <c:pt idx="66">
                  <c:v>3.79</c:v>
                </c:pt>
                <c:pt idx="67">
                  <c:v>3.79</c:v>
                </c:pt>
                <c:pt idx="68">
                  <c:v>3.79</c:v>
                </c:pt>
                <c:pt idx="69">
                  <c:v>3.79</c:v>
                </c:pt>
                <c:pt idx="70">
                  <c:v>3.79</c:v>
                </c:pt>
                <c:pt idx="71">
                  <c:v>3.79</c:v>
                </c:pt>
                <c:pt idx="72">
                  <c:v>3.79</c:v>
                </c:pt>
                <c:pt idx="73">
                  <c:v>3.79</c:v>
                </c:pt>
                <c:pt idx="74">
                  <c:v>3.79</c:v>
                </c:pt>
                <c:pt idx="75">
                  <c:v>3.79</c:v>
                </c:pt>
                <c:pt idx="76">
                  <c:v>3.79</c:v>
                </c:pt>
                <c:pt idx="77">
                  <c:v>3.79</c:v>
                </c:pt>
                <c:pt idx="78">
                  <c:v>3.79</c:v>
                </c:pt>
                <c:pt idx="79">
                  <c:v>3.79</c:v>
                </c:pt>
                <c:pt idx="80">
                  <c:v>3.79</c:v>
                </c:pt>
                <c:pt idx="81">
                  <c:v>3.79</c:v>
                </c:pt>
                <c:pt idx="82">
                  <c:v>3.79</c:v>
                </c:pt>
                <c:pt idx="83">
                  <c:v>3.79</c:v>
                </c:pt>
                <c:pt idx="84">
                  <c:v>3.79</c:v>
                </c:pt>
                <c:pt idx="85">
                  <c:v>3.79</c:v>
                </c:pt>
                <c:pt idx="86">
                  <c:v>3.79</c:v>
                </c:pt>
                <c:pt idx="87">
                  <c:v>3.79</c:v>
                </c:pt>
                <c:pt idx="88">
                  <c:v>3.79</c:v>
                </c:pt>
                <c:pt idx="89">
                  <c:v>3.79</c:v>
                </c:pt>
                <c:pt idx="90">
                  <c:v>3.79</c:v>
                </c:pt>
                <c:pt idx="91">
                  <c:v>3.79</c:v>
                </c:pt>
                <c:pt idx="92">
                  <c:v>3.79</c:v>
                </c:pt>
                <c:pt idx="93">
                  <c:v>3.79</c:v>
                </c:pt>
                <c:pt idx="94">
                  <c:v>3.79</c:v>
                </c:pt>
                <c:pt idx="95">
                  <c:v>3.79</c:v>
                </c:pt>
                <c:pt idx="96">
                  <c:v>3.79</c:v>
                </c:pt>
                <c:pt idx="97">
                  <c:v>3.79</c:v>
                </c:pt>
                <c:pt idx="98">
                  <c:v>3.79</c:v>
                </c:pt>
                <c:pt idx="99">
                  <c:v>3.79</c:v>
                </c:pt>
                <c:pt idx="100">
                  <c:v>3.79</c:v>
                </c:pt>
                <c:pt idx="101">
                  <c:v>3.79</c:v>
                </c:pt>
                <c:pt idx="102">
                  <c:v>3.79</c:v>
                </c:pt>
                <c:pt idx="103">
                  <c:v>3.79</c:v>
                </c:pt>
                <c:pt idx="104">
                  <c:v>3.79</c:v>
                </c:pt>
                <c:pt idx="105">
                  <c:v>3.79</c:v>
                </c:pt>
                <c:pt idx="106">
                  <c:v>3.79</c:v>
                </c:pt>
                <c:pt idx="107">
                  <c:v>3.79</c:v>
                </c:pt>
                <c:pt idx="108">
                  <c:v>3.79</c:v>
                </c:pt>
                <c:pt idx="109">
                  <c:v>3.79</c:v>
                </c:pt>
                <c:pt idx="110">
                  <c:v>3.79</c:v>
                </c:pt>
                <c:pt idx="111">
                  <c:v>3.79</c:v>
                </c:pt>
                <c:pt idx="112">
                  <c:v>3.79</c:v>
                </c:pt>
                <c:pt idx="113">
                  <c:v>3.79</c:v>
                </c:pt>
                <c:pt idx="114">
                  <c:v>3.79</c:v>
                </c:pt>
              </c:numCache>
            </c:numRef>
          </c:val>
          <c:smooth val="0"/>
        </c:ser>
        <c:ser>
          <c:idx val="2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'Физика-9 диаграмма по районам'!$B$5:$B$119</c:f>
              <c:strCache>
                <c:ptCount val="115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ЛЕНИНСКИЙ РАЙОН</c:v>
                </c:pt>
                <c:pt idx="22">
                  <c:v>МБОУ Гимназия № 7</c:v>
                </c:pt>
                <c:pt idx="23">
                  <c:v>МАОУ Гимназия № 11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МАОУ Лицей № 12</c:v>
                </c:pt>
                <c:pt idx="27">
                  <c:v>МБОУ СШ № 13</c:v>
                </c:pt>
                <c:pt idx="28">
                  <c:v>МАОУ СШ № 16</c:v>
                </c:pt>
                <c:pt idx="29">
                  <c:v>МБОУ СШ № 31</c:v>
                </c:pt>
                <c:pt idx="30">
                  <c:v>МБОУ СШ № 44</c:v>
                </c:pt>
                <c:pt idx="31">
                  <c:v>МАОУ СШ № 50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СШ-Интернат № 1</c:v>
                </c:pt>
                <c:pt idx="47">
                  <c:v>МАОУ СШ № 3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МАОУ СШ № 72 </c:v>
                </c:pt>
                <c:pt idx="52">
                  <c:v>МБОУ СШ № 73 </c:v>
                </c:pt>
                <c:pt idx="53">
                  <c:v>МАОУ СШ № 82</c:v>
                </c:pt>
                <c:pt idx="54">
                  <c:v>МБОУ СШ № 84</c:v>
                </c:pt>
                <c:pt idx="55">
                  <c:v>МБОУ СШ № 95</c:v>
                </c:pt>
                <c:pt idx="56">
                  <c:v>МБОУ СШ № 99</c:v>
                </c:pt>
                <c:pt idx="57">
                  <c:v>МБОУ СШ № 133 </c:v>
                </c:pt>
                <c:pt idx="58">
                  <c:v>МБОУ СШ № 159</c:v>
                </c:pt>
                <c:pt idx="59">
                  <c:v>СВЕРДЛОВСКИЙ РАЙОН</c:v>
                </c:pt>
                <c:pt idx="60">
                  <c:v>МАОУ Гимназия №14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17</c:v>
                </c:pt>
                <c:pt idx="64">
                  <c:v>МАОУ СШ № 23</c:v>
                </c:pt>
                <c:pt idx="65">
                  <c:v>МАОУ СШ № 34</c:v>
                </c:pt>
                <c:pt idx="66">
                  <c:v>МАОУ СШ № 42</c:v>
                </c:pt>
                <c:pt idx="67">
                  <c:v>МАОУ СШ № 45</c:v>
                </c:pt>
                <c:pt idx="68">
                  <c:v>МБОУ СШ № 62</c:v>
                </c:pt>
                <c:pt idx="69">
                  <c:v>МАОУ СШ № 76</c:v>
                </c:pt>
                <c:pt idx="70">
                  <c:v>МАОУ СШ № 78</c:v>
                </c:pt>
                <c:pt idx="71">
                  <c:v>МАОУ СШ № 93</c:v>
                </c:pt>
                <c:pt idx="72">
                  <c:v>МАОУ СШ № 137</c:v>
                </c:pt>
                <c:pt idx="73">
                  <c:v>МАОУ СШ № 158 "Грани"</c:v>
                </c:pt>
                <c:pt idx="74">
                  <c:v>СОВЕТСКИЙ РАЙОН</c:v>
                </c:pt>
                <c:pt idx="75">
                  <c:v>МАОУ СШ № 1</c:v>
                </c:pt>
                <c:pt idx="76">
                  <c:v>МБОУ СШ № 2</c:v>
                </c:pt>
                <c:pt idx="77">
                  <c:v>МАОУ СШ № 5</c:v>
                </c:pt>
                <c:pt idx="78">
                  <c:v>МАОУ СШ № 7</c:v>
                </c:pt>
                <c:pt idx="79">
                  <c:v>МАОУ СШ № 18</c:v>
                </c:pt>
                <c:pt idx="80">
                  <c:v>МАОУ СШ № 24</c:v>
                </c:pt>
                <c:pt idx="81">
                  <c:v>МБОУ СШ № 56</c:v>
                </c:pt>
                <c:pt idx="82">
                  <c:v>МАОУ СШ № 66</c:v>
                </c:pt>
                <c:pt idx="83">
                  <c:v>МАОУ СШ № 69</c:v>
                </c:pt>
                <c:pt idx="84">
                  <c:v>МАОУ СШ № 85</c:v>
                </c:pt>
                <c:pt idx="85">
                  <c:v>МАОУ СШ № 91</c:v>
                </c:pt>
                <c:pt idx="86">
                  <c:v>МАОУ СШ № 98</c:v>
                </c:pt>
                <c:pt idx="87">
                  <c:v>МАОУ СШ № 108</c:v>
                </c:pt>
                <c:pt idx="88">
                  <c:v>МАОУ СШ № 115</c:v>
                </c:pt>
                <c:pt idx="89">
                  <c:v>МАОУ СШ № 121</c:v>
                </c:pt>
                <c:pt idx="90">
                  <c:v>МАОУ СШ № 129</c:v>
                </c:pt>
                <c:pt idx="91">
                  <c:v>МАОУ СШ № 134</c:v>
                </c:pt>
                <c:pt idx="92">
                  <c:v>МАОУ СШ № 139</c:v>
                </c:pt>
                <c:pt idx="93">
                  <c:v>МАОУ СШ № 141</c:v>
                </c:pt>
                <c:pt idx="94">
                  <c:v>МАОУ СШ № 143</c:v>
                </c:pt>
                <c:pt idx="95">
                  <c:v>МАОУ СШ № 144</c:v>
                </c:pt>
                <c:pt idx="96">
                  <c:v>МАОУ СШ № 145</c:v>
                </c:pt>
                <c:pt idx="97">
                  <c:v>МАОУ СШ № 147</c:v>
                </c:pt>
                <c:pt idx="98">
                  <c:v>МАОУ СШ № 149</c:v>
                </c:pt>
                <c:pt idx="99">
                  <c:v>МАОУ СШ № 150</c:v>
                </c:pt>
                <c:pt idx="100">
                  <c:v>МАОУ СШ № 151</c:v>
                </c:pt>
                <c:pt idx="101">
                  <c:v>МАОУ СШ № 152</c:v>
                </c:pt>
                <c:pt idx="102">
                  <c:v>МАОУ СШ № 154</c:v>
                </c:pt>
                <c:pt idx="103">
                  <c:v>МАОУ СШ № 156</c:v>
                </c:pt>
                <c:pt idx="104">
                  <c:v>МАОУ СШ № 157</c:v>
                </c:pt>
                <c:pt idx="105">
                  <c:v>ЦЕНТРАЛЬНЫЙ РАЙОН</c:v>
                </c:pt>
                <c:pt idx="106">
                  <c:v>МАОУ Гимназия № 2</c:v>
                </c:pt>
                <c:pt idx="107">
                  <c:v>МБОУ Гимназия  № 16</c:v>
                </c:pt>
                <c:pt idx="108">
                  <c:v>МБОУ Лицей № 2</c:v>
                </c:pt>
                <c:pt idx="109">
                  <c:v>МБОУ СШ № 4</c:v>
                </c:pt>
                <c:pt idx="110">
                  <c:v>МБОУ СОШ № 10</c:v>
                </c:pt>
                <c:pt idx="111">
                  <c:v>МБОУ СШ № 27</c:v>
                </c:pt>
                <c:pt idx="112">
                  <c:v>МБОУ СШ № 51</c:v>
                </c:pt>
                <c:pt idx="113">
                  <c:v>МАОУ Комплекс "Покровский"</c:v>
                </c:pt>
                <c:pt idx="114">
                  <c:v>МАОУ СШ № 155</c:v>
                </c:pt>
              </c:strCache>
            </c:strRef>
          </c:cat>
          <c:val>
            <c:numRef>
              <c:f>'Физика-9 диаграмма по районам'!$D$5:$D$119</c:f>
              <c:numCache>
                <c:formatCode>0,00</c:formatCode>
                <c:ptCount val="115"/>
                <c:pt idx="0">
                  <c:v>3.5299077019471761</c:v>
                </c:pt>
                <c:pt idx="1">
                  <c:v>3.3333333333333335</c:v>
                </c:pt>
                <c:pt idx="2">
                  <c:v>3.8461538461538463</c:v>
                </c:pt>
                <c:pt idx="3">
                  <c:v>4.0526315789473681</c:v>
                </c:pt>
                <c:pt idx="4">
                  <c:v>4.4000000000000004</c:v>
                </c:pt>
                <c:pt idx="5">
                  <c:v>3</c:v>
                </c:pt>
                <c:pt idx="6">
                  <c:v>3.2142857142857144</c:v>
                </c:pt>
                <c:pt idx="7">
                  <c:v>3.1428571428571428</c:v>
                </c:pt>
                <c:pt idx="8">
                  <c:v>3.25</c:v>
                </c:pt>
                <c:pt idx="9">
                  <c:v>3.4644597826416015</c:v>
                </c:pt>
                <c:pt idx="10">
                  <c:v>3.3333333333333335</c:v>
                </c:pt>
                <c:pt idx="11">
                  <c:v>3.1666666666666665</c:v>
                </c:pt>
                <c:pt idx="12">
                  <c:v>3.5833333333333335</c:v>
                </c:pt>
                <c:pt idx="13">
                  <c:v>3.6969696969696968</c:v>
                </c:pt>
                <c:pt idx="14">
                  <c:v>3.7692307692307692</c:v>
                </c:pt>
                <c:pt idx="15">
                  <c:v>3.6666666666666665</c:v>
                </c:pt>
                <c:pt idx="16">
                  <c:v>3.75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3.1428571428571428</c:v>
                </c:pt>
                <c:pt idx="21">
                  <c:v>3.3474057315233789</c:v>
                </c:pt>
                <c:pt idx="22">
                  <c:v>3.75</c:v>
                </c:pt>
                <c:pt idx="23">
                  <c:v>4.1764705882352944</c:v>
                </c:pt>
                <c:pt idx="24">
                  <c:v>3.3</c:v>
                </c:pt>
                <c:pt idx="25">
                  <c:v>3.3846153846153846</c:v>
                </c:pt>
                <c:pt idx="26">
                  <c:v>3.6</c:v>
                </c:pt>
                <c:pt idx="27">
                  <c:v>3</c:v>
                </c:pt>
                <c:pt idx="28">
                  <c:v>3.5</c:v>
                </c:pt>
                <c:pt idx="29">
                  <c:v>4</c:v>
                </c:pt>
                <c:pt idx="30">
                  <c:v>2.6666666666666665</c:v>
                </c:pt>
                <c:pt idx="32">
                  <c:v>3.3333333333333335</c:v>
                </c:pt>
                <c:pt idx="33">
                  <c:v>3.5</c:v>
                </c:pt>
                <c:pt idx="34">
                  <c:v>3</c:v>
                </c:pt>
                <c:pt idx="35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3.778705659384423</c:v>
                </c:pt>
                <c:pt idx="40">
                  <c:v>3.870967741935484</c:v>
                </c:pt>
                <c:pt idx="41">
                  <c:v>4</c:v>
                </c:pt>
                <c:pt idx="42">
                  <c:v>4.2833333333333332</c:v>
                </c:pt>
                <c:pt idx="43">
                  <c:v>4.09375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4.2</c:v>
                </c:pt>
                <c:pt idx="49">
                  <c:v>3.4</c:v>
                </c:pt>
                <c:pt idx="50">
                  <c:v>3</c:v>
                </c:pt>
                <c:pt idx="51">
                  <c:v>4.166666666666667</c:v>
                </c:pt>
                <c:pt idx="52">
                  <c:v>3</c:v>
                </c:pt>
                <c:pt idx="53">
                  <c:v>4.0714285714285712</c:v>
                </c:pt>
                <c:pt idx="54">
                  <c:v>3</c:v>
                </c:pt>
                <c:pt idx="55">
                  <c:v>3.5</c:v>
                </c:pt>
                <c:pt idx="56">
                  <c:v>3.875</c:v>
                </c:pt>
                <c:pt idx="57">
                  <c:v>4</c:v>
                </c:pt>
                <c:pt idx="58">
                  <c:v>3.5555555555555554</c:v>
                </c:pt>
                <c:pt idx="59">
                  <c:v>3.746979327861681</c:v>
                </c:pt>
                <c:pt idx="60">
                  <c:v>4.1111111111111107</c:v>
                </c:pt>
                <c:pt idx="61">
                  <c:v>3.8571428571428572</c:v>
                </c:pt>
                <c:pt idx="62">
                  <c:v>3.2777777777777777</c:v>
                </c:pt>
                <c:pt idx="63">
                  <c:v>3.6666666666666665</c:v>
                </c:pt>
                <c:pt idx="64">
                  <c:v>3.8</c:v>
                </c:pt>
                <c:pt idx="65">
                  <c:v>3.6363636363636362</c:v>
                </c:pt>
                <c:pt idx="66">
                  <c:v>4.5</c:v>
                </c:pt>
                <c:pt idx="67">
                  <c:v>3.5714285714285716</c:v>
                </c:pt>
                <c:pt idx="68">
                  <c:v>3.2</c:v>
                </c:pt>
                <c:pt idx="69">
                  <c:v>3.6470588235294117</c:v>
                </c:pt>
                <c:pt idx="70">
                  <c:v>3.8181818181818183</c:v>
                </c:pt>
                <c:pt idx="71">
                  <c:v>4.125</c:v>
                </c:pt>
                <c:pt idx="73">
                  <c:v>3.5</c:v>
                </c:pt>
                <c:pt idx="74">
                  <c:v>3.8276931010691584</c:v>
                </c:pt>
                <c:pt idx="75">
                  <c:v>3.6842105263157894</c:v>
                </c:pt>
                <c:pt idx="76">
                  <c:v>4</c:v>
                </c:pt>
                <c:pt idx="77">
                  <c:v>3.4444444444444446</c:v>
                </c:pt>
                <c:pt idx="78">
                  <c:v>4.0555555555555554</c:v>
                </c:pt>
                <c:pt idx="79">
                  <c:v>3.8235294117647061</c:v>
                </c:pt>
                <c:pt idx="80">
                  <c:v>3.6086956521739131</c:v>
                </c:pt>
                <c:pt idx="82">
                  <c:v>5</c:v>
                </c:pt>
                <c:pt idx="83">
                  <c:v>3</c:v>
                </c:pt>
                <c:pt idx="84">
                  <c:v>4.4000000000000004</c:v>
                </c:pt>
                <c:pt idx="85">
                  <c:v>3</c:v>
                </c:pt>
                <c:pt idx="86">
                  <c:v>3.7142857142857144</c:v>
                </c:pt>
                <c:pt idx="87">
                  <c:v>3.75</c:v>
                </c:pt>
                <c:pt idx="88">
                  <c:v>4.2222222222222223</c:v>
                </c:pt>
                <c:pt idx="89">
                  <c:v>4</c:v>
                </c:pt>
                <c:pt idx="90">
                  <c:v>2.6666666666666665</c:v>
                </c:pt>
                <c:pt idx="91">
                  <c:v>4.0666666666666664</c:v>
                </c:pt>
                <c:pt idx="92">
                  <c:v>3.6666666666666665</c:v>
                </c:pt>
                <c:pt idx="93">
                  <c:v>4</c:v>
                </c:pt>
                <c:pt idx="94">
                  <c:v>4.0714285714285712</c:v>
                </c:pt>
                <c:pt idx="95">
                  <c:v>4.1764705882352944</c:v>
                </c:pt>
                <c:pt idx="96">
                  <c:v>3.7307692307692308</c:v>
                </c:pt>
                <c:pt idx="97">
                  <c:v>4</c:v>
                </c:pt>
                <c:pt idx="98">
                  <c:v>3.9705882352941178</c:v>
                </c:pt>
                <c:pt idx="99">
                  <c:v>3.4375</c:v>
                </c:pt>
                <c:pt idx="100">
                  <c:v>4.1428571428571432</c:v>
                </c:pt>
                <c:pt idx="101">
                  <c:v>3.8372093023255816</c:v>
                </c:pt>
                <c:pt idx="102">
                  <c:v>4.083333333333333</c:v>
                </c:pt>
                <c:pt idx="103">
                  <c:v>3.65</c:v>
                </c:pt>
                <c:pt idx="104">
                  <c:v>3.8</c:v>
                </c:pt>
                <c:pt idx="105">
                  <c:v>3.5990801174134512</c:v>
                </c:pt>
                <c:pt idx="106">
                  <c:v>4.5</c:v>
                </c:pt>
                <c:pt idx="107">
                  <c:v>3.3333333333333335</c:v>
                </c:pt>
                <c:pt idx="108">
                  <c:v>3.5555555555555554</c:v>
                </c:pt>
                <c:pt idx="109">
                  <c:v>3.5</c:v>
                </c:pt>
                <c:pt idx="110">
                  <c:v>3.96</c:v>
                </c:pt>
                <c:pt idx="111">
                  <c:v>3.375</c:v>
                </c:pt>
                <c:pt idx="112">
                  <c:v>3</c:v>
                </c:pt>
                <c:pt idx="113">
                  <c:v>3.5769230769230771</c:v>
                </c:pt>
                <c:pt idx="114">
                  <c:v>3.5909090909090908</c:v>
                </c:pt>
              </c:numCache>
            </c:numRef>
          </c:val>
          <c:smooth val="0"/>
        </c:ser>
        <c:ser>
          <c:idx val="0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'Физика-9 диаграмма по районам'!$B$5:$B$119</c:f>
              <c:strCache>
                <c:ptCount val="115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ЛЕНИНСКИЙ РАЙОН</c:v>
                </c:pt>
                <c:pt idx="22">
                  <c:v>МБОУ Гимназия № 7</c:v>
                </c:pt>
                <c:pt idx="23">
                  <c:v>МАОУ Гимназия № 11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МАОУ Лицей № 12</c:v>
                </c:pt>
                <c:pt idx="27">
                  <c:v>МБОУ СШ № 13</c:v>
                </c:pt>
                <c:pt idx="28">
                  <c:v>МАОУ СШ № 16</c:v>
                </c:pt>
                <c:pt idx="29">
                  <c:v>МБОУ СШ № 31</c:v>
                </c:pt>
                <c:pt idx="30">
                  <c:v>МБОУ СШ № 44</c:v>
                </c:pt>
                <c:pt idx="31">
                  <c:v>МАОУ СШ № 50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СШ-Интернат № 1</c:v>
                </c:pt>
                <c:pt idx="47">
                  <c:v>МАОУ СШ № 3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МАОУ СШ № 72 </c:v>
                </c:pt>
                <c:pt idx="52">
                  <c:v>МБОУ СШ № 73 </c:v>
                </c:pt>
                <c:pt idx="53">
                  <c:v>МАОУ СШ № 82</c:v>
                </c:pt>
                <c:pt idx="54">
                  <c:v>МБОУ СШ № 84</c:v>
                </c:pt>
                <c:pt idx="55">
                  <c:v>МБОУ СШ № 95</c:v>
                </c:pt>
                <c:pt idx="56">
                  <c:v>МБОУ СШ № 99</c:v>
                </c:pt>
                <c:pt idx="57">
                  <c:v>МБОУ СШ № 133 </c:v>
                </c:pt>
                <c:pt idx="58">
                  <c:v>МБОУ СШ № 159</c:v>
                </c:pt>
                <c:pt idx="59">
                  <c:v>СВЕРДЛОВСКИЙ РАЙОН</c:v>
                </c:pt>
                <c:pt idx="60">
                  <c:v>МАОУ Гимназия №14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17</c:v>
                </c:pt>
                <c:pt idx="64">
                  <c:v>МАОУ СШ № 23</c:v>
                </c:pt>
                <c:pt idx="65">
                  <c:v>МАОУ СШ № 34</c:v>
                </c:pt>
                <c:pt idx="66">
                  <c:v>МАОУ СШ № 42</c:v>
                </c:pt>
                <c:pt idx="67">
                  <c:v>МАОУ СШ № 45</c:v>
                </c:pt>
                <c:pt idx="68">
                  <c:v>МБОУ СШ № 62</c:v>
                </c:pt>
                <c:pt idx="69">
                  <c:v>МАОУ СШ № 76</c:v>
                </c:pt>
                <c:pt idx="70">
                  <c:v>МАОУ СШ № 78</c:v>
                </c:pt>
                <c:pt idx="71">
                  <c:v>МАОУ СШ № 93</c:v>
                </c:pt>
                <c:pt idx="72">
                  <c:v>МАОУ СШ № 137</c:v>
                </c:pt>
                <c:pt idx="73">
                  <c:v>МАОУ СШ № 158 "Грани"</c:v>
                </c:pt>
                <c:pt idx="74">
                  <c:v>СОВЕТСКИЙ РАЙОН</c:v>
                </c:pt>
                <c:pt idx="75">
                  <c:v>МАОУ СШ № 1</c:v>
                </c:pt>
                <c:pt idx="76">
                  <c:v>МБОУ СШ № 2</c:v>
                </c:pt>
                <c:pt idx="77">
                  <c:v>МАОУ СШ № 5</c:v>
                </c:pt>
                <c:pt idx="78">
                  <c:v>МАОУ СШ № 7</c:v>
                </c:pt>
                <c:pt idx="79">
                  <c:v>МАОУ СШ № 18</c:v>
                </c:pt>
                <c:pt idx="80">
                  <c:v>МАОУ СШ № 24</c:v>
                </c:pt>
                <c:pt idx="81">
                  <c:v>МБОУ СШ № 56</c:v>
                </c:pt>
                <c:pt idx="82">
                  <c:v>МАОУ СШ № 66</c:v>
                </c:pt>
                <c:pt idx="83">
                  <c:v>МАОУ СШ № 69</c:v>
                </c:pt>
                <c:pt idx="84">
                  <c:v>МАОУ СШ № 85</c:v>
                </c:pt>
                <c:pt idx="85">
                  <c:v>МАОУ СШ № 91</c:v>
                </c:pt>
                <c:pt idx="86">
                  <c:v>МАОУ СШ № 98</c:v>
                </c:pt>
                <c:pt idx="87">
                  <c:v>МАОУ СШ № 108</c:v>
                </c:pt>
                <c:pt idx="88">
                  <c:v>МАОУ СШ № 115</c:v>
                </c:pt>
                <c:pt idx="89">
                  <c:v>МАОУ СШ № 121</c:v>
                </c:pt>
                <c:pt idx="90">
                  <c:v>МАОУ СШ № 129</c:v>
                </c:pt>
                <c:pt idx="91">
                  <c:v>МАОУ СШ № 134</c:v>
                </c:pt>
                <c:pt idx="92">
                  <c:v>МАОУ СШ № 139</c:v>
                </c:pt>
                <c:pt idx="93">
                  <c:v>МАОУ СШ № 141</c:v>
                </c:pt>
                <c:pt idx="94">
                  <c:v>МАОУ СШ № 143</c:v>
                </c:pt>
                <c:pt idx="95">
                  <c:v>МАОУ СШ № 144</c:v>
                </c:pt>
                <c:pt idx="96">
                  <c:v>МАОУ СШ № 145</c:v>
                </c:pt>
                <c:pt idx="97">
                  <c:v>МАОУ СШ № 147</c:v>
                </c:pt>
                <c:pt idx="98">
                  <c:v>МАОУ СШ № 149</c:v>
                </c:pt>
                <c:pt idx="99">
                  <c:v>МАОУ СШ № 150</c:v>
                </c:pt>
                <c:pt idx="100">
                  <c:v>МАОУ СШ № 151</c:v>
                </c:pt>
                <c:pt idx="101">
                  <c:v>МАОУ СШ № 152</c:v>
                </c:pt>
                <c:pt idx="102">
                  <c:v>МАОУ СШ № 154</c:v>
                </c:pt>
                <c:pt idx="103">
                  <c:v>МАОУ СШ № 156</c:v>
                </c:pt>
                <c:pt idx="104">
                  <c:v>МАОУ СШ № 157</c:v>
                </c:pt>
                <c:pt idx="105">
                  <c:v>ЦЕНТРАЛЬНЫЙ РАЙОН</c:v>
                </c:pt>
                <c:pt idx="106">
                  <c:v>МАОУ Гимназия № 2</c:v>
                </c:pt>
                <c:pt idx="107">
                  <c:v>МБОУ Гимназия  № 16</c:v>
                </c:pt>
                <c:pt idx="108">
                  <c:v>МБОУ Лицей № 2</c:v>
                </c:pt>
                <c:pt idx="109">
                  <c:v>МБОУ СШ № 4</c:v>
                </c:pt>
                <c:pt idx="110">
                  <c:v>МБОУ СОШ № 10</c:v>
                </c:pt>
                <c:pt idx="111">
                  <c:v>МБОУ СШ № 27</c:v>
                </c:pt>
                <c:pt idx="112">
                  <c:v>МБОУ СШ № 51</c:v>
                </c:pt>
                <c:pt idx="113">
                  <c:v>МАОУ Комплекс "Покровский"</c:v>
                </c:pt>
                <c:pt idx="114">
                  <c:v>МАОУ СШ № 155</c:v>
                </c:pt>
              </c:strCache>
            </c:strRef>
          </c:cat>
          <c:val>
            <c:numRef>
              <c:f>'Физика-9 диаграмма по районам'!$I$5:$I$119</c:f>
              <c:numCache>
                <c:formatCode>0,00</c:formatCode>
                <c:ptCount val="115"/>
                <c:pt idx="0">
                  <c:v>3.84</c:v>
                </c:pt>
                <c:pt idx="1">
                  <c:v>3.84</c:v>
                </c:pt>
                <c:pt idx="2">
                  <c:v>3.84</c:v>
                </c:pt>
                <c:pt idx="3">
                  <c:v>3.84</c:v>
                </c:pt>
                <c:pt idx="4">
                  <c:v>3.84</c:v>
                </c:pt>
                <c:pt idx="5">
                  <c:v>3.84</c:v>
                </c:pt>
                <c:pt idx="6">
                  <c:v>3.84</c:v>
                </c:pt>
                <c:pt idx="7">
                  <c:v>3.84</c:v>
                </c:pt>
                <c:pt idx="8">
                  <c:v>3.84</c:v>
                </c:pt>
                <c:pt idx="9">
                  <c:v>3.84</c:v>
                </c:pt>
                <c:pt idx="10">
                  <c:v>3.84</c:v>
                </c:pt>
                <c:pt idx="11">
                  <c:v>3.84</c:v>
                </c:pt>
                <c:pt idx="12">
                  <c:v>3.84</c:v>
                </c:pt>
                <c:pt idx="13">
                  <c:v>3.84</c:v>
                </c:pt>
                <c:pt idx="14">
                  <c:v>3.84</c:v>
                </c:pt>
                <c:pt idx="15">
                  <c:v>3.84</c:v>
                </c:pt>
                <c:pt idx="16">
                  <c:v>3.84</c:v>
                </c:pt>
                <c:pt idx="17">
                  <c:v>3.84</c:v>
                </c:pt>
                <c:pt idx="18">
                  <c:v>3.84</c:v>
                </c:pt>
                <c:pt idx="19">
                  <c:v>3.84</c:v>
                </c:pt>
                <c:pt idx="20">
                  <c:v>3.84</c:v>
                </c:pt>
                <c:pt idx="21">
                  <c:v>3.84</c:v>
                </c:pt>
                <c:pt idx="22">
                  <c:v>3.84</c:v>
                </c:pt>
                <c:pt idx="23">
                  <c:v>3.84</c:v>
                </c:pt>
                <c:pt idx="24">
                  <c:v>3.84</c:v>
                </c:pt>
                <c:pt idx="25">
                  <c:v>3.84</c:v>
                </c:pt>
                <c:pt idx="26">
                  <c:v>3.84</c:v>
                </c:pt>
                <c:pt idx="27">
                  <c:v>3.84</c:v>
                </c:pt>
                <c:pt idx="28">
                  <c:v>3.8</c:v>
                </c:pt>
                <c:pt idx="29">
                  <c:v>3.84</c:v>
                </c:pt>
                <c:pt idx="30">
                  <c:v>3.84</c:v>
                </c:pt>
                <c:pt idx="31">
                  <c:v>3.84</c:v>
                </c:pt>
                <c:pt idx="32">
                  <c:v>3.84</c:v>
                </c:pt>
                <c:pt idx="33">
                  <c:v>3.84</c:v>
                </c:pt>
                <c:pt idx="34">
                  <c:v>3.84</c:v>
                </c:pt>
                <c:pt idx="35">
                  <c:v>3.84</c:v>
                </c:pt>
                <c:pt idx="36">
                  <c:v>3.84</c:v>
                </c:pt>
                <c:pt idx="37">
                  <c:v>3.84</c:v>
                </c:pt>
                <c:pt idx="38">
                  <c:v>3.84</c:v>
                </c:pt>
                <c:pt idx="39">
                  <c:v>3.84</c:v>
                </c:pt>
                <c:pt idx="40">
                  <c:v>3.84</c:v>
                </c:pt>
                <c:pt idx="41">
                  <c:v>3.84</c:v>
                </c:pt>
                <c:pt idx="42">
                  <c:v>3.84</c:v>
                </c:pt>
                <c:pt idx="43">
                  <c:v>3.84</c:v>
                </c:pt>
                <c:pt idx="44">
                  <c:v>3.84</c:v>
                </c:pt>
                <c:pt idx="45">
                  <c:v>3.84</c:v>
                </c:pt>
                <c:pt idx="46">
                  <c:v>3.84</c:v>
                </c:pt>
                <c:pt idx="47">
                  <c:v>3.84</c:v>
                </c:pt>
                <c:pt idx="48">
                  <c:v>3.84</c:v>
                </c:pt>
                <c:pt idx="49">
                  <c:v>3.84</c:v>
                </c:pt>
                <c:pt idx="50">
                  <c:v>3.84</c:v>
                </c:pt>
                <c:pt idx="51">
                  <c:v>3.84</c:v>
                </c:pt>
                <c:pt idx="52">
                  <c:v>3.8</c:v>
                </c:pt>
                <c:pt idx="53">
                  <c:v>3.84</c:v>
                </c:pt>
                <c:pt idx="54">
                  <c:v>3.84</c:v>
                </c:pt>
                <c:pt idx="55">
                  <c:v>3.84</c:v>
                </c:pt>
                <c:pt idx="56">
                  <c:v>3.84</c:v>
                </c:pt>
                <c:pt idx="57">
                  <c:v>3.8</c:v>
                </c:pt>
                <c:pt idx="58">
                  <c:v>3.84</c:v>
                </c:pt>
                <c:pt idx="59">
                  <c:v>3.84</c:v>
                </c:pt>
                <c:pt idx="60">
                  <c:v>3.84</c:v>
                </c:pt>
                <c:pt idx="61">
                  <c:v>3.84</c:v>
                </c:pt>
                <c:pt idx="62">
                  <c:v>3.84</c:v>
                </c:pt>
                <c:pt idx="63">
                  <c:v>3.84</c:v>
                </c:pt>
                <c:pt idx="64">
                  <c:v>3.84</c:v>
                </c:pt>
                <c:pt idx="65">
                  <c:v>3.84</c:v>
                </c:pt>
                <c:pt idx="66">
                  <c:v>3.84</c:v>
                </c:pt>
                <c:pt idx="67">
                  <c:v>3.84</c:v>
                </c:pt>
                <c:pt idx="68">
                  <c:v>3.84</c:v>
                </c:pt>
                <c:pt idx="69">
                  <c:v>3.84</c:v>
                </c:pt>
                <c:pt idx="70">
                  <c:v>3.84</c:v>
                </c:pt>
                <c:pt idx="71">
                  <c:v>3.84</c:v>
                </c:pt>
                <c:pt idx="72">
                  <c:v>3.84</c:v>
                </c:pt>
                <c:pt idx="73">
                  <c:v>3.84</c:v>
                </c:pt>
                <c:pt idx="74">
                  <c:v>3.84</c:v>
                </c:pt>
                <c:pt idx="75">
                  <c:v>3.84</c:v>
                </c:pt>
                <c:pt idx="76">
                  <c:v>3.84</c:v>
                </c:pt>
                <c:pt idx="77">
                  <c:v>3.84</c:v>
                </c:pt>
                <c:pt idx="78">
                  <c:v>3.84</c:v>
                </c:pt>
                <c:pt idx="79">
                  <c:v>3.84</c:v>
                </c:pt>
                <c:pt idx="80">
                  <c:v>3.84</c:v>
                </c:pt>
                <c:pt idx="81">
                  <c:v>3.84</c:v>
                </c:pt>
                <c:pt idx="82">
                  <c:v>3.84</c:v>
                </c:pt>
                <c:pt idx="83">
                  <c:v>3.84</c:v>
                </c:pt>
                <c:pt idx="84">
                  <c:v>3.84</c:v>
                </c:pt>
                <c:pt idx="85">
                  <c:v>3.84</c:v>
                </c:pt>
                <c:pt idx="86">
                  <c:v>3.84</c:v>
                </c:pt>
                <c:pt idx="87">
                  <c:v>3.84</c:v>
                </c:pt>
                <c:pt idx="88">
                  <c:v>3.84</c:v>
                </c:pt>
                <c:pt idx="89">
                  <c:v>3.84</c:v>
                </c:pt>
                <c:pt idx="90">
                  <c:v>3.84</c:v>
                </c:pt>
                <c:pt idx="91">
                  <c:v>3.84</c:v>
                </c:pt>
                <c:pt idx="92">
                  <c:v>3.84</c:v>
                </c:pt>
                <c:pt idx="93">
                  <c:v>3.84</c:v>
                </c:pt>
                <c:pt idx="94">
                  <c:v>3.84</c:v>
                </c:pt>
                <c:pt idx="95">
                  <c:v>3.84</c:v>
                </c:pt>
                <c:pt idx="96">
                  <c:v>3.84</c:v>
                </c:pt>
                <c:pt idx="97">
                  <c:v>3.84</c:v>
                </c:pt>
                <c:pt idx="98">
                  <c:v>3.84</c:v>
                </c:pt>
                <c:pt idx="99">
                  <c:v>3.84</c:v>
                </c:pt>
                <c:pt idx="100">
                  <c:v>3.84</c:v>
                </c:pt>
                <c:pt idx="101">
                  <c:v>3.84</c:v>
                </c:pt>
                <c:pt idx="102">
                  <c:v>3.84</c:v>
                </c:pt>
                <c:pt idx="103">
                  <c:v>3.84</c:v>
                </c:pt>
                <c:pt idx="104">
                  <c:v>3.84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3.84</c:v>
                </c:pt>
                <c:pt idx="109">
                  <c:v>3.84</c:v>
                </c:pt>
                <c:pt idx="110">
                  <c:v>3.84</c:v>
                </c:pt>
                <c:pt idx="111">
                  <c:v>3.84</c:v>
                </c:pt>
                <c:pt idx="112">
                  <c:v>3.84</c:v>
                </c:pt>
                <c:pt idx="113">
                  <c:v>3.84</c:v>
                </c:pt>
                <c:pt idx="114">
                  <c:v>3.84</c:v>
                </c:pt>
              </c:numCache>
            </c:numRef>
          </c:val>
          <c:smooth val="0"/>
        </c:ser>
        <c:ser>
          <c:idx val="1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'Физика-9 диаграмма по районам'!$B$5:$B$119</c:f>
              <c:strCache>
                <c:ptCount val="115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ЛЕНИНСКИЙ РАЙОН</c:v>
                </c:pt>
                <c:pt idx="22">
                  <c:v>МБОУ Гимназия № 7</c:v>
                </c:pt>
                <c:pt idx="23">
                  <c:v>МАОУ Гимназия № 11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МАОУ Лицей № 12</c:v>
                </c:pt>
                <c:pt idx="27">
                  <c:v>МБОУ СШ № 13</c:v>
                </c:pt>
                <c:pt idx="28">
                  <c:v>МАОУ СШ № 16</c:v>
                </c:pt>
                <c:pt idx="29">
                  <c:v>МБОУ СШ № 31</c:v>
                </c:pt>
                <c:pt idx="30">
                  <c:v>МБОУ СШ № 44</c:v>
                </c:pt>
                <c:pt idx="31">
                  <c:v>МАОУ СШ № 50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СШ-Интернат № 1</c:v>
                </c:pt>
                <c:pt idx="47">
                  <c:v>МАОУ СШ № 3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МАОУ СШ № 72 </c:v>
                </c:pt>
                <c:pt idx="52">
                  <c:v>МБОУ СШ № 73 </c:v>
                </c:pt>
                <c:pt idx="53">
                  <c:v>МАОУ СШ № 82</c:v>
                </c:pt>
                <c:pt idx="54">
                  <c:v>МБОУ СШ № 84</c:v>
                </c:pt>
                <c:pt idx="55">
                  <c:v>МБОУ СШ № 95</c:v>
                </c:pt>
                <c:pt idx="56">
                  <c:v>МБОУ СШ № 99</c:v>
                </c:pt>
                <c:pt idx="57">
                  <c:v>МБОУ СШ № 133 </c:v>
                </c:pt>
                <c:pt idx="58">
                  <c:v>МБОУ СШ № 159</c:v>
                </c:pt>
                <c:pt idx="59">
                  <c:v>СВЕРДЛОВСКИЙ РАЙОН</c:v>
                </c:pt>
                <c:pt idx="60">
                  <c:v>МАОУ Гимназия №14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17</c:v>
                </c:pt>
                <c:pt idx="64">
                  <c:v>МАОУ СШ № 23</c:v>
                </c:pt>
                <c:pt idx="65">
                  <c:v>МАОУ СШ № 34</c:v>
                </c:pt>
                <c:pt idx="66">
                  <c:v>МАОУ СШ № 42</c:v>
                </c:pt>
                <c:pt idx="67">
                  <c:v>МАОУ СШ № 45</c:v>
                </c:pt>
                <c:pt idx="68">
                  <c:v>МБОУ СШ № 62</c:v>
                </c:pt>
                <c:pt idx="69">
                  <c:v>МАОУ СШ № 76</c:v>
                </c:pt>
                <c:pt idx="70">
                  <c:v>МАОУ СШ № 78</c:v>
                </c:pt>
                <c:pt idx="71">
                  <c:v>МАОУ СШ № 93</c:v>
                </c:pt>
                <c:pt idx="72">
                  <c:v>МАОУ СШ № 137</c:v>
                </c:pt>
                <c:pt idx="73">
                  <c:v>МАОУ СШ № 158 "Грани"</c:v>
                </c:pt>
                <c:pt idx="74">
                  <c:v>СОВЕТСКИЙ РАЙОН</c:v>
                </c:pt>
                <c:pt idx="75">
                  <c:v>МАОУ СШ № 1</c:v>
                </c:pt>
                <c:pt idx="76">
                  <c:v>МБОУ СШ № 2</c:v>
                </c:pt>
                <c:pt idx="77">
                  <c:v>МАОУ СШ № 5</c:v>
                </c:pt>
                <c:pt idx="78">
                  <c:v>МАОУ СШ № 7</c:v>
                </c:pt>
                <c:pt idx="79">
                  <c:v>МАОУ СШ № 18</c:v>
                </c:pt>
                <c:pt idx="80">
                  <c:v>МАОУ СШ № 24</c:v>
                </c:pt>
                <c:pt idx="81">
                  <c:v>МБОУ СШ № 56</c:v>
                </c:pt>
                <c:pt idx="82">
                  <c:v>МАОУ СШ № 66</c:v>
                </c:pt>
                <c:pt idx="83">
                  <c:v>МАОУ СШ № 69</c:v>
                </c:pt>
                <c:pt idx="84">
                  <c:v>МАОУ СШ № 85</c:v>
                </c:pt>
                <c:pt idx="85">
                  <c:v>МАОУ СШ № 91</c:v>
                </c:pt>
                <c:pt idx="86">
                  <c:v>МАОУ СШ № 98</c:v>
                </c:pt>
                <c:pt idx="87">
                  <c:v>МАОУ СШ № 108</c:v>
                </c:pt>
                <c:pt idx="88">
                  <c:v>МАОУ СШ № 115</c:v>
                </c:pt>
                <c:pt idx="89">
                  <c:v>МАОУ СШ № 121</c:v>
                </c:pt>
                <c:pt idx="90">
                  <c:v>МАОУ СШ № 129</c:v>
                </c:pt>
                <c:pt idx="91">
                  <c:v>МАОУ СШ № 134</c:v>
                </c:pt>
                <c:pt idx="92">
                  <c:v>МАОУ СШ № 139</c:v>
                </c:pt>
                <c:pt idx="93">
                  <c:v>МАОУ СШ № 141</c:v>
                </c:pt>
                <c:pt idx="94">
                  <c:v>МАОУ СШ № 143</c:v>
                </c:pt>
                <c:pt idx="95">
                  <c:v>МАОУ СШ № 144</c:v>
                </c:pt>
                <c:pt idx="96">
                  <c:v>МАОУ СШ № 145</c:v>
                </c:pt>
                <c:pt idx="97">
                  <c:v>МАОУ СШ № 147</c:v>
                </c:pt>
                <c:pt idx="98">
                  <c:v>МАОУ СШ № 149</c:v>
                </c:pt>
                <c:pt idx="99">
                  <c:v>МАОУ СШ № 150</c:v>
                </c:pt>
                <c:pt idx="100">
                  <c:v>МАОУ СШ № 151</c:v>
                </c:pt>
                <c:pt idx="101">
                  <c:v>МАОУ СШ № 152</c:v>
                </c:pt>
                <c:pt idx="102">
                  <c:v>МАОУ СШ № 154</c:v>
                </c:pt>
                <c:pt idx="103">
                  <c:v>МАОУ СШ № 156</c:v>
                </c:pt>
                <c:pt idx="104">
                  <c:v>МАОУ СШ № 157</c:v>
                </c:pt>
                <c:pt idx="105">
                  <c:v>ЦЕНТРАЛЬНЫЙ РАЙОН</c:v>
                </c:pt>
                <c:pt idx="106">
                  <c:v>МАОУ Гимназия № 2</c:v>
                </c:pt>
                <c:pt idx="107">
                  <c:v>МБОУ Гимназия  № 16</c:v>
                </c:pt>
                <c:pt idx="108">
                  <c:v>МБОУ Лицей № 2</c:v>
                </c:pt>
                <c:pt idx="109">
                  <c:v>МБОУ СШ № 4</c:v>
                </c:pt>
                <c:pt idx="110">
                  <c:v>МБОУ СОШ № 10</c:v>
                </c:pt>
                <c:pt idx="111">
                  <c:v>МБОУ СШ № 27</c:v>
                </c:pt>
                <c:pt idx="112">
                  <c:v>МБОУ СШ № 51</c:v>
                </c:pt>
                <c:pt idx="113">
                  <c:v>МАОУ Комплекс "Покровский"</c:v>
                </c:pt>
                <c:pt idx="114">
                  <c:v>МАОУ СШ № 155</c:v>
                </c:pt>
              </c:strCache>
            </c:strRef>
          </c:cat>
          <c:val>
            <c:numRef>
              <c:f>'Физика-9 диаграмма по районам'!$H$5:$H$119</c:f>
              <c:numCache>
                <c:formatCode>0,00</c:formatCode>
                <c:ptCount val="115"/>
                <c:pt idx="0">
                  <c:v>3.7796418128654969</c:v>
                </c:pt>
                <c:pt idx="1">
                  <c:v>4</c:v>
                </c:pt>
                <c:pt idx="2">
                  <c:v>3.8888888888888888</c:v>
                </c:pt>
                <c:pt idx="3">
                  <c:v>4.3</c:v>
                </c:pt>
                <c:pt idx="4">
                  <c:v>3.75</c:v>
                </c:pt>
                <c:pt idx="5">
                  <c:v>3.3333333333333335</c:v>
                </c:pt>
                <c:pt idx="6">
                  <c:v>3.6315789473684212</c:v>
                </c:pt>
                <c:pt idx="7">
                  <c:v>3.8333333333333335</c:v>
                </c:pt>
                <c:pt idx="8">
                  <c:v>3.5</c:v>
                </c:pt>
                <c:pt idx="9">
                  <c:v>3.7070013320013318</c:v>
                </c:pt>
                <c:pt idx="10">
                  <c:v>3.7</c:v>
                </c:pt>
                <c:pt idx="11">
                  <c:v>4</c:v>
                </c:pt>
                <c:pt idx="12">
                  <c:v>3.6</c:v>
                </c:pt>
                <c:pt idx="13">
                  <c:v>4.125</c:v>
                </c:pt>
                <c:pt idx="14">
                  <c:v>3.8571428571428572</c:v>
                </c:pt>
                <c:pt idx="15">
                  <c:v>3.2</c:v>
                </c:pt>
                <c:pt idx="16">
                  <c:v>3.3333333333333335</c:v>
                </c:pt>
                <c:pt idx="17">
                  <c:v>3.5</c:v>
                </c:pt>
                <c:pt idx="18">
                  <c:v>4</c:v>
                </c:pt>
                <c:pt idx="19">
                  <c:v>3.4615384615384617</c:v>
                </c:pt>
                <c:pt idx="20">
                  <c:v>4</c:v>
                </c:pt>
                <c:pt idx="21">
                  <c:v>3.5904761904761906</c:v>
                </c:pt>
                <c:pt idx="22">
                  <c:v>3.7142857142857144</c:v>
                </c:pt>
                <c:pt idx="23">
                  <c:v>3.6666666666666665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2">
                  <c:v>3</c:v>
                </c:pt>
                <c:pt idx="33">
                  <c:v>3.6666666666666665</c:v>
                </c:pt>
                <c:pt idx="37">
                  <c:v>3.2</c:v>
                </c:pt>
                <c:pt idx="38">
                  <c:v>3.4285714285714284</c:v>
                </c:pt>
                <c:pt idx="39">
                  <c:v>3.7379286661614253</c:v>
                </c:pt>
                <c:pt idx="40">
                  <c:v>4</c:v>
                </c:pt>
                <c:pt idx="41">
                  <c:v>4.2</c:v>
                </c:pt>
                <c:pt idx="42">
                  <c:v>4.1896551724137927</c:v>
                </c:pt>
                <c:pt idx="43">
                  <c:v>4.1923076923076925</c:v>
                </c:pt>
                <c:pt idx="44">
                  <c:v>4</c:v>
                </c:pt>
                <c:pt idx="45">
                  <c:v>3.6666666666666665</c:v>
                </c:pt>
                <c:pt idx="47">
                  <c:v>4</c:v>
                </c:pt>
                <c:pt idx="49">
                  <c:v>3.3333333333333335</c:v>
                </c:pt>
                <c:pt idx="51">
                  <c:v>3.6875</c:v>
                </c:pt>
                <c:pt idx="52">
                  <c:v>3</c:v>
                </c:pt>
                <c:pt idx="53">
                  <c:v>3.6153846153846154</c:v>
                </c:pt>
                <c:pt idx="55">
                  <c:v>3</c:v>
                </c:pt>
                <c:pt idx="56">
                  <c:v>3.8461538461538463</c:v>
                </c:pt>
                <c:pt idx="57">
                  <c:v>3.6</c:v>
                </c:pt>
                <c:pt idx="59">
                  <c:v>3.6922631290278343</c:v>
                </c:pt>
                <c:pt idx="60">
                  <c:v>3.95</c:v>
                </c:pt>
                <c:pt idx="61">
                  <c:v>4.333333333333333</c:v>
                </c:pt>
                <c:pt idx="62">
                  <c:v>3.6</c:v>
                </c:pt>
                <c:pt idx="63">
                  <c:v>3.6666666666666665</c:v>
                </c:pt>
                <c:pt idx="64">
                  <c:v>3.6666666666666665</c:v>
                </c:pt>
                <c:pt idx="65">
                  <c:v>3.8333333333333335</c:v>
                </c:pt>
                <c:pt idx="66">
                  <c:v>3.7272727272727271</c:v>
                </c:pt>
                <c:pt idx="67">
                  <c:v>3.5</c:v>
                </c:pt>
                <c:pt idx="68">
                  <c:v>3.6666666666666665</c:v>
                </c:pt>
                <c:pt idx="69">
                  <c:v>3.6363636363636362</c:v>
                </c:pt>
                <c:pt idx="70">
                  <c:v>3.125</c:v>
                </c:pt>
                <c:pt idx="72">
                  <c:v>4</c:v>
                </c:pt>
                <c:pt idx="73">
                  <c:v>3.2941176470588234</c:v>
                </c:pt>
                <c:pt idx="74">
                  <c:v>3.766664302945383</c:v>
                </c:pt>
                <c:pt idx="75">
                  <c:v>3.4705882352941178</c:v>
                </c:pt>
                <c:pt idx="77">
                  <c:v>3.9</c:v>
                </c:pt>
                <c:pt idx="78">
                  <c:v>3.8333333333333335</c:v>
                </c:pt>
                <c:pt idx="79">
                  <c:v>3.625</c:v>
                </c:pt>
                <c:pt idx="80">
                  <c:v>3.7407407407407409</c:v>
                </c:pt>
                <c:pt idx="81">
                  <c:v>3.6</c:v>
                </c:pt>
                <c:pt idx="83">
                  <c:v>3.4</c:v>
                </c:pt>
                <c:pt idx="84">
                  <c:v>3.75</c:v>
                </c:pt>
                <c:pt idx="85">
                  <c:v>4</c:v>
                </c:pt>
                <c:pt idx="86">
                  <c:v>3.7142857142857144</c:v>
                </c:pt>
                <c:pt idx="87">
                  <c:v>3.5714285714285716</c:v>
                </c:pt>
                <c:pt idx="88">
                  <c:v>3.8333333333333335</c:v>
                </c:pt>
                <c:pt idx="89">
                  <c:v>3</c:v>
                </c:pt>
                <c:pt idx="90">
                  <c:v>4</c:v>
                </c:pt>
                <c:pt idx="91">
                  <c:v>3.4736842105263159</c:v>
                </c:pt>
                <c:pt idx="92">
                  <c:v>3.6666666666666665</c:v>
                </c:pt>
                <c:pt idx="93">
                  <c:v>3.6666666666666665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3.8846153846153846</c:v>
                </c:pt>
                <c:pt idx="99">
                  <c:v>3.5652173913043477</c:v>
                </c:pt>
                <c:pt idx="100">
                  <c:v>4.1785714285714288</c:v>
                </c:pt>
                <c:pt idx="101">
                  <c:v>4.3939393939393936</c:v>
                </c:pt>
                <c:pt idx="102">
                  <c:v>3.8235294117647061</c:v>
                </c:pt>
                <c:pt idx="103">
                  <c:v>3.375</c:v>
                </c:pt>
                <c:pt idx="104">
                  <c:v>4</c:v>
                </c:pt>
                <c:pt idx="105">
                  <c:v>3.8299498746867169</c:v>
                </c:pt>
                <c:pt idx="106">
                  <c:v>4</c:v>
                </c:pt>
                <c:pt idx="107">
                  <c:v>4</c:v>
                </c:pt>
                <c:pt idx="108">
                  <c:v>4.0714285714285712</c:v>
                </c:pt>
                <c:pt idx="109">
                  <c:v>3.3333333333333335</c:v>
                </c:pt>
                <c:pt idx="110">
                  <c:v>4.3157894736842106</c:v>
                </c:pt>
                <c:pt idx="111">
                  <c:v>3.8</c:v>
                </c:pt>
                <c:pt idx="113">
                  <c:v>3.3333333333333335</c:v>
                </c:pt>
                <c:pt idx="114">
                  <c:v>3.7857142857142856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'Физика-9 диаграмма по районам'!$B$5:$B$119</c:f>
              <c:strCache>
                <c:ptCount val="115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ЛЕНИНСКИЙ РАЙОН</c:v>
                </c:pt>
                <c:pt idx="22">
                  <c:v>МБОУ Гимназия № 7</c:v>
                </c:pt>
                <c:pt idx="23">
                  <c:v>МАОУ Гимназия № 11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МАОУ Лицей № 12</c:v>
                </c:pt>
                <c:pt idx="27">
                  <c:v>МБОУ СШ № 13</c:v>
                </c:pt>
                <c:pt idx="28">
                  <c:v>МАОУ СШ № 16</c:v>
                </c:pt>
                <c:pt idx="29">
                  <c:v>МБОУ СШ № 31</c:v>
                </c:pt>
                <c:pt idx="30">
                  <c:v>МБОУ СШ № 44</c:v>
                </c:pt>
                <c:pt idx="31">
                  <c:v>МАОУ СШ № 50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СШ-Интернат № 1</c:v>
                </c:pt>
                <c:pt idx="47">
                  <c:v>МАОУ СШ № 3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МАОУ СШ № 72 </c:v>
                </c:pt>
                <c:pt idx="52">
                  <c:v>МБОУ СШ № 73 </c:v>
                </c:pt>
                <c:pt idx="53">
                  <c:v>МАОУ СШ № 82</c:v>
                </c:pt>
                <c:pt idx="54">
                  <c:v>МБОУ СШ № 84</c:v>
                </c:pt>
                <c:pt idx="55">
                  <c:v>МБОУ СШ № 95</c:v>
                </c:pt>
                <c:pt idx="56">
                  <c:v>МБОУ СШ № 99</c:v>
                </c:pt>
                <c:pt idx="57">
                  <c:v>МБОУ СШ № 133 </c:v>
                </c:pt>
                <c:pt idx="58">
                  <c:v>МБОУ СШ № 159</c:v>
                </c:pt>
                <c:pt idx="59">
                  <c:v>СВЕРДЛОВСКИЙ РАЙОН</c:v>
                </c:pt>
                <c:pt idx="60">
                  <c:v>МАОУ Гимназия №14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17</c:v>
                </c:pt>
                <c:pt idx="64">
                  <c:v>МАОУ СШ № 23</c:v>
                </c:pt>
                <c:pt idx="65">
                  <c:v>МАОУ СШ № 34</c:v>
                </c:pt>
                <c:pt idx="66">
                  <c:v>МАОУ СШ № 42</c:v>
                </c:pt>
                <c:pt idx="67">
                  <c:v>МАОУ СШ № 45</c:v>
                </c:pt>
                <c:pt idx="68">
                  <c:v>МБОУ СШ № 62</c:v>
                </c:pt>
                <c:pt idx="69">
                  <c:v>МАОУ СШ № 76</c:v>
                </c:pt>
                <c:pt idx="70">
                  <c:v>МАОУ СШ № 78</c:v>
                </c:pt>
                <c:pt idx="71">
                  <c:v>МАОУ СШ № 93</c:v>
                </c:pt>
                <c:pt idx="72">
                  <c:v>МАОУ СШ № 137</c:v>
                </c:pt>
                <c:pt idx="73">
                  <c:v>МАОУ СШ № 158 "Грани"</c:v>
                </c:pt>
                <c:pt idx="74">
                  <c:v>СОВЕТСКИЙ РАЙОН</c:v>
                </c:pt>
                <c:pt idx="75">
                  <c:v>МАОУ СШ № 1</c:v>
                </c:pt>
                <c:pt idx="76">
                  <c:v>МБОУ СШ № 2</c:v>
                </c:pt>
                <c:pt idx="77">
                  <c:v>МАОУ СШ № 5</c:v>
                </c:pt>
                <c:pt idx="78">
                  <c:v>МАОУ СШ № 7</c:v>
                </c:pt>
                <c:pt idx="79">
                  <c:v>МАОУ СШ № 18</c:v>
                </c:pt>
                <c:pt idx="80">
                  <c:v>МАОУ СШ № 24</c:v>
                </c:pt>
                <c:pt idx="81">
                  <c:v>МБОУ СШ № 56</c:v>
                </c:pt>
                <c:pt idx="82">
                  <c:v>МАОУ СШ № 66</c:v>
                </c:pt>
                <c:pt idx="83">
                  <c:v>МАОУ СШ № 69</c:v>
                </c:pt>
                <c:pt idx="84">
                  <c:v>МАОУ СШ № 85</c:v>
                </c:pt>
                <c:pt idx="85">
                  <c:v>МАОУ СШ № 91</c:v>
                </c:pt>
                <c:pt idx="86">
                  <c:v>МАОУ СШ № 98</c:v>
                </c:pt>
                <c:pt idx="87">
                  <c:v>МАОУ СШ № 108</c:v>
                </c:pt>
                <c:pt idx="88">
                  <c:v>МАОУ СШ № 115</c:v>
                </c:pt>
                <c:pt idx="89">
                  <c:v>МАОУ СШ № 121</c:v>
                </c:pt>
                <c:pt idx="90">
                  <c:v>МАОУ СШ № 129</c:v>
                </c:pt>
                <c:pt idx="91">
                  <c:v>МАОУ СШ № 134</c:v>
                </c:pt>
                <c:pt idx="92">
                  <c:v>МАОУ СШ № 139</c:v>
                </c:pt>
                <c:pt idx="93">
                  <c:v>МАОУ СШ № 141</c:v>
                </c:pt>
                <c:pt idx="94">
                  <c:v>МАОУ СШ № 143</c:v>
                </c:pt>
                <c:pt idx="95">
                  <c:v>МАОУ СШ № 144</c:v>
                </c:pt>
                <c:pt idx="96">
                  <c:v>МАОУ СШ № 145</c:v>
                </c:pt>
                <c:pt idx="97">
                  <c:v>МАОУ СШ № 147</c:v>
                </c:pt>
                <c:pt idx="98">
                  <c:v>МАОУ СШ № 149</c:v>
                </c:pt>
                <c:pt idx="99">
                  <c:v>МАОУ СШ № 150</c:v>
                </c:pt>
                <c:pt idx="100">
                  <c:v>МАОУ СШ № 151</c:v>
                </c:pt>
                <c:pt idx="101">
                  <c:v>МАОУ СШ № 152</c:v>
                </c:pt>
                <c:pt idx="102">
                  <c:v>МАОУ СШ № 154</c:v>
                </c:pt>
                <c:pt idx="103">
                  <c:v>МАОУ СШ № 156</c:v>
                </c:pt>
                <c:pt idx="104">
                  <c:v>МАОУ СШ № 157</c:v>
                </c:pt>
                <c:pt idx="105">
                  <c:v>ЦЕНТРАЛЬНЫЙ РАЙОН</c:v>
                </c:pt>
                <c:pt idx="106">
                  <c:v>МАОУ Гимназия № 2</c:v>
                </c:pt>
                <c:pt idx="107">
                  <c:v>МБОУ Гимназия  № 16</c:v>
                </c:pt>
                <c:pt idx="108">
                  <c:v>МБОУ Лицей № 2</c:v>
                </c:pt>
                <c:pt idx="109">
                  <c:v>МБОУ СШ № 4</c:v>
                </c:pt>
                <c:pt idx="110">
                  <c:v>МБОУ СОШ № 10</c:v>
                </c:pt>
                <c:pt idx="111">
                  <c:v>МБОУ СШ № 27</c:v>
                </c:pt>
                <c:pt idx="112">
                  <c:v>МБОУ СШ № 51</c:v>
                </c:pt>
                <c:pt idx="113">
                  <c:v>МАОУ Комплекс "Покровский"</c:v>
                </c:pt>
                <c:pt idx="114">
                  <c:v>МАОУ СШ № 155</c:v>
                </c:pt>
              </c:strCache>
            </c:strRef>
          </c:cat>
          <c:val>
            <c:numRef>
              <c:f>'Физика-9 диаграмма по районам'!$M$5:$M$119</c:f>
              <c:numCache>
                <c:formatCode>0,00</c:formatCode>
                <c:ptCount val="115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  <c:pt idx="12">
                  <c:v>3.8</c:v>
                </c:pt>
                <c:pt idx="13">
                  <c:v>3.8</c:v>
                </c:pt>
                <c:pt idx="14">
                  <c:v>3.8</c:v>
                </c:pt>
                <c:pt idx="15">
                  <c:v>3.8</c:v>
                </c:pt>
                <c:pt idx="16">
                  <c:v>3.8</c:v>
                </c:pt>
                <c:pt idx="17">
                  <c:v>3.8</c:v>
                </c:pt>
                <c:pt idx="18">
                  <c:v>3.8</c:v>
                </c:pt>
                <c:pt idx="19">
                  <c:v>3.8</c:v>
                </c:pt>
                <c:pt idx="20">
                  <c:v>3.8</c:v>
                </c:pt>
                <c:pt idx="21">
                  <c:v>3.8</c:v>
                </c:pt>
                <c:pt idx="22">
                  <c:v>3.8</c:v>
                </c:pt>
                <c:pt idx="23">
                  <c:v>3.8</c:v>
                </c:pt>
                <c:pt idx="24">
                  <c:v>3.8</c:v>
                </c:pt>
                <c:pt idx="25">
                  <c:v>3.8</c:v>
                </c:pt>
                <c:pt idx="26">
                  <c:v>3.8</c:v>
                </c:pt>
                <c:pt idx="27">
                  <c:v>3.8</c:v>
                </c:pt>
                <c:pt idx="28">
                  <c:v>3.8</c:v>
                </c:pt>
                <c:pt idx="29">
                  <c:v>3.8</c:v>
                </c:pt>
                <c:pt idx="30">
                  <c:v>3.8</c:v>
                </c:pt>
                <c:pt idx="31">
                  <c:v>3.8</c:v>
                </c:pt>
                <c:pt idx="32">
                  <c:v>3.8</c:v>
                </c:pt>
                <c:pt idx="33">
                  <c:v>3.8</c:v>
                </c:pt>
                <c:pt idx="34">
                  <c:v>3.8</c:v>
                </c:pt>
                <c:pt idx="35">
                  <c:v>3.8</c:v>
                </c:pt>
                <c:pt idx="36">
                  <c:v>3.8</c:v>
                </c:pt>
                <c:pt idx="37">
                  <c:v>3.8</c:v>
                </c:pt>
                <c:pt idx="38">
                  <c:v>3.8</c:v>
                </c:pt>
                <c:pt idx="39">
                  <c:v>3.8</c:v>
                </c:pt>
                <c:pt idx="40">
                  <c:v>3.8</c:v>
                </c:pt>
                <c:pt idx="41">
                  <c:v>3.8</c:v>
                </c:pt>
                <c:pt idx="42">
                  <c:v>3.8</c:v>
                </c:pt>
                <c:pt idx="43">
                  <c:v>3.8</c:v>
                </c:pt>
                <c:pt idx="44">
                  <c:v>3.8</c:v>
                </c:pt>
                <c:pt idx="45">
                  <c:v>3.8</c:v>
                </c:pt>
                <c:pt idx="46">
                  <c:v>3.8</c:v>
                </c:pt>
                <c:pt idx="47">
                  <c:v>3.8</c:v>
                </c:pt>
                <c:pt idx="48">
                  <c:v>3.8</c:v>
                </c:pt>
                <c:pt idx="49">
                  <c:v>3.8</c:v>
                </c:pt>
                <c:pt idx="50">
                  <c:v>3.8</c:v>
                </c:pt>
                <c:pt idx="51">
                  <c:v>3.8</c:v>
                </c:pt>
                <c:pt idx="52">
                  <c:v>3.8</c:v>
                </c:pt>
                <c:pt idx="53">
                  <c:v>3.8</c:v>
                </c:pt>
                <c:pt idx="54">
                  <c:v>3.8</c:v>
                </c:pt>
                <c:pt idx="55">
                  <c:v>3.8</c:v>
                </c:pt>
                <c:pt idx="56">
                  <c:v>3.8</c:v>
                </c:pt>
                <c:pt idx="57">
                  <c:v>3.8</c:v>
                </c:pt>
                <c:pt idx="58">
                  <c:v>3.8</c:v>
                </c:pt>
                <c:pt idx="59">
                  <c:v>3.8</c:v>
                </c:pt>
                <c:pt idx="60">
                  <c:v>3.8</c:v>
                </c:pt>
                <c:pt idx="61">
                  <c:v>3.8</c:v>
                </c:pt>
                <c:pt idx="62">
                  <c:v>3.8</c:v>
                </c:pt>
                <c:pt idx="63">
                  <c:v>3.8</c:v>
                </c:pt>
                <c:pt idx="64">
                  <c:v>3.8</c:v>
                </c:pt>
                <c:pt idx="65">
                  <c:v>3.8</c:v>
                </c:pt>
                <c:pt idx="66">
                  <c:v>3.8</c:v>
                </c:pt>
                <c:pt idx="67">
                  <c:v>3.8</c:v>
                </c:pt>
                <c:pt idx="68">
                  <c:v>3.8</c:v>
                </c:pt>
                <c:pt idx="69">
                  <c:v>3.8</c:v>
                </c:pt>
                <c:pt idx="70">
                  <c:v>3.8</c:v>
                </c:pt>
                <c:pt idx="71">
                  <c:v>3.8</c:v>
                </c:pt>
                <c:pt idx="72">
                  <c:v>3.8</c:v>
                </c:pt>
                <c:pt idx="73">
                  <c:v>3.8</c:v>
                </c:pt>
                <c:pt idx="74">
                  <c:v>3.8</c:v>
                </c:pt>
                <c:pt idx="75">
                  <c:v>3.8</c:v>
                </c:pt>
                <c:pt idx="76">
                  <c:v>3.8</c:v>
                </c:pt>
                <c:pt idx="77">
                  <c:v>3.8</c:v>
                </c:pt>
                <c:pt idx="78">
                  <c:v>3.8</c:v>
                </c:pt>
                <c:pt idx="79">
                  <c:v>3.8</c:v>
                </c:pt>
                <c:pt idx="80">
                  <c:v>3.8</c:v>
                </c:pt>
                <c:pt idx="81">
                  <c:v>3.8</c:v>
                </c:pt>
                <c:pt idx="82">
                  <c:v>3.8</c:v>
                </c:pt>
                <c:pt idx="83">
                  <c:v>3.8</c:v>
                </c:pt>
                <c:pt idx="84">
                  <c:v>3.8</c:v>
                </c:pt>
                <c:pt idx="85">
                  <c:v>3.8</c:v>
                </c:pt>
                <c:pt idx="86">
                  <c:v>3.8</c:v>
                </c:pt>
                <c:pt idx="87">
                  <c:v>3.8</c:v>
                </c:pt>
                <c:pt idx="88">
                  <c:v>3.8</c:v>
                </c:pt>
                <c:pt idx="89">
                  <c:v>3.8</c:v>
                </c:pt>
                <c:pt idx="90">
                  <c:v>3.8</c:v>
                </c:pt>
                <c:pt idx="91">
                  <c:v>3.8</c:v>
                </c:pt>
                <c:pt idx="92">
                  <c:v>3.8</c:v>
                </c:pt>
                <c:pt idx="93">
                  <c:v>3.8</c:v>
                </c:pt>
                <c:pt idx="94">
                  <c:v>3.8</c:v>
                </c:pt>
                <c:pt idx="95">
                  <c:v>3.8</c:v>
                </c:pt>
                <c:pt idx="96">
                  <c:v>3.8</c:v>
                </c:pt>
                <c:pt idx="97">
                  <c:v>3.8</c:v>
                </c:pt>
                <c:pt idx="98">
                  <c:v>3.8</c:v>
                </c:pt>
                <c:pt idx="99">
                  <c:v>3.8</c:v>
                </c:pt>
                <c:pt idx="100">
                  <c:v>3.8</c:v>
                </c:pt>
                <c:pt idx="101">
                  <c:v>3.8</c:v>
                </c:pt>
                <c:pt idx="102">
                  <c:v>3.8</c:v>
                </c:pt>
                <c:pt idx="103">
                  <c:v>3.8</c:v>
                </c:pt>
                <c:pt idx="104">
                  <c:v>3.8</c:v>
                </c:pt>
                <c:pt idx="105">
                  <c:v>3.8</c:v>
                </c:pt>
                <c:pt idx="106">
                  <c:v>3.8</c:v>
                </c:pt>
                <c:pt idx="107">
                  <c:v>3.8</c:v>
                </c:pt>
                <c:pt idx="108">
                  <c:v>3.8</c:v>
                </c:pt>
                <c:pt idx="109">
                  <c:v>3.8</c:v>
                </c:pt>
                <c:pt idx="110">
                  <c:v>3.8</c:v>
                </c:pt>
                <c:pt idx="111">
                  <c:v>3.8</c:v>
                </c:pt>
                <c:pt idx="112">
                  <c:v>3.8</c:v>
                </c:pt>
                <c:pt idx="113">
                  <c:v>3.8</c:v>
                </c:pt>
                <c:pt idx="114">
                  <c:v>3.8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'Физика-9 диаграмма по районам'!$B$5:$B$119</c:f>
              <c:strCache>
                <c:ptCount val="115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ЛЕНИНСКИЙ РАЙОН</c:v>
                </c:pt>
                <c:pt idx="22">
                  <c:v>МБОУ Гимназия № 7</c:v>
                </c:pt>
                <c:pt idx="23">
                  <c:v>МАОУ Гимназия № 11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МАОУ Лицей № 12</c:v>
                </c:pt>
                <c:pt idx="27">
                  <c:v>МБОУ СШ № 13</c:v>
                </c:pt>
                <c:pt idx="28">
                  <c:v>МАОУ СШ № 16</c:v>
                </c:pt>
                <c:pt idx="29">
                  <c:v>МБОУ СШ № 31</c:v>
                </c:pt>
                <c:pt idx="30">
                  <c:v>МБОУ СШ № 44</c:v>
                </c:pt>
                <c:pt idx="31">
                  <c:v>МАОУ СШ № 50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СШ-Интернат № 1</c:v>
                </c:pt>
                <c:pt idx="47">
                  <c:v>МАОУ СШ № 3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МАОУ СШ № 72 </c:v>
                </c:pt>
                <c:pt idx="52">
                  <c:v>МБОУ СШ № 73 </c:v>
                </c:pt>
                <c:pt idx="53">
                  <c:v>МАОУ СШ № 82</c:v>
                </c:pt>
                <c:pt idx="54">
                  <c:v>МБОУ СШ № 84</c:v>
                </c:pt>
                <c:pt idx="55">
                  <c:v>МБОУ СШ № 95</c:v>
                </c:pt>
                <c:pt idx="56">
                  <c:v>МБОУ СШ № 99</c:v>
                </c:pt>
                <c:pt idx="57">
                  <c:v>МБОУ СШ № 133 </c:v>
                </c:pt>
                <c:pt idx="58">
                  <c:v>МБОУ СШ № 159</c:v>
                </c:pt>
                <c:pt idx="59">
                  <c:v>СВЕРДЛОВСКИЙ РАЙОН</c:v>
                </c:pt>
                <c:pt idx="60">
                  <c:v>МАОУ Гимназия №14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17</c:v>
                </c:pt>
                <c:pt idx="64">
                  <c:v>МАОУ СШ № 23</c:v>
                </c:pt>
                <c:pt idx="65">
                  <c:v>МАОУ СШ № 34</c:v>
                </c:pt>
                <c:pt idx="66">
                  <c:v>МАОУ СШ № 42</c:v>
                </c:pt>
                <c:pt idx="67">
                  <c:v>МАОУ СШ № 45</c:v>
                </c:pt>
                <c:pt idx="68">
                  <c:v>МБОУ СШ № 62</c:v>
                </c:pt>
                <c:pt idx="69">
                  <c:v>МАОУ СШ № 76</c:v>
                </c:pt>
                <c:pt idx="70">
                  <c:v>МАОУ СШ № 78</c:v>
                </c:pt>
                <c:pt idx="71">
                  <c:v>МАОУ СШ № 93</c:v>
                </c:pt>
                <c:pt idx="72">
                  <c:v>МАОУ СШ № 137</c:v>
                </c:pt>
                <c:pt idx="73">
                  <c:v>МАОУ СШ № 158 "Грани"</c:v>
                </c:pt>
                <c:pt idx="74">
                  <c:v>СОВЕТСКИЙ РАЙОН</c:v>
                </c:pt>
                <c:pt idx="75">
                  <c:v>МАОУ СШ № 1</c:v>
                </c:pt>
                <c:pt idx="76">
                  <c:v>МБОУ СШ № 2</c:v>
                </c:pt>
                <c:pt idx="77">
                  <c:v>МАОУ СШ № 5</c:v>
                </c:pt>
                <c:pt idx="78">
                  <c:v>МАОУ СШ № 7</c:v>
                </c:pt>
                <c:pt idx="79">
                  <c:v>МАОУ СШ № 18</c:v>
                </c:pt>
                <c:pt idx="80">
                  <c:v>МАОУ СШ № 24</c:v>
                </c:pt>
                <c:pt idx="81">
                  <c:v>МБОУ СШ № 56</c:v>
                </c:pt>
                <c:pt idx="82">
                  <c:v>МАОУ СШ № 66</c:v>
                </c:pt>
                <c:pt idx="83">
                  <c:v>МАОУ СШ № 69</c:v>
                </c:pt>
                <c:pt idx="84">
                  <c:v>МАОУ СШ № 85</c:v>
                </c:pt>
                <c:pt idx="85">
                  <c:v>МАОУ СШ № 91</c:v>
                </c:pt>
                <c:pt idx="86">
                  <c:v>МАОУ СШ № 98</c:v>
                </c:pt>
                <c:pt idx="87">
                  <c:v>МАОУ СШ № 108</c:v>
                </c:pt>
                <c:pt idx="88">
                  <c:v>МАОУ СШ № 115</c:v>
                </c:pt>
                <c:pt idx="89">
                  <c:v>МАОУ СШ № 121</c:v>
                </c:pt>
                <c:pt idx="90">
                  <c:v>МАОУ СШ № 129</c:v>
                </c:pt>
                <c:pt idx="91">
                  <c:v>МАОУ СШ № 134</c:v>
                </c:pt>
                <c:pt idx="92">
                  <c:v>МАОУ СШ № 139</c:v>
                </c:pt>
                <c:pt idx="93">
                  <c:v>МАОУ СШ № 141</c:v>
                </c:pt>
                <c:pt idx="94">
                  <c:v>МАОУ СШ № 143</c:v>
                </c:pt>
                <c:pt idx="95">
                  <c:v>МАОУ СШ № 144</c:v>
                </c:pt>
                <c:pt idx="96">
                  <c:v>МАОУ СШ № 145</c:v>
                </c:pt>
                <c:pt idx="97">
                  <c:v>МАОУ СШ № 147</c:v>
                </c:pt>
                <c:pt idx="98">
                  <c:v>МАОУ СШ № 149</c:v>
                </c:pt>
                <c:pt idx="99">
                  <c:v>МАОУ СШ № 150</c:v>
                </c:pt>
                <c:pt idx="100">
                  <c:v>МАОУ СШ № 151</c:v>
                </c:pt>
                <c:pt idx="101">
                  <c:v>МАОУ СШ № 152</c:v>
                </c:pt>
                <c:pt idx="102">
                  <c:v>МАОУ СШ № 154</c:v>
                </c:pt>
                <c:pt idx="103">
                  <c:v>МАОУ СШ № 156</c:v>
                </c:pt>
                <c:pt idx="104">
                  <c:v>МАОУ СШ № 157</c:v>
                </c:pt>
                <c:pt idx="105">
                  <c:v>ЦЕНТРАЛЬНЫЙ РАЙОН</c:v>
                </c:pt>
                <c:pt idx="106">
                  <c:v>МАОУ Гимназия № 2</c:v>
                </c:pt>
                <c:pt idx="107">
                  <c:v>МБОУ Гимназия  № 16</c:v>
                </c:pt>
                <c:pt idx="108">
                  <c:v>МБОУ Лицей № 2</c:v>
                </c:pt>
                <c:pt idx="109">
                  <c:v>МБОУ СШ № 4</c:v>
                </c:pt>
                <c:pt idx="110">
                  <c:v>МБОУ СОШ № 10</c:v>
                </c:pt>
                <c:pt idx="111">
                  <c:v>МБОУ СШ № 27</c:v>
                </c:pt>
                <c:pt idx="112">
                  <c:v>МБОУ СШ № 51</c:v>
                </c:pt>
                <c:pt idx="113">
                  <c:v>МАОУ Комплекс "Покровский"</c:v>
                </c:pt>
                <c:pt idx="114">
                  <c:v>МАОУ СШ № 155</c:v>
                </c:pt>
              </c:strCache>
            </c:strRef>
          </c:cat>
          <c:val>
            <c:numRef>
              <c:f>'Физика-9 диаграмма по районам'!$L$5:$L$119</c:f>
              <c:numCache>
                <c:formatCode>0,00</c:formatCode>
                <c:ptCount val="115"/>
                <c:pt idx="0">
                  <c:v>3.478096046110752</c:v>
                </c:pt>
                <c:pt idx="1">
                  <c:v>3</c:v>
                </c:pt>
                <c:pt idx="2">
                  <c:v>3.6153846153846154</c:v>
                </c:pt>
                <c:pt idx="3">
                  <c:v>3.9117647058823528</c:v>
                </c:pt>
                <c:pt idx="4">
                  <c:v>4</c:v>
                </c:pt>
                <c:pt idx="5">
                  <c:v>3</c:v>
                </c:pt>
                <c:pt idx="6">
                  <c:v>3.0476190476190474</c:v>
                </c:pt>
                <c:pt idx="7">
                  <c:v>4</c:v>
                </c:pt>
                <c:pt idx="8">
                  <c:v>3.25</c:v>
                </c:pt>
                <c:pt idx="9">
                  <c:v>3.8008117330697972</c:v>
                </c:pt>
                <c:pt idx="10">
                  <c:v>4.25</c:v>
                </c:pt>
                <c:pt idx="11">
                  <c:v>3.4</c:v>
                </c:pt>
                <c:pt idx="12">
                  <c:v>4.25</c:v>
                </c:pt>
                <c:pt idx="13">
                  <c:v>4.354838709677419</c:v>
                </c:pt>
                <c:pt idx="14">
                  <c:v>3.8461538461538463</c:v>
                </c:pt>
                <c:pt idx="15">
                  <c:v>4.333333333333333</c:v>
                </c:pt>
                <c:pt idx="16">
                  <c:v>3.8888888888888888</c:v>
                </c:pt>
                <c:pt idx="17">
                  <c:v>3.2</c:v>
                </c:pt>
                <c:pt idx="18">
                  <c:v>3.3333333333333335</c:v>
                </c:pt>
                <c:pt idx="19">
                  <c:v>3.6666666666666665</c:v>
                </c:pt>
                <c:pt idx="20">
                  <c:v>3.2857142857142856</c:v>
                </c:pt>
                <c:pt idx="21">
                  <c:v>3.4938082750582748</c:v>
                </c:pt>
                <c:pt idx="22">
                  <c:v>3.4615384615384617</c:v>
                </c:pt>
                <c:pt idx="23">
                  <c:v>4</c:v>
                </c:pt>
                <c:pt idx="24">
                  <c:v>3.75</c:v>
                </c:pt>
                <c:pt idx="25">
                  <c:v>4.2</c:v>
                </c:pt>
                <c:pt idx="26">
                  <c:v>3.6666666666666665</c:v>
                </c:pt>
                <c:pt idx="27">
                  <c:v>3.25</c:v>
                </c:pt>
                <c:pt idx="29">
                  <c:v>3</c:v>
                </c:pt>
                <c:pt idx="30">
                  <c:v>2.5</c:v>
                </c:pt>
                <c:pt idx="31">
                  <c:v>3.25</c:v>
                </c:pt>
                <c:pt idx="32">
                  <c:v>3.2727272727272729</c:v>
                </c:pt>
                <c:pt idx="33">
                  <c:v>3.5</c:v>
                </c:pt>
                <c:pt idx="34">
                  <c:v>3.5</c:v>
                </c:pt>
                <c:pt idx="35">
                  <c:v>3.25</c:v>
                </c:pt>
                <c:pt idx="36">
                  <c:v>4</c:v>
                </c:pt>
                <c:pt idx="37">
                  <c:v>3.3</c:v>
                </c:pt>
                <c:pt idx="38">
                  <c:v>4</c:v>
                </c:pt>
                <c:pt idx="39">
                  <c:v>3.8852645502645502</c:v>
                </c:pt>
                <c:pt idx="40">
                  <c:v>4</c:v>
                </c:pt>
                <c:pt idx="41">
                  <c:v>3</c:v>
                </c:pt>
                <c:pt idx="42">
                  <c:v>4.2222222222222223</c:v>
                </c:pt>
                <c:pt idx="43">
                  <c:v>3.8928571428571428</c:v>
                </c:pt>
                <c:pt idx="44">
                  <c:v>3.4</c:v>
                </c:pt>
                <c:pt idx="45">
                  <c:v>3.8333333333333335</c:v>
                </c:pt>
                <c:pt idx="46">
                  <c:v>5</c:v>
                </c:pt>
                <c:pt idx="47">
                  <c:v>4.625</c:v>
                </c:pt>
                <c:pt idx="48">
                  <c:v>5</c:v>
                </c:pt>
                <c:pt idx="49">
                  <c:v>3.25</c:v>
                </c:pt>
                <c:pt idx="50">
                  <c:v>3</c:v>
                </c:pt>
                <c:pt idx="51">
                  <c:v>3.8333333333333335</c:v>
                </c:pt>
                <c:pt idx="53">
                  <c:v>3.8333333333333335</c:v>
                </c:pt>
                <c:pt idx="55">
                  <c:v>3.5</c:v>
                </c:pt>
                <c:pt idx="56">
                  <c:v>3.8888888888888888</c:v>
                </c:pt>
                <c:pt idx="59">
                  <c:v>3.7992063492063495</c:v>
                </c:pt>
                <c:pt idx="60">
                  <c:v>4</c:v>
                </c:pt>
                <c:pt idx="61">
                  <c:v>4.0999999999999996</c:v>
                </c:pt>
                <c:pt idx="62">
                  <c:v>3.6666666666666665</c:v>
                </c:pt>
                <c:pt idx="63">
                  <c:v>3.5</c:v>
                </c:pt>
                <c:pt idx="64">
                  <c:v>4.333333333333333</c:v>
                </c:pt>
                <c:pt idx="65">
                  <c:v>3.5</c:v>
                </c:pt>
                <c:pt idx="66">
                  <c:v>4</c:v>
                </c:pt>
                <c:pt idx="67">
                  <c:v>4</c:v>
                </c:pt>
                <c:pt idx="68">
                  <c:v>3.8</c:v>
                </c:pt>
                <c:pt idx="69">
                  <c:v>3.3333333333333335</c:v>
                </c:pt>
                <c:pt idx="70">
                  <c:v>3.5555555555555554</c:v>
                </c:pt>
                <c:pt idx="71">
                  <c:v>4</c:v>
                </c:pt>
                <c:pt idx="72">
                  <c:v>3.4</c:v>
                </c:pt>
                <c:pt idx="73">
                  <c:v>4</c:v>
                </c:pt>
                <c:pt idx="74">
                  <c:v>3.8255672488431105</c:v>
                </c:pt>
                <c:pt idx="75">
                  <c:v>3.6666666666666665</c:v>
                </c:pt>
                <c:pt idx="77">
                  <c:v>3.4444444444444446</c:v>
                </c:pt>
                <c:pt idx="78">
                  <c:v>3.6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3.4</c:v>
                </c:pt>
                <c:pt idx="83">
                  <c:v>3.625</c:v>
                </c:pt>
                <c:pt idx="84">
                  <c:v>4.5</c:v>
                </c:pt>
                <c:pt idx="85">
                  <c:v>3</c:v>
                </c:pt>
                <c:pt idx="86">
                  <c:v>3.8666666666666667</c:v>
                </c:pt>
                <c:pt idx="87">
                  <c:v>3.3571428571428572</c:v>
                </c:pt>
                <c:pt idx="88">
                  <c:v>3.8181818181818183</c:v>
                </c:pt>
                <c:pt idx="89">
                  <c:v>4</c:v>
                </c:pt>
                <c:pt idx="90">
                  <c:v>3.5</c:v>
                </c:pt>
                <c:pt idx="91">
                  <c:v>3.9166666666666665</c:v>
                </c:pt>
                <c:pt idx="92">
                  <c:v>4</c:v>
                </c:pt>
                <c:pt idx="93">
                  <c:v>3.6363636363636362</c:v>
                </c:pt>
                <c:pt idx="94">
                  <c:v>4.0769230769230766</c:v>
                </c:pt>
                <c:pt idx="95">
                  <c:v>4</c:v>
                </c:pt>
                <c:pt idx="96">
                  <c:v>3.9230769230769229</c:v>
                </c:pt>
                <c:pt idx="97">
                  <c:v>3.5</c:v>
                </c:pt>
                <c:pt idx="98">
                  <c:v>3.9714285714285715</c:v>
                </c:pt>
                <c:pt idx="99">
                  <c:v>3.875</c:v>
                </c:pt>
                <c:pt idx="100">
                  <c:v>3.9583333333333335</c:v>
                </c:pt>
                <c:pt idx="101">
                  <c:v>4.0555555555555554</c:v>
                </c:pt>
                <c:pt idx="102">
                  <c:v>4.5</c:v>
                </c:pt>
                <c:pt idx="103">
                  <c:v>3.75</c:v>
                </c:pt>
                <c:pt idx="104">
                  <c:v>4</c:v>
                </c:pt>
                <c:pt idx="105">
                  <c:v>3.7481481481481485</c:v>
                </c:pt>
                <c:pt idx="106">
                  <c:v>3.7</c:v>
                </c:pt>
                <c:pt idx="107">
                  <c:v>3.75</c:v>
                </c:pt>
                <c:pt idx="108">
                  <c:v>4.2</c:v>
                </c:pt>
                <c:pt idx="109">
                  <c:v>3.5</c:v>
                </c:pt>
                <c:pt idx="110">
                  <c:v>4.25</c:v>
                </c:pt>
                <c:pt idx="111">
                  <c:v>3.6</c:v>
                </c:pt>
                <c:pt idx="112">
                  <c:v>3.2</c:v>
                </c:pt>
                <c:pt idx="113">
                  <c:v>3.7</c:v>
                </c:pt>
                <c:pt idx="114">
                  <c:v>3.8333333333333335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53728"/>
        <c:axId val="90168704"/>
      </c:lineChart>
      <c:catAx>
        <c:axId val="90153728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0168704"/>
        <c:crosses val="autoZero"/>
        <c:auto val="1"/>
        <c:lblAlgn val="ctr"/>
        <c:lblOffset val="100"/>
        <c:noMultiLvlLbl val="0"/>
      </c:catAx>
      <c:valAx>
        <c:axId val="90168704"/>
        <c:scaling>
          <c:orientation val="minMax"/>
          <c:max val="5"/>
          <c:min val="2"/>
        </c:scaling>
        <c:delete val="0"/>
        <c:axPos val="l"/>
        <c:majorGridlines>
          <c:spPr>
            <a:ln w="285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0153728"/>
        <c:crosses val="autoZero"/>
        <c:crossBetween val="between"/>
        <c:majorUnit val="0.5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067946354843063"/>
          <c:y val="1.8357347789899444E-2"/>
          <c:w val="0.64742038043851968"/>
          <c:h val="4.1666966397777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Физика  </a:t>
            </a:r>
            <a:r>
              <a:rPr lang="ru-RU" baseline="0"/>
              <a:t>ОГЭ 2022-2024</a:t>
            </a:r>
            <a:endParaRPr lang="ru-RU"/>
          </a:p>
        </c:rich>
      </c:tx>
      <c:layout>
        <c:manualLayout>
          <c:xMode val="edge"/>
          <c:yMode val="edge"/>
          <c:x val="3.2003766497264302E-2"/>
          <c:y val="9.5635532875587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145011104381183E-2"/>
          <c:y val="7.0597232436795915E-2"/>
          <c:w val="0.97462757924490206"/>
          <c:h val="0.58601115333699383"/>
        </c:manualLayout>
      </c:layout>
      <c:lineChart>
        <c:grouping val="standard"/>
        <c:varyColors val="0"/>
        <c:ser>
          <c:idx val="2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'Физика-9 диаграмма'!$B$5:$B$119</c:f>
              <c:strCache>
                <c:ptCount val="115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Лицей № 7 </c:v>
                </c:pt>
                <c:pt idx="3">
                  <c:v>МАОУ Гимназия № 9</c:v>
                </c:pt>
                <c:pt idx="4">
                  <c:v>МАОУ Гимназия № 8</c:v>
                </c:pt>
                <c:pt idx="5">
                  <c:v>МБОУ СШ № 86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СШ № 63</c:v>
                </c:pt>
                <c:pt idx="11">
                  <c:v>МАОУ Лицей № 11</c:v>
                </c:pt>
                <c:pt idx="12">
                  <c:v>МАОУ СШ № 46</c:v>
                </c:pt>
                <c:pt idx="13">
                  <c:v>МАОУ Лицей № 6 "Перспектива"</c:v>
                </c:pt>
                <c:pt idx="14">
                  <c:v>МАОУ СШ № 8 "Созидание"</c:v>
                </c:pt>
                <c:pt idx="15">
                  <c:v>МАОУ Гимназия № 10</c:v>
                </c:pt>
                <c:pt idx="16">
                  <c:v>МАОУ Гимназия № 4</c:v>
                </c:pt>
                <c:pt idx="17">
                  <c:v>МАОУ Гимназия № 6</c:v>
                </c:pt>
                <c:pt idx="18">
                  <c:v>МАОУ СШ № 90</c:v>
                </c:pt>
                <c:pt idx="19">
                  <c:v>МАОУ СШ № 55</c:v>
                </c:pt>
                <c:pt idx="20">
                  <c:v>МАОУ СШ № 81</c:v>
                </c:pt>
                <c:pt idx="21">
                  <c:v>ЛЕНИНСКИЙ РАЙОН</c:v>
                </c:pt>
                <c:pt idx="22">
                  <c:v>МАОУ Гимназия № 11</c:v>
                </c:pt>
                <c:pt idx="23">
                  <c:v>МБОУ СШ № 31</c:v>
                </c:pt>
                <c:pt idx="24">
                  <c:v>МБОУ Гимназия № 7</c:v>
                </c:pt>
                <c:pt idx="25">
                  <c:v>МАОУ Лицей № 12</c:v>
                </c:pt>
                <c:pt idx="26">
                  <c:v>МАОУ СШ № 16</c:v>
                </c:pt>
                <c:pt idx="27">
                  <c:v>МБОУ СШ № 64</c:v>
                </c:pt>
                <c:pt idx="28">
                  <c:v>МАОУ Лицей № 3</c:v>
                </c:pt>
                <c:pt idx="29">
                  <c:v>МАОУ СШ № 53</c:v>
                </c:pt>
                <c:pt idx="30">
                  <c:v>МАОУ Гимназия № 15</c:v>
                </c:pt>
                <c:pt idx="31">
                  <c:v>МАОУ СШ № 148</c:v>
                </c:pt>
                <c:pt idx="32">
                  <c:v>МАОУ СШ № 65</c:v>
                </c:pt>
                <c:pt idx="33">
                  <c:v>МБОУ СШ № 13</c:v>
                </c:pt>
                <c:pt idx="34">
                  <c:v>МБОУ СШ № 79</c:v>
                </c:pt>
                <c:pt idx="35">
                  <c:v>МБОУ СШ № 94</c:v>
                </c:pt>
                <c:pt idx="36">
                  <c:v>МБОУ СШ № 44</c:v>
                </c:pt>
                <c:pt idx="37">
                  <c:v>МАОУ СШ № 50</c:v>
                </c:pt>
                <c:pt idx="38">
                  <c:v>МАОУ СШ № 89</c:v>
                </c:pt>
                <c:pt idx="39">
                  <c:v>ОКТЯБРЬСКИЙ РАЙОН</c:v>
                </c:pt>
                <c:pt idx="40">
                  <c:v>МАОУ Гимназия № 13 "Академ"</c:v>
                </c:pt>
                <c:pt idx="41">
                  <c:v>МАОУ СШ № 3</c:v>
                </c:pt>
                <c:pt idx="42">
                  <c:v>МАОУ СШ № 72 </c:v>
                </c:pt>
                <c:pt idx="43">
                  <c:v>МАОУ Лицей № 1</c:v>
                </c:pt>
                <c:pt idx="44">
                  <c:v>МАОУ СШ № 82</c:v>
                </c:pt>
                <c:pt idx="45">
                  <c:v>МАОУ СШ-Интернат № 1</c:v>
                </c:pt>
                <c:pt idx="46">
                  <c:v>МБОУ Гимназия № 3</c:v>
                </c:pt>
                <c:pt idx="47">
                  <c:v>МБОУ Лицей № 10</c:v>
                </c:pt>
                <c:pt idx="48">
                  <c:v>МБОУ Лицей № 8</c:v>
                </c:pt>
                <c:pt idx="49">
                  <c:v>МБОУ СШ № 133 </c:v>
                </c:pt>
                <c:pt idx="50">
                  <c:v>МБОУ СШ № 99</c:v>
                </c:pt>
                <c:pt idx="51">
                  <c:v>МАОУ "КУГ №1 - Универс"</c:v>
                </c:pt>
                <c:pt idx="52">
                  <c:v>МБОУ СШ № 159</c:v>
                </c:pt>
                <c:pt idx="53">
                  <c:v>МБОУ СШ № 95</c:v>
                </c:pt>
                <c:pt idx="54">
                  <c:v>МБОУ СШ № 36</c:v>
                </c:pt>
                <c:pt idx="55">
                  <c:v>МБОУ СШ № 39</c:v>
                </c:pt>
                <c:pt idx="56">
                  <c:v>МБОУ СШ № 73 </c:v>
                </c:pt>
                <c:pt idx="57">
                  <c:v>МБОУ СШ № 84</c:v>
                </c:pt>
                <c:pt idx="58">
                  <c:v>МБОУ СШ № 30</c:v>
                </c:pt>
                <c:pt idx="59">
                  <c:v>СВЕРДЛОВСКИЙ РАЙОН</c:v>
                </c:pt>
                <c:pt idx="60">
                  <c:v>МАОУ СШ № 42</c:v>
                </c:pt>
                <c:pt idx="61">
                  <c:v>МАОУ СШ № 93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78</c:v>
                </c:pt>
                <c:pt idx="65">
                  <c:v>МАОУ СШ № 23</c:v>
                </c:pt>
                <c:pt idx="66">
                  <c:v>МАОУ СШ № 17</c:v>
                </c:pt>
                <c:pt idx="67">
                  <c:v>МАОУ СШ № 76</c:v>
                </c:pt>
                <c:pt idx="68">
                  <c:v>МАОУ СШ № 34</c:v>
                </c:pt>
                <c:pt idx="69">
                  <c:v>МАОУ СШ № 45</c:v>
                </c:pt>
                <c:pt idx="70">
                  <c:v>МАОУ СШ № 158 "Грани"</c:v>
                </c:pt>
                <c:pt idx="71">
                  <c:v>МАОУ СШ № 6</c:v>
                </c:pt>
                <c:pt idx="72">
                  <c:v>МБОУ СШ № 62</c:v>
                </c:pt>
                <c:pt idx="73">
                  <c:v>МАОУ СШ № 137</c:v>
                </c:pt>
                <c:pt idx="74">
                  <c:v>СОВЕТСКИЙ РАЙОН</c:v>
                </c:pt>
                <c:pt idx="75">
                  <c:v>МАОУ СШ № 66</c:v>
                </c:pt>
                <c:pt idx="76">
                  <c:v>МАОУ СШ № 85</c:v>
                </c:pt>
                <c:pt idx="77">
                  <c:v>МАОУ СШ № 115</c:v>
                </c:pt>
                <c:pt idx="78">
                  <c:v>МАОУ СШ № 144</c:v>
                </c:pt>
                <c:pt idx="79">
                  <c:v>МАОУ СШ № 151</c:v>
                </c:pt>
                <c:pt idx="80">
                  <c:v>МАОУ СШ № 154</c:v>
                </c:pt>
                <c:pt idx="81">
                  <c:v>МАОУ СШ № 143</c:v>
                </c:pt>
                <c:pt idx="82">
                  <c:v>МАОУ СШ № 134</c:v>
                </c:pt>
                <c:pt idx="83">
                  <c:v>МАОУ СШ № 7</c:v>
                </c:pt>
                <c:pt idx="84">
                  <c:v>МАОУ СШ № 121</c:v>
                </c:pt>
                <c:pt idx="85">
                  <c:v>МАОУ СШ № 141</c:v>
                </c:pt>
                <c:pt idx="86">
                  <c:v>МАОУ СШ № 147</c:v>
                </c:pt>
                <c:pt idx="87">
                  <c:v>МБОУ СШ № 2</c:v>
                </c:pt>
                <c:pt idx="88">
                  <c:v>МАОУ СШ № 149</c:v>
                </c:pt>
                <c:pt idx="89">
                  <c:v>МАОУ СШ № 152</c:v>
                </c:pt>
                <c:pt idx="90">
                  <c:v>МАОУ СШ № 18</c:v>
                </c:pt>
                <c:pt idx="91">
                  <c:v>МАОУ СШ № 157</c:v>
                </c:pt>
                <c:pt idx="92">
                  <c:v>МАОУ СШ № 108</c:v>
                </c:pt>
                <c:pt idx="93">
                  <c:v>МАОУ СШ № 145</c:v>
                </c:pt>
                <c:pt idx="94">
                  <c:v>МАОУ СШ № 98</c:v>
                </c:pt>
                <c:pt idx="95">
                  <c:v>МАОУ СШ № 1</c:v>
                </c:pt>
                <c:pt idx="96">
                  <c:v>МАОУ СШ № 139</c:v>
                </c:pt>
                <c:pt idx="97">
                  <c:v>МАОУ СШ № 156</c:v>
                </c:pt>
                <c:pt idx="98">
                  <c:v>МАОУ СШ № 24</c:v>
                </c:pt>
                <c:pt idx="99">
                  <c:v>МАОУ СШ № 5</c:v>
                </c:pt>
                <c:pt idx="100">
                  <c:v>МАОУ СШ № 150</c:v>
                </c:pt>
                <c:pt idx="101">
                  <c:v>МАОУ СШ № 69</c:v>
                </c:pt>
                <c:pt idx="102">
                  <c:v>МАОУ СШ № 91</c:v>
                </c:pt>
                <c:pt idx="103">
                  <c:v>МАОУ СШ № 129</c:v>
                </c:pt>
                <c:pt idx="104">
                  <c:v>МБОУ СШ № 56</c:v>
                </c:pt>
                <c:pt idx="105">
                  <c:v>ЦЕНТРАЛЬНЫЙ РАЙОН</c:v>
                </c:pt>
                <c:pt idx="106">
                  <c:v>МАОУ Гимназия № 2</c:v>
                </c:pt>
                <c:pt idx="107">
                  <c:v>МБОУ СОШ № 10</c:v>
                </c:pt>
                <c:pt idx="108">
                  <c:v>МАОУ СШ № 155</c:v>
                </c:pt>
                <c:pt idx="109">
                  <c:v>МАОУ Комплекс "Покровский"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27</c:v>
                </c:pt>
                <c:pt idx="113">
                  <c:v>МБОУ Гимназия  № 16</c:v>
                </c:pt>
                <c:pt idx="114">
                  <c:v>МБОУ СШ № 51</c:v>
                </c:pt>
              </c:strCache>
            </c:strRef>
          </c:cat>
          <c:val>
            <c:numRef>
              <c:f>'Физика-9 диаграмма'!$E$5:$E$119</c:f>
              <c:numCache>
                <c:formatCode>0,00</c:formatCode>
                <c:ptCount val="115"/>
                <c:pt idx="0">
                  <c:v>3.79</c:v>
                </c:pt>
                <c:pt idx="1">
                  <c:v>3.79</c:v>
                </c:pt>
                <c:pt idx="2">
                  <c:v>3.79</c:v>
                </c:pt>
                <c:pt idx="3">
                  <c:v>3.79</c:v>
                </c:pt>
                <c:pt idx="4">
                  <c:v>3.79</c:v>
                </c:pt>
                <c:pt idx="5">
                  <c:v>3.79</c:v>
                </c:pt>
                <c:pt idx="6">
                  <c:v>3.79</c:v>
                </c:pt>
                <c:pt idx="7">
                  <c:v>3.79</c:v>
                </c:pt>
                <c:pt idx="8">
                  <c:v>3.79</c:v>
                </c:pt>
                <c:pt idx="9">
                  <c:v>3.79</c:v>
                </c:pt>
                <c:pt idx="10">
                  <c:v>3.79</c:v>
                </c:pt>
                <c:pt idx="11">
                  <c:v>3.79</c:v>
                </c:pt>
                <c:pt idx="12">
                  <c:v>3.79</c:v>
                </c:pt>
                <c:pt idx="13">
                  <c:v>3.79</c:v>
                </c:pt>
                <c:pt idx="14">
                  <c:v>3.79</c:v>
                </c:pt>
                <c:pt idx="15">
                  <c:v>3.79</c:v>
                </c:pt>
                <c:pt idx="16">
                  <c:v>3.79</c:v>
                </c:pt>
                <c:pt idx="17">
                  <c:v>3.79</c:v>
                </c:pt>
                <c:pt idx="18">
                  <c:v>3.79</c:v>
                </c:pt>
                <c:pt idx="19">
                  <c:v>3.79</c:v>
                </c:pt>
                <c:pt idx="20">
                  <c:v>3.79</c:v>
                </c:pt>
                <c:pt idx="21">
                  <c:v>3.79</c:v>
                </c:pt>
                <c:pt idx="22">
                  <c:v>3.79</c:v>
                </c:pt>
                <c:pt idx="23">
                  <c:v>3.79</c:v>
                </c:pt>
                <c:pt idx="24">
                  <c:v>3.79</c:v>
                </c:pt>
                <c:pt idx="25">
                  <c:v>3.79</c:v>
                </c:pt>
                <c:pt idx="26">
                  <c:v>3.79</c:v>
                </c:pt>
                <c:pt idx="27">
                  <c:v>3.79</c:v>
                </c:pt>
                <c:pt idx="28">
                  <c:v>3.79</c:v>
                </c:pt>
                <c:pt idx="29">
                  <c:v>3.79</c:v>
                </c:pt>
                <c:pt idx="30">
                  <c:v>3.79</c:v>
                </c:pt>
                <c:pt idx="31">
                  <c:v>3.79</c:v>
                </c:pt>
                <c:pt idx="32">
                  <c:v>3.79</c:v>
                </c:pt>
                <c:pt idx="33">
                  <c:v>3.79</c:v>
                </c:pt>
                <c:pt idx="34">
                  <c:v>3.79</c:v>
                </c:pt>
                <c:pt idx="35">
                  <c:v>3.79</c:v>
                </c:pt>
                <c:pt idx="36">
                  <c:v>3.79</c:v>
                </c:pt>
                <c:pt idx="37">
                  <c:v>3.79</c:v>
                </c:pt>
                <c:pt idx="38">
                  <c:v>3.79</c:v>
                </c:pt>
                <c:pt idx="39">
                  <c:v>3.79</c:v>
                </c:pt>
                <c:pt idx="40">
                  <c:v>3.79</c:v>
                </c:pt>
                <c:pt idx="41">
                  <c:v>3.79</c:v>
                </c:pt>
                <c:pt idx="42">
                  <c:v>3.79</c:v>
                </c:pt>
                <c:pt idx="43">
                  <c:v>3.79</c:v>
                </c:pt>
                <c:pt idx="44">
                  <c:v>3.79</c:v>
                </c:pt>
                <c:pt idx="45">
                  <c:v>3.79</c:v>
                </c:pt>
                <c:pt idx="46">
                  <c:v>3.79</c:v>
                </c:pt>
                <c:pt idx="47">
                  <c:v>3.79</c:v>
                </c:pt>
                <c:pt idx="48">
                  <c:v>3.79</c:v>
                </c:pt>
                <c:pt idx="49">
                  <c:v>3.79</c:v>
                </c:pt>
                <c:pt idx="50">
                  <c:v>3.79</c:v>
                </c:pt>
                <c:pt idx="51">
                  <c:v>3.79</c:v>
                </c:pt>
                <c:pt idx="52">
                  <c:v>3.79</c:v>
                </c:pt>
                <c:pt idx="53">
                  <c:v>3.79</c:v>
                </c:pt>
                <c:pt idx="54">
                  <c:v>3.79</c:v>
                </c:pt>
                <c:pt idx="55">
                  <c:v>3.79</c:v>
                </c:pt>
                <c:pt idx="56">
                  <c:v>3.79</c:v>
                </c:pt>
                <c:pt idx="57">
                  <c:v>3.79</c:v>
                </c:pt>
                <c:pt idx="58">
                  <c:v>3.79</c:v>
                </c:pt>
                <c:pt idx="59">
                  <c:v>3.79</c:v>
                </c:pt>
                <c:pt idx="60">
                  <c:v>3.79</c:v>
                </c:pt>
                <c:pt idx="61">
                  <c:v>3.79</c:v>
                </c:pt>
                <c:pt idx="62">
                  <c:v>3.79</c:v>
                </c:pt>
                <c:pt idx="63">
                  <c:v>3.79</c:v>
                </c:pt>
                <c:pt idx="64">
                  <c:v>3.79</c:v>
                </c:pt>
                <c:pt idx="65">
                  <c:v>3.79</c:v>
                </c:pt>
                <c:pt idx="66">
                  <c:v>3.79</c:v>
                </c:pt>
                <c:pt idx="67">
                  <c:v>3.79</c:v>
                </c:pt>
                <c:pt idx="68">
                  <c:v>3.79</c:v>
                </c:pt>
                <c:pt idx="69">
                  <c:v>3.79</c:v>
                </c:pt>
                <c:pt idx="70">
                  <c:v>3.79</c:v>
                </c:pt>
                <c:pt idx="71">
                  <c:v>3.79</c:v>
                </c:pt>
                <c:pt idx="72">
                  <c:v>3.79</c:v>
                </c:pt>
                <c:pt idx="73">
                  <c:v>3.79</c:v>
                </c:pt>
                <c:pt idx="74">
                  <c:v>3.79</c:v>
                </c:pt>
                <c:pt idx="75">
                  <c:v>3.79</c:v>
                </c:pt>
                <c:pt idx="76">
                  <c:v>3.79</c:v>
                </c:pt>
                <c:pt idx="77">
                  <c:v>3.79</c:v>
                </c:pt>
                <c:pt idx="78">
                  <c:v>3.79</c:v>
                </c:pt>
                <c:pt idx="79">
                  <c:v>3.79</c:v>
                </c:pt>
                <c:pt idx="80">
                  <c:v>3.79</c:v>
                </c:pt>
                <c:pt idx="81">
                  <c:v>3.79</c:v>
                </c:pt>
                <c:pt idx="82">
                  <c:v>3.79</c:v>
                </c:pt>
                <c:pt idx="83">
                  <c:v>3.79</c:v>
                </c:pt>
                <c:pt idx="84">
                  <c:v>3.79</c:v>
                </c:pt>
                <c:pt idx="85">
                  <c:v>3.79</c:v>
                </c:pt>
                <c:pt idx="86">
                  <c:v>3.79</c:v>
                </c:pt>
                <c:pt idx="87">
                  <c:v>3.79</c:v>
                </c:pt>
                <c:pt idx="88">
                  <c:v>3.79</c:v>
                </c:pt>
                <c:pt idx="89">
                  <c:v>3.79</c:v>
                </c:pt>
                <c:pt idx="90">
                  <c:v>3.79</c:v>
                </c:pt>
                <c:pt idx="91">
                  <c:v>3.79</c:v>
                </c:pt>
                <c:pt idx="92">
                  <c:v>3.79</c:v>
                </c:pt>
                <c:pt idx="93">
                  <c:v>3.79</c:v>
                </c:pt>
                <c:pt idx="94">
                  <c:v>3.79</c:v>
                </c:pt>
                <c:pt idx="95">
                  <c:v>3.79</c:v>
                </c:pt>
                <c:pt idx="96">
                  <c:v>3.79</c:v>
                </c:pt>
                <c:pt idx="97">
                  <c:v>3.79</c:v>
                </c:pt>
                <c:pt idx="98">
                  <c:v>3.79</c:v>
                </c:pt>
                <c:pt idx="99">
                  <c:v>3.79</c:v>
                </c:pt>
                <c:pt idx="100">
                  <c:v>3.79</c:v>
                </c:pt>
                <c:pt idx="101">
                  <c:v>3.79</c:v>
                </c:pt>
                <c:pt idx="102">
                  <c:v>3.79</c:v>
                </c:pt>
                <c:pt idx="103">
                  <c:v>3.79</c:v>
                </c:pt>
                <c:pt idx="104">
                  <c:v>3.79</c:v>
                </c:pt>
                <c:pt idx="105">
                  <c:v>3.79</c:v>
                </c:pt>
                <c:pt idx="106">
                  <c:v>3.79</c:v>
                </c:pt>
                <c:pt idx="107">
                  <c:v>3.79</c:v>
                </c:pt>
                <c:pt idx="108">
                  <c:v>3.79</c:v>
                </c:pt>
                <c:pt idx="109">
                  <c:v>3.79</c:v>
                </c:pt>
                <c:pt idx="110">
                  <c:v>3.79</c:v>
                </c:pt>
                <c:pt idx="111">
                  <c:v>3.79</c:v>
                </c:pt>
                <c:pt idx="112">
                  <c:v>3.79</c:v>
                </c:pt>
                <c:pt idx="113">
                  <c:v>3.79</c:v>
                </c:pt>
                <c:pt idx="114">
                  <c:v>3.79</c:v>
                </c:pt>
              </c:numCache>
            </c:numRef>
          </c:val>
          <c:smooth val="0"/>
        </c:ser>
        <c:ser>
          <c:idx val="3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'Физика-9 диаграмма'!$B$5:$B$119</c:f>
              <c:strCache>
                <c:ptCount val="115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Лицей № 7 </c:v>
                </c:pt>
                <c:pt idx="3">
                  <c:v>МАОУ Гимназия № 9</c:v>
                </c:pt>
                <c:pt idx="4">
                  <c:v>МАОУ Гимназия № 8</c:v>
                </c:pt>
                <c:pt idx="5">
                  <c:v>МБОУ СШ № 86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СШ № 63</c:v>
                </c:pt>
                <c:pt idx="11">
                  <c:v>МАОУ Лицей № 11</c:v>
                </c:pt>
                <c:pt idx="12">
                  <c:v>МАОУ СШ № 46</c:v>
                </c:pt>
                <c:pt idx="13">
                  <c:v>МАОУ Лицей № 6 "Перспектива"</c:v>
                </c:pt>
                <c:pt idx="14">
                  <c:v>МАОУ СШ № 8 "Созидание"</c:v>
                </c:pt>
                <c:pt idx="15">
                  <c:v>МАОУ Гимназия № 10</c:v>
                </c:pt>
                <c:pt idx="16">
                  <c:v>МАОУ Гимназия № 4</c:v>
                </c:pt>
                <c:pt idx="17">
                  <c:v>МАОУ Гимназия № 6</c:v>
                </c:pt>
                <c:pt idx="18">
                  <c:v>МАОУ СШ № 90</c:v>
                </c:pt>
                <c:pt idx="19">
                  <c:v>МАОУ СШ № 55</c:v>
                </c:pt>
                <c:pt idx="20">
                  <c:v>МАОУ СШ № 81</c:v>
                </c:pt>
                <c:pt idx="21">
                  <c:v>ЛЕНИНСКИЙ РАЙОН</c:v>
                </c:pt>
                <c:pt idx="22">
                  <c:v>МАОУ Гимназия № 11</c:v>
                </c:pt>
                <c:pt idx="23">
                  <c:v>МБОУ СШ № 31</c:v>
                </c:pt>
                <c:pt idx="24">
                  <c:v>МБОУ Гимназия № 7</c:v>
                </c:pt>
                <c:pt idx="25">
                  <c:v>МАОУ Лицей № 12</c:v>
                </c:pt>
                <c:pt idx="26">
                  <c:v>МАОУ СШ № 16</c:v>
                </c:pt>
                <c:pt idx="27">
                  <c:v>МБОУ СШ № 64</c:v>
                </c:pt>
                <c:pt idx="28">
                  <c:v>МАОУ Лицей № 3</c:v>
                </c:pt>
                <c:pt idx="29">
                  <c:v>МАОУ СШ № 53</c:v>
                </c:pt>
                <c:pt idx="30">
                  <c:v>МАОУ Гимназия № 15</c:v>
                </c:pt>
                <c:pt idx="31">
                  <c:v>МАОУ СШ № 148</c:v>
                </c:pt>
                <c:pt idx="32">
                  <c:v>МАОУ СШ № 65</c:v>
                </c:pt>
                <c:pt idx="33">
                  <c:v>МБОУ СШ № 13</c:v>
                </c:pt>
                <c:pt idx="34">
                  <c:v>МБОУ СШ № 79</c:v>
                </c:pt>
                <c:pt idx="35">
                  <c:v>МБОУ СШ № 94</c:v>
                </c:pt>
                <c:pt idx="36">
                  <c:v>МБОУ СШ № 44</c:v>
                </c:pt>
                <c:pt idx="37">
                  <c:v>МАОУ СШ № 50</c:v>
                </c:pt>
                <c:pt idx="38">
                  <c:v>МАОУ СШ № 89</c:v>
                </c:pt>
                <c:pt idx="39">
                  <c:v>ОКТЯБРЬСКИЙ РАЙОН</c:v>
                </c:pt>
                <c:pt idx="40">
                  <c:v>МАОУ Гимназия № 13 "Академ"</c:v>
                </c:pt>
                <c:pt idx="41">
                  <c:v>МАОУ СШ № 3</c:v>
                </c:pt>
                <c:pt idx="42">
                  <c:v>МАОУ СШ № 72 </c:v>
                </c:pt>
                <c:pt idx="43">
                  <c:v>МАОУ Лицей № 1</c:v>
                </c:pt>
                <c:pt idx="44">
                  <c:v>МАОУ СШ № 82</c:v>
                </c:pt>
                <c:pt idx="45">
                  <c:v>МАОУ СШ-Интернат № 1</c:v>
                </c:pt>
                <c:pt idx="46">
                  <c:v>МБОУ Гимназия № 3</c:v>
                </c:pt>
                <c:pt idx="47">
                  <c:v>МБОУ Лицей № 10</c:v>
                </c:pt>
                <c:pt idx="48">
                  <c:v>МБОУ Лицей № 8</c:v>
                </c:pt>
                <c:pt idx="49">
                  <c:v>МБОУ СШ № 133 </c:v>
                </c:pt>
                <c:pt idx="50">
                  <c:v>МБОУ СШ № 99</c:v>
                </c:pt>
                <c:pt idx="51">
                  <c:v>МАОУ "КУГ №1 - Универс"</c:v>
                </c:pt>
                <c:pt idx="52">
                  <c:v>МБОУ СШ № 159</c:v>
                </c:pt>
                <c:pt idx="53">
                  <c:v>МБОУ СШ № 95</c:v>
                </c:pt>
                <c:pt idx="54">
                  <c:v>МБОУ СШ № 36</c:v>
                </c:pt>
                <c:pt idx="55">
                  <c:v>МБОУ СШ № 39</c:v>
                </c:pt>
                <c:pt idx="56">
                  <c:v>МБОУ СШ № 73 </c:v>
                </c:pt>
                <c:pt idx="57">
                  <c:v>МБОУ СШ № 84</c:v>
                </c:pt>
                <c:pt idx="58">
                  <c:v>МБОУ СШ № 30</c:v>
                </c:pt>
                <c:pt idx="59">
                  <c:v>СВЕРДЛОВСКИЙ РАЙОН</c:v>
                </c:pt>
                <c:pt idx="60">
                  <c:v>МАОУ СШ № 42</c:v>
                </c:pt>
                <c:pt idx="61">
                  <c:v>МАОУ СШ № 93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78</c:v>
                </c:pt>
                <c:pt idx="65">
                  <c:v>МАОУ СШ № 23</c:v>
                </c:pt>
                <c:pt idx="66">
                  <c:v>МАОУ СШ № 17</c:v>
                </c:pt>
                <c:pt idx="67">
                  <c:v>МАОУ СШ № 76</c:v>
                </c:pt>
                <c:pt idx="68">
                  <c:v>МАОУ СШ № 34</c:v>
                </c:pt>
                <c:pt idx="69">
                  <c:v>МАОУ СШ № 45</c:v>
                </c:pt>
                <c:pt idx="70">
                  <c:v>МАОУ СШ № 158 "Грани"</c:v>
                </c:pt>
                <c:pt idx="71">
                  <c:v>МАОУ СШ № 6</c:v>
                </c:pt>
                <c:pt idx="72">
                  <c:v>МБОУ СШ № 62</c:v>
                </c:pt>
                <c:pt idx="73">
                  <c:v>МАОУ СШ № 137</c:v>
                </c:pt>
                <c:pt idx="74">
                  <c:v>СОВЕТСКИЙ РАЙОН</c:v>
                </c:pt>
                <c:pt idx="75">
                  <c:v>МАОУ СШ № 66</c:v>
                </c:pt>
                <c:pt idx="76">
                  <c:v>МАОУ СШ № 85</c:v>
                </c:pt>
                <c:pt idx="77">
                  <c:v>МАОУ СШ № 115</c:v>
                </c:pt>
                <c:pt idx="78">
                  <c:v>МАОУ СШ № 144</c:v>
                </c:pt>
                <c:pt idx="79">
                  <c:v>МАОУ СШ № 151</c:v>
                </c:pt>
                <c:pt idx="80">
                  <c:v>МАОУ СШ № 154</c:v>
                </c:pt>
                <c:pt idx="81">
                  <c:v>МАОУ СШ № 143</c:v>
                </c:pt>
                <c:pt idx="82">
                  <c:v>МАОУ СШ № 134</c:v>
                </c:pt>
                <c:pt idx="83">
                  <c:v>МАОУ СШ № 7</c:v>
                </c:pt>
                <c:pt idx="84">
                  <c:v>МАОУ СШ № 121</c:v>
                </c:pt>
                <c:pt idx="85">
                  <c:v>МАОУ СШ № 141</c:v>
                </c:pt>
                <c:pt idx="86">
                  <c:v>МАОУ СШ № 147</c:v>
                </c:pt>
                <c:pt idx="87">
                  <c:v>МБОУ СШ № 2</c:v>
                </c:pt>
                <c:pt idx="88">
                  <c:v>МАОУ СШ № 149</c:v>
                </c:pt>
                <c:pt idx="89">
                  <c:v>МАОУ СШ № 152</c:v>
                </c:pt>
                <c:pt idx="90">
                  <c:v>МАОУ СШ № 18</c:v>
                </c:pt>
                <c:pt idx="91">
                  <c:v>МАОУ СШ № 157</c:v>
                </c:pt>
                <c:pt idx="92">
                  <c:v>МАОУ СШ № 108</c:v>
                </c:pt>
                <c:pt idx="93">
                  <c:v>МАОУ СШ № 145</c:v>
                </c:pt>
                <c:pt idx="94">
                  <c:v>МАОУ СШ № 98</c:v>
                </c:pt>
                <c:pt idx="95">
                  <c:v>МАОУ СШ № 1</c:v>
                </c:pt>
                <c:pt idx="96">
                  <c:v>МАОУ СШ № 139</c:v>
                </c:pt>
                <c:pt idx="97">
                  <c:v>МАОУ СШ № 156</c:v>
                </c:pt>
                <c:pt idx="98">
                  <c:v>МАОУ СШ № 24</c:v>
                </c:pt>
                <c:pt idx="99">
                  <c:v>МАОУ СШ № 5</c:v>
                </c:pt>
                <c:pt idx="100">
                  <c:v>МАОУ СШ № 150</c:v>
                </c:pt>
                <c:pt idx="101">
                  <c:v>МАОУ СШ № 69</c:v>
                </c:pt>
                <c:pt idx="102">
                  <c:v>МАОУ СШ № 91</c:v>
                </c:pt>
                <c:pt idx="103">
                  <c:v>МАОУ СШ № 129</c:v>
                </c:pt>
                <c:pt idx="104">
                  <c:v>МБОУ СШ № 56</c:v>
                </c:pt>
                <c:pt idx="105">
                  <c:v>ЦЕНТРАЛЬНЫЙ РАЙОН</c:v>
                </c:pt>
                <c:pt idx="106">
                  <c:v>МАОУ Гимназия № 2</c:v>
                </c:pt>
                <c:pt idx="107">
                  <c:v>МБОУ СОШ № 10</c:v>
                </c:pt>
                <c:pt idx="108">
                  <c:v>МАОУ СШ № 155</c:v>
                </c:pt>
                <c:pt idx="109">
                  <c:v>МАОУ Комплекс "Покровский"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27</c:v>
                </c:pt>
                <c:pt idx="113">
                  <c:v>МБОУ Гимназия  № 16</c:v>
                </c:pt>
                <c:pt idx="114">
                  <c:v>МБОУ СШ № 51</c:v>
                </c:pt>
              </c:strCache>
            </c:strRef>
          </c:cat>
          <c:val>
            <c:numRef>
              <c:f>'Физика-9 диаграмма'!$D$5:$D$119</c:f>
              <c:numCache>
                <c:formatCode>0,00</c:formatCode>
                <c:ptCount val="115"/>
                <c:pt idx="0">
                  <c:v>3.5299077019471761</c:v>
                </c:pt>
                <c:pt idx="1">
                  <c:v>4.4000000000000004</c:v>
                </c:pt>
                <c:pt idx="2">
                  <c:v>4.0526315789473681</c:v>
                </c:pt>
                <c:pt idx="3">
                  <c:v>3.8461538461538463</c:v>
                </c:pt>
                <c:pt idx="4">
                  <c:v>3.3333333333333335</c:v>
                </c:pt>
                <c:pt idx="5">
                  <c:v>3.25</c:v>
                </c:pt>
                <c:pt idx="6">
                  <c:v>3.2142857142857144</c:v>
                </c:pt>
                <c:pt idx="7">
                  <c:v>3.1428571428571428</c:v>
                </c:pt>
                <c:pt idx="8">
                  <c:v>3</c:v>
                </c:pt>
                <c:pt idx="9">
                  <c:v>3.4644597826416006</c:v>
                </c:pt>
                <c:pt idx="10">
                  <c:v>4</c:v>
                </c:pt>
                <c:pt idx="11">
                  <c:v>3.7692307692307692</c:v>
                </c:pt>
                <c:pt idx="12">
                  <c:v>3.75</c:v>
                </c:pt>
                <c:pt idx="13">
                  <c:v>3.6969696969696968</c:v>
                </c:pt>
                <c:pt idx="14">
                  <c:v>3.6666666666666665</c:v>
                </c:pt>
                <c:pt idx="15">
                  <c:v>3.5833333333333335</c:v>
                </c:pt>
                <c:pt idx="16">
                  <c:v>3.3333333333333335</c:v>
                </c:pt>
                <c:pt idx="17">
                  <c:v>3.1666666666666665</c:v>
                </c:pt>
                <c:pt idx="18">
                  <c:v>3.1428571428571428</c:v>
                </c:pt>
                <c:pt idx="19">
                  <c:v>3</c:v>
                </c:pt>
                <c:pt idx="20">
                  <c:v>3</c:v>
                </c:pt>
                <c:pt idx="21">
                  <c:v>3.3474057315233781</c:v>
                </c:pt>
                <c:pt idx="22">
                  <c:v>4.1764705882352944</c:v>
                </c:pt>
                <c:pt idx="23">
                  <c:v>4</c:v>
                </c:pt>
                <c:pt idx="24">
                  <c:v>3.75</c:v>
                </c:pt>
                <c:pt idx="25">
                  <c:v>3.6</c:v>
                </c:pt>
                <c:pt idx="26">
                  <c:v>3.5</c:v>
                </c:pt>
                <c:pt idx="27">
                  <c:v>3.5</c:v>
                </c:pt>
                <c:pt idx="28">
                  <c:v>3.3846153846153846</c:v>
                </c:pt>
                <c:pt idx="29">
                  <c:v>3.3333333333333335</c:v>
                </c:pt>
                <c:pt idx="30">
                  <c:v>3.3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2.6666666666666665</c:v>
                </c:pt>
                <c:pt idx="39">
                  <c:v>3.7787056593844235</c:v>
                </c:pt>
                <c:pt idx="40">
                  <c:v>4.2833333333333332</c:v>
                </c:pt>
                <c:pt idx="41">
                  <c:v>4.2</c:v>
                </c:pt>
                <c:pt idx="42">
                  <c:v>4.166666666666667</c:v>
                </c:pt>
                <c:pt idx="43">
                  <c:v>4.09375</c:v>
                </c:pt>
                <c:pt idx="44">
                  <c:v>4.0714285714285712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3.875</c:v>
                </c:pt>
                <c:pt idx="51">
                  <c:v>3.870967741935484</c:v>
                </c:pt>
                <c:pt idx="52">
                  <c:v>3.5555555555555554</c:v>
                </c:pt>
                <c:pt idx="53">
                  <c:v>3.5</c:v>
                </c:pt>
                <c:pt idx="54">
                  <c:v>3.4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9">
                  <c:v>3.746979327861681</c:v>
                </c:pt>
                <c:pt idx="60">
                  <c:v>4.5</c:v>
                </c:pt>
                <c:pt idx="61">
                  <c:v>4.125</c:v>
                </c:pt>
                <c:pt idx="62">
                  <c:v>4.1111111111111107</c:v>
                </c:pt>
                <c:pt idx="63">
                  <c:v>3.8571428571428572</c:v>
                </c:pt>
                <c:pt idx="64">
                  <c:v>3.8181818181818183</c:v>
                </c:pt>
                <c:pt idx="65">
                  <c:v>3.8</c:v>
                </c:pt>
                <c:pt idx="66">
                  <c:v>3.6666666666666665</c:v>
                </c:pt>
                <c:pt idx="67">
                  <c:v>3.6470588235294117</c:v>
                </c:pt>
                <c:pt idx="68">
                  <c:v>3.6363636363636362</c:v>
                </c:pt>
                <c:pt idx="69">
                  <c:v>3.5714285714285716</c:v>
                </c:pt>
                <c:pt idx="70">
                  <c:v>3.5</c:v>
                </c:pt>
                <c:pt idx="71">
                  <c:v>3.2777777777777777</c:v>
                </c:pt>
                <c:pt idx="72">
                  <c:v>3.2</c:v>
                </c:pt>
                <c:pt idx="74">
                  <c:v>3.8276931010691588</c:v>
                </c:pt>
                <c:pt idx="75">
                  <c:v>5</c:v>
                </c:pt>
                <c:pt idx="76">
                  <c:v>4.4000000000000004</c:v>
                </c:pt>
                <c:pt idx="77">
                  <c:v>4.2222222222222223</c:v>
                </c:pt>
                <c:pt idx="78">
                  <c:v>4.1764705882352944</c:v>
                </c:pt>
                <c:pt idx="79">
                  <c:v>4.1428571428571432</c:v>
                </c:pt>
                <c:pt idx="80">
                  <c:v>4.083333333333333</c:v>
                </c:pt>
                <c:pt idx="81">
                  <c:v>4.0714285714285712</c:v>
                </c:pt>
                <c:pt idx="82">
                  <c:v>4.0666666666666664</c:v>
                </c:pt>
                <c:pt idx="83">
                  <c:v>4.0555555555555554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3.9705882352941178</c:v>
                </c:pt>
                <c:pt idx="89">
                  <c:v>3.8372093023255816</c:v>
                </c:pt>
                <c:pt idx="90">
                  <c:v>3.8235294117647061</c:v>
                </c:pt>
                <c:pt idx="91">
                  <c:v>3.8</c:v>
                </c:pt>
                <c:pt idx="92">
                  <c:v>3.75</c:v>
                </c:pt>
                <c:pt idx="93">
                  <c:v>3.7307692307692308</c:v>
                </c:pt>
                <c:pt idx="94">
                  <c:v>3.7142857142857144</c:v>
                </c:pt>
                <c:pt idx="95">
                  <c:v>3.6842105263157894</c:v>
                </c:pt>
                <c:pt idx="96">
                  <c:v>3.6666666666666665</c:v>
                </c:pt>
                <c:pt idx="97">
                  <c:v>3.65</c:v>
                </c:pt>
                <c:pt idx="98">
                  <c:v>3.6086956521739131</c:v>
                </c:pt>
                <c:pt idx="99">
                  <c:v>3.4444444444444446</c:v>
                </c:pt>
                <c:pt idx="100">
                  <c:v>3.4375</c:v>
                </c:pt>
                <c:pt idx="101">
                  <c:v>3</c:v>
                </c:pt>
                <c:pt idx="102">
                  <c:v>3</c:v>
                </c:pt>
                <c:pt idx="103">
                  <c:v>2.6666666666666665</c:v>
                </c:pt>
                <c:pt idx="105">
                  <c:v>3.5990801174134504</c:v>
                </c:pt>
                <c:pt idx="106">
                  <c:v>4.5</c:v>
                </c:pt>
                <c:pt idx="107">
                  <c:v>3.96</c:v>
                </c:pt>
                <c:pt idx="108">
                  <c:v>3.5909090909090908</c:v>
                </c:pt>
                <c:pt idx="109">
                  <c:v>3.5769230769230771</c:v>
                </c:pt>
                <c:pt idx="110">
                  <c:v>3.5555555555555554</c:v>
                </c:pt>
                <c:pt idx="111">
                  <c:v>3.5</c:v>
                </c:pt>
                <c:pt idx="112">
                  <c:v>3.375</c:v>
                </c:pt>
                <c:pt idx="113">
                  <c:v>3.3333333333333335</c:v>
                </c:pt>
                <c:pt idx="114">
                  <c:v>3</c:v>
                </c:pt>
              </c:numCache>
            </c:numRef>
          </c:val>
          <c:smooth val="0"/>
        </c:ser>
        <c:ser>
          <c:idx val="0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'Физика-9 диаграмма'!$B$5:$B$119</c:f>
              <c:strCache>
                <c:ptCount val="115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Лицей № 7 </c:v>
                </c:pt>
                <c:pt idx="3">
                  <c:v>МАОУ Гимназия № 9</c:v>
                </c:pt>
                <c:pt idx="4">
                  <c:v>МАОУ Гимназия № 8</c:v>
                </c:pt>
                <c:pt idx="5">
                  <c:v>МБОУ СШ № 86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СШ № 63</c:v>
                </c:pt>
                <c:pt idx="11">
                  <c:v>МАОУ Лицей № 11</c:v>
                </c:pt>
                <c:pt idx="12">
                  <c:v>МАОУ СШ № 46</c:v>
                </c:pt>
                <c:pt idx="13">
                  <c:v>МАОУ Лицей № 6 "Перспектива"</c:v>
                </c:pt>
                <c:pt idx="14">
                  <c:v>МАОУ СШ № 8 "Созидание"</c:v>
                </c:pt>
                <c:pt idx="15">
                  <c:v>МАОУ Гимназия № 10</c:v>
                </c:pt>
                <c:pt idx="16">
                  <c:v>МАОУ Гимназия № 4</c:v>
                </c:pt>
                <c:pt idx="17">
                  <c:v>МАОУ Гимназия № 6</c:v>
                </c:pt>
                <c:pt idx="18">
                  <c:v>МАОУ СШ № 90</c:v>
                </c:pt>
                <c:pt idx="19">
                  <c:v>МАОУ СШ № 55</c:v>
                </c:pt>
                <c:pt idx="20">
                  <c:v>МАОУ СШ № 81</c:v>
                </c:pt>
                <c:pt idx="21">
                  <c:v>ЛЕНИНСКИЙ РАЙОН</c:v>
                </c:pt>
                <c:pt idx="22">
                  <c:v>МАОУ Гимназия № 11</c:v>
                </c:pt>
                <c:pt idx="23">
                  <c:v>МБОУ СШ № 31</c:v>
                </c:pt>
                <c:pt idx="24">
                  <c:v>МБОУ Гимназия № 7</c:v>
                </c:pt>
                <c:pt idx="25">
                  <c:v>МАОУ Лицей № 12</c:v>
                </c:pt>
                <c:pt idx="26">
                  <c:v>МАОУ СШ № 16</c:v>
                </c:pt>
                <c:pt idx="27">
                  <c:v>МБОУ СШ № 64</c:v>
                </c:pt>
                <c:pt idx="28">
                  <c:v>МАОУ Лицей № 3</c:v>
                </c:pt>
                <c:pt idx="29">
                  <c:v>МАОУ СШ № 53</c:v>
                </c:pt>
                <c:pt idx="30">
                  <c:v>МАОУ Гимназия № 15</c:v>
                </c:pt>
                <c:pt idx="31">
                  <c:v>МАОУ СШ № 148</c:v>
                </c:pt>
                <c:pt idx="32">
                  <c:v>МАОУ СШ № 65</c:v>
                </c:pt>
                <c:pt idx="33">
                  <c:v>МБОУ СШ № 13</c:v>
                </c:pt>
                <c:pt idx="34">
                  <c:v>МБОУ СШ № 79</c:v>
                </c:pt>
                <c:pt idx="35">
                  <c:v>МБОУ СШ № 94</c:v>
                </c:pt>
                <c:pt idx="36">
                  <c:v>МБОУ СШ № 44</c:v>
                </c:pt>
                <c:pt idx="37">
                  <c:v>МАОУ СШ № 50</c:v>
                </c:pt>
                <c:pt idx="38">
                  <c:v>МАОУ СШ № 89</c:v>
                </c:pt>
                <c:pt idx="39">
                  <c:v>ОКТЯБРЬСКИЙ РАЙОН</c:v>
                </c:pt>
                <c:pt idx="40">
                  <c:v>МАОУ Гимназия № 13 "Академ"</c:v>
                </c:pt>
                <c:pt idx="41">
                  <c:v>МАОУ СШ № 3</c:v>
                </c:pt>
                <c:pt idx="42">
                  <c:v>МАОУ СШ № 72 </c:v>
                </c:pt>
                <c:pt idx="43">
                  <c:v>МАОУ Лицей № 1</c:v>
                </c:pt>
                <c:pt idx="44">
                  <c:v>МАОУ СШ № 82</c:v>
                </c:pt>
                <c:pt idx="45">
                  <c:v>МАОУ СШ-Интернат № 1</c:v>
                </c:pt>
                <c:pt idx="46">
                  <c:v>МБОУ Гимназия № 3</c:v>
                </c:pt>
                <c:pt idx="47">
                  <c:v>МБОУ Лицей № 10</c:v>
                </c:pt>
                <c:pt idx="48">
                  <c:v>МБОУ Лицей № 8</c:v>
                </c:pt>
                <c:pt idx="49">
                  <c:v>МБОУ СШ № 133 </c:v>
                </c:pt>
                <c:pt idx="50">
                  <c:v>МБОУ СШ № 99</c:v>
                </c:pt>
                <c:pt idx="51">
                  <c:v>МАОУ "КУГ №1 - Универс"</c:v>
                </c:pt>
                <c:pt idx="52">
                  <c:v>МБОУ СШ № 159</c:v>
                </c:pt>
                <c:pt idx="53">
                  <c:v>МБОУ СШ № 95</c:v>
                </c:pt>
                <c:pt idx="54">
                  <c:v>МБОУ СШ № 36</c:v>
                </c:pt>
                <c:pt idx="55">
                  <c:v>МБОУ СШ № 39</c:v>
                </c:pt>
                <c:pt idx="56">
                  <c:v>МБОУ СШ № 73 </c:v>
                </c:pt>
                <c:pt idx="57">
                  <c:v>МБОУ СШ № 84</c:v>
                </c:pt>
                <c:pt idx="58">
                  <c:v>МБОУ СШ № 30</c:v>
                </c:pt>
                <c:pt idx="59">
                  <c:v>СВЕРДЛОВСКИЙ РАЙОН</c:v>
                </c:pt>
                <c:pt idx="60">
                  <c:v>МАОУ СШ № 42</c:v>
                </c:pt>
                <c:pt idx="61">
                  <c:v>МАОУ СШ № 93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78</c:v>
                </c:pt>
                <c:pt idx="65">
                  <c:v>МАОУ СШ № 23</c:v>
                </c:pt>
                <c:pt idx="66">
                  <c:v>МАОУ СШ № 17</c:v>
                </c:pt>
                <c:pt idx="67">
                  <c:v>МАОУ СШ № 76</c:v>
                </c:pt>
                <c:pt idx="68">
                  <c:v>МАОУ СШ № 34</c:v>
                </c:pt>
                <c:pt idx="69">
                  <c:v>МАОУ СШ № 45</c:v>
                </c:pt>
                <c:pt idx="70">
                  <c:v>МАОУ СШ № 158 "Грани"</c:v>
                </c:pt>
                <c:pt idx="71">
                  <c:v>МАОУ СШ № 6</c:v>
                </c:pt>
                <c:pt idx="72">
                  <c:v>МБОУ СШ № 62</c:v>
                </c:pt>
                <c:pt idx="73">
                  <c:v>МАОУ СШ № 137</c:v>
                </c:pt>
                <c:pt idx="74">
                  <c:v>СОВЕТСКИЙ РАЙОН</c:v>
                </c:pt>
                <c:pt idx="75">
                  <c:v>МАОУ СШ № 66</c:v>
                </c:pt>
                <c:pt idx="76">
                  <c:v>МАОУ СШ № 85</c:v>
                </c:pt>
                <c:pt idx="77">
                  <c:v>МАОУ СШ № 115</c:v>
                </c:pt>
                <c:pt idx="78">
                  <c:v>МАОУ СШ № 144</c:v>
                </c:pt>
                <c:pt idx="79">
                  <c:v>МАОУ СШ № 151</c:v>
                </c:pt>
                <c:pt idx="80">
                  <c:v>МАОУ СШ № 154</c:v>
                </c:pt>
                <c:pt idx="81">
                  <c:v>МАОУ СШ № 143</c:v>
                </c:pt>
                <c:pt idx="82">
                  <c:v>МАОУ СШ № 134</c:v>
                </c:pt>
                <c:pt idx="83">
                  <c:v>МАОУ СШ № 7</c:v>
                </c:pt>
                <c:pt idx="84">
                  <c:v>МАОУ СШ № 121</c:v>
                </c:pt>
                <c:pt idx="85">
                  <c:v>МАОУ СШ № 141</c:v>
                </c:pt>
                <c:pt idx="86">
                  <c:v>МАОУ СШ № 147</c:v>
                </c:pt>
                <c:pt idx="87">
                  <c:v>МБОУ СШ № 2</c:v>
                </c:pt>
                <c:pt idx="88">
                  <c:v>МАОУ СШ № 149</c:v>
                </c:pt>
                <c:pt idx="89">
                  <c:v>МАОУ СШ № 152</c:v>
                </c:pt>
                <c:pt idx="90">
                  <c:v>МАОУ СШ № 18</c:v>
                </c:pt>
                <c:pt idx="91">
                  <c:v>МАОУ СШ № 157</c:v>
                </c:pt>
                <c:pt idx="92">
                  <c:v>МАОУ СШ № 108</c:v>
                </c:pt>
                <c:pt idx="93">
                  <c:v>МАОУ СШ № 145</c:v>
                </c:pt>
                <c:pt idx="94">
                  <c:v>МАОУ СШ № 98</c:v>
                </c:pt>
                <c:pt idx="95">
                  <c:v>МАОУ СШ № 1</c:v>
                </c:pt>
                <c:pt idx="96">
                  <c:v>МАОУ СШ № 139</c:v>
                </c:pt>
                <c:pt idx="97">
                  <c:v>МАОУ СШ № 156</c:v>
                </c:pt>
                <c:pt idx="98">
                  <c:v>МАОУ СШ № 24</c:v>
                </c:pt>
                <c:pt idx="99">
                  <c:v>МАОУ СШ № 5</c:v>
                </c:pt>
                <c:pt idx="100">
                  <c:v>МАОУ СШ № 150</c:v>
                </c:pt>
                <c:pt idx="101">
                  <c:v>МАОУ СШ № 69</c:v>
                </c:pt>
                <c:pt idx="102">
                  <c:v>МАОУ СШ № 91</c:v>
                </c:pt>
                <c:pt idx="103">
                  <c:v>МАОУ СШ № 129</c:v>
                </c:pt>
                <c:pt idx="104">
                  <c:v>МБОУ СШ № 56</c:v>
                </c:pt>
                <c:pt idx="105">
                  <c:v>ЦЕНТРАЛЬНЫЙ РАЙОН</c:v>
                </c:pt>
                <c:pt idx="106">
                  <c:v>МАОУ Гимназия № 2</c:v>
                </c:pt>
                <c:pt idx="107">
                  <c:v>МБОУ СОШ № 10</c:v>
                </c:pt>
                <c:pt idx="108">
                  <c:v>МАОУ СШ № 155</c:v>
                </c:pt>
                <c:pt idx="109">
                  <c:v>МАОУ Комплекс "Покровский"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27</c:v>
                </c:pt>
                <c:pt idx="113">
                  <c:v>МБОУ Гимназия  № 16</c:v>
                </c:pt>
                <c:pt idx="114">
                  <c:v>МБОУ СШ № 51</c:v>
                </c:pt>
              </c:strCache>
            </c:strRef>
          </c:cat>
          <c:val>
            <c:numRef>
              <c:f>'Физика-9 диаграмма'!$I$5:$I$119</c:f>
              <c:numCache>
                <c:formatCode>0,00</c:formatCode>
                <c:ptCount val="115"/>
                <c:pt idx="0">
                  <c:v>3.84</c:v>
                </c:pt>
                <c:pt idx="1">
                  <c:v>3.84</c:v>
                </c:pt>
                <c:pt idx="2">
                  <c:v>3.84</c:v>
                </c:pt>
                <c:pt idx="3">
                  <c:v>3.84</c:v>
                </c:pt>
                <c:pt idx="4">
                  <c:v>3.84</c:v>
                </c:pt>
                <c:pt idx="5">
                  <c:v>3.84</c:v>
                </c:pt>
                <c:pt idx="6">
                  <c:v>3.84</c:v>
                </c:pt>
                <c:pt idx="7">
                  <c:v>3.84</c:v>
                </c:pt>
                <c:pt idx="8">
                  <c:v>3.84</c:v>
                </c:pt>
                <c:pt idx="9">
                  <c:v>3.84</c:v>
                </c:pt>
                <c:pt idx="10">
                  <c:v>3.84</c:v>
                </c:pt>
                <c:pt idx="11">
                  <c:v>3.84</c:v>
                </c:pt>
                <c:pt idx="12">
                  <c:v>3.84</c:v>
                </c:pt>
                <c:pt idx="13">
                  <c:v>3.84</c:v>
                </c:pt>
                <c:pt idx="14">
                  <c:v>3.84</c:v>
                </c:pt>
                <c:pt idx="15">
                  <c:v>3.84</c:v>
                </c:pt>
                <c:pt idx="16">
                  <c:v>3.84</c:v>
                </c:pt>
                <c:pt idx="17">
                  <c:v>3.84</c:v>
                </c:pt>
                <c:pt idx="18">
                  <c:v>3.84</c:v>
                </c:pt>
                <c:pt idx="19">
                  <c:v>3.84</c:v>
                </c:pt>
                <c:pt idx="20">
                  <c:v>3.84</c:v>
                </c:pt>
                <c:pt idx="21">
                  <c:v>3.84</c:v>
                </c:pt>
                <c:pt idx="22">
                  <c:v>3.84</c:v>
                </c:pt>
                <c:pt idx="23">
                  <c:v>3.84</c:v>
                </c:pt>
                <c:pt idx="24">
                  <c:v>3.84</c:v>
                </c:pt>
                <c:pt idx="25">
                  <c:v>3.84</c:v>
                </c:pt>
                <c:pt idx="26">
                  <c:v>3.8</c:v>
                </c:pt>
                <c:pt idx="27">
                  <c:v>3.84</c:v>
                </c:pt>
                <c:pt idx="28">
                  <c:v>3.84</c:v>
                </c:pt>
                <c:pt idx="29">
                  <c:v>3.84</c:v>
                </c:pt>
                <c:pt idx="30">
                  <c:v>3.84</c:v>
                </c:pt>
                <c:pt idx="31">
                  <c:v>3.84</c:v>
                </c:pt>
                <c:pt idx="32">
                  <c:v>3.84</c:v>
                </c:pt>
                <c:pt idx="33">
                  <c:v>3.84</c:v>
                </c:pt>
                <c:pt idx="34">
                  <c:v>3.84</c:v>
                </c:pt>
                <c:pt idx="35">
                  <c:v>3.84</c:v>
                </c:pt>
                <c:pt idx="36">
                  <c:v>3.84</c:v>
                </c:pt>
                <c:pt idx="37">
                  <c:v>3.84</c:v>
                </c:pt>
                <c:pt idx="38">
                  <c:v>3.84</c:v>
                </c:pt>
                <c:pt idx="39">
                  <c:v>3.84</c:v>
                </c:pt>
                <c:pt idx="40">
                  <c:v>3.84</c:v>
                </c:pt>
                <c:pt idx="41">
                  <c:v>3.84</c:v>
                </c:pt>
                <c:pt idx="42">
                  <c:v>3.84</c:v>
                </c:pt>
                <c:pt idx="43">
                  <c:v>3.84</c:v>
                </c:pt>
                <c:pt idx="44">
                  <c:v>3.84</c:v>
                </c:pt>
                <c:pt idx="45">
                  <c:v>3.84</c:v>
                </c:pt>
                <c:pt idx="46">
                  <c:v>3.84</c:v>
                </c:pt>
                <c:pt idx="47">
                  <c:v>3.84</c:v>
                </c:pt>
                <c:pt idx="48">
                  <c:v>3.84</c:v>
                </c:pt>
                <c:pt idx="49">
                  <c:v>3.8</c:v>
                </c:pt>
                <c:pt idx="50">
                  <c:v>3.84</c:v>
                </c:pt>
                <c:pt idx="51">
                  <c:v>3.84</c:v>
                </c:pt>
                <c:pt idx="52">
                  <c:v>3.84</c:v>
                </c:pt>
                <c:pt idx="53">
                  <c:v>3.84</c:v>
                </c:pt>
                <c:pt idx="54">
                  <c:v>3.84</c:v>
                </c:pt>
                <c:pt idx="55">
                  <c:v>3.84</c:v>
                </c:pt>
                <c:pt idx="56">
                  <c:v>3.8</c:v>
                </c:pt>
                <c:pt idx="57">
                  <c:v>3.84</c:v>
                </c:pt>
                <c:pt idx="58">
                  <c:v>3.84</c:v>
                </c:pt>
                <c:pt idx="59">
                  <c:v>3.84</c:v>
                </c:pt>
                <c:pt idx="60">
                  <c:v>3.84</c:v>
                </c:pt>
                <c:pt idx="61">
                  <c:v>3.84</c:v>
                </c:pt>
                <c:pt idx="62">
                  <c:v>3.84</c:v>
                </c:pt>
                <c:pt idx="63">
                  <c:v>3.84</c:v>
                </c:pt>
                <c:pt idx="64">
                  <c:v>3.84</c:v>
                </c:pt>
                <c:pt idx="65">
                  <c:v>3.84</c:v>
                </c:pt>
                <c:pt idx="66">
                  <c:v>3.84</c:v>
                </c:pt>
                <c:pt idx="67">
                  <c:v>3.84</c:v>
                </c:pt>
                <c:pt idx="68">
                  <c:v>3.84</c:v>
                </c:pt>
                <c:pt idx="69">
                  <c:v>3.84</c:v>
                </c:pt>
                <c:pt idx="70">
                  <c:v>3.84</c:v>
                </c:pt>
                <c:pt idx="71">
                  <c:v>3.84</c:v>
                </c:pt>
                <c:pt idx="72">
                  <c:v>3.84</c:v>
                </c:pt>
                <c:pt idx="73">
                  <c:v>3.84</c:v>
                </c:pt>
                <c:pt idx="74">
                  <c:v>3.84</c:v>
                </c:pt>
                <c:pt idx="75">
                  <c:v>3.84</c:v>
                </c:pt>
                <c:pt idx="76">
                  <c:v>3.84</c:v>
                </c:pt>
                <c:pt idx="77">
                  <c:v>3.84</c:v>
                </c:pt>
                <c:pt idx="78">
                  <c:v>3.84</c:v>
                </c:pt>
                <c:pt idx="79">
                  <c:v>3.84</c:v>
                </c:pt>
                <c:pt idx="80">
                  <c:v>3.84</c:v>
                </c:pt>
                <c:pt idx="81">
                  <c:v>3.84</c:v>
                </c:pt>
                <c:pt idx="82">
                  <c:v>3.84</c:v>
                </c:pt>
                <c:pt idx="83">
                  <c:v>3.84</c:v>
                </c:pt>
                <c:pt idx="84">
                  <c:v>3.84</c:v>
                </c:pt>
                <c:pt idx="85">
                  <c:v>3.84</c:v>
                </c:pt>
                <c:pt idx="86">
                  <c:v>3.84</c:v>
                </c:pt>
                <c:pt idx="87">
                  <c:v>3.84</c:v>
                </c:pt>
                <c:pt idx="88">
                  <c:v>3.84</c:v>
                </c:pt>
                <c:pt idx="89">
                  <c:v>3.84</c:v>
                </c:pt>
                <c:pt idx="90">
                  <c:v>3.84</c:v>
                </c:pt>
                <c:pt idx="91">
                  <c:v>3.84</c:v>
                </c:pt>
                <c:pt idx="92">
                  <c:v>3.84</c:v>
                </c:pt>
                <c:pt idx="93">
                  <c:v>3.84</c:v>
                </c:pt>
                <c:pt idx="94">
                  <c:v>3.84</c:v>
                </c:pt>
                <c:pt idx="95">
                  <c:v>3.84</c:v>
                </c:pt>
                <c:pt idx="96">
                  <c:v>3.84</c:v>
                </c:pt>
                <c:pt idx="97">
                  <c:v>3.84</c:v>
                </c:pt>
                <c:pt idx="98">
                  <c:v>3.84</c:v>
                </c:pt>
                <c:pt idx="99">
                  <c:v>3.84</c:v>
                </c:pt>
                <c:pt idx="100">
                  <c:v>3.84</c:v>
                </c:pt>
                <c:pt idx="101">
                  <c:v>3.84</c:v>
                </c:pt>
                <c:pt idx="102">
                  <c:v>3.84</c:v>
                </c:pt>
                <c:pt idx="103">
                  <c:v>3.84</c:v>
                </c:pt>
                <c:pt idx="104">
                  <c:v>3.84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3.84</c:v>
                </c:pt>
                <c:pt idx="109">
                  <c:v>3.84</c:v>
                </c:pt>
                <c:pt idx="110">
                  <c:v>3.84</c:v>
                </c:pt>
                <c:pt idx="111">
                  <c:v>3.84</c:v>
                </c:pt>
                <c:pt idx="112">
                  <c:v>3.84</c:v>
                </c:pt>
                <c:pt idx="113">
                  <c:v>3.84</c:v>
                </c:pt>
                <c:pt idx="114">
                  <c:v>3.84</c:v>
                </c:pt>
              </c:numCache>
            </c:numRef>
          </c:val>
          <c:smooth val="0"/>
        </c:ser>
        <c:ser>
          <c:idx val="1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'Физика-9 диаграмма'!$B$5:$B$119</c:f>
              <c:strCache>
                <c:ptCount val="115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Лицей № 7 </c:v>
                </c:pt>
                <c:pt idx="3">
                  <c:v>МАОУ Гимназия № 9</c:v>
                </c:pt>
                <c:pt idx="4">
                  <c:v>МАОУ Гимназия № 8</c:v>
                </c:pt>
                <c:pt idx="5">
                  <c:v>МБОУ СШ № 86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СШ № 63</c:v>
                </c:pt>
                <c:pt idx="11">
                  <c:v>МАОУ Лицей № 11</c:v>
                </c:pt>
                <c:pt idx="12">
                  <c:v>МАОУ СШ № 46</c:v>
                </c:pt>
                <c:pt idx="13">
                  <c:v>МАОУ Лицей № 6 "Перспектива"</c:v>
                </c:pt>
                <c:pt idx="14">
                  <c:v>МАОУ СШ № 8 "Созидание"</c:v>
                </c:pt>
                <c:pt idx="15">
                  <c:v>МАОУ Гимназия № 10</c:v>
                </c:pt>
                <c:pt idx="16">
                  <c:v>МАОУ Гимназия № 4</c:v>
                </c:pt>
                <c:pt idx="17">
                  <c:v>МАОУ Гимназия № 6</c:v>
                </c:pt>
                <c:pt idx="18">
                  <c:v>МАОУ СШ № 90</c:v>
                </c:pt>
                <c:pt idx="19">
                  <c:v>МАОУ СШ № 55</c:v>
                </c:pt>
                <c:pt idx="20">
                  <c:v>МАОУ СШ № 81</c:v>
                </c:pt>
                <c:pt idx="21">
                  <c:v>ЛЕНИНСКИЙ РАЙОН</c:v>
                </c:pt>
                <c:pt idx="22">
                  <c:v>МАОУ Гимназия № 11</c:v>
                </c:pt>
                <c:pt idx="23">
                  <c:v>МБОУ СШ № 31</c:v>
                </c:pt>
                <c:pt idx="24">
                  <c:v>МБОУ Гимназия № 7</c:v>
                </c:pt>
                <c:pt idx="25">
                  <c:v>МАОУ Лицей № 12</c:v>
                </c:pt>
                <c:pt idx="26">
                  <c:v>МАОУ СШ № 16</c:v>
                </c:pt>
                <c:pt idx="27">
                  <c:v>МБОУ СШ № 64</c:v>
                </c:pt>
                <c:pt idx="28">
                  <c:v>МАОУ Лицей № 3</c:v>
                </c:pt>
                <c:pt idx="29">
                  <c:v>МАОУ СШ № 53</c:v>
                </c:pt>
                <c:pt idx="30">
                  <c:v>МАОУ Гимназия № 15</c:v>
                </c:pt>
                <c:pt idx="31">
                  <c:v>МАОУ СШ № 148</c:v>
                </c:pt>
                <c:pt idx="32">
                  <c:v>МАОУ СШ № 65</c:v>
                </c:pt>
                <c:pt idx="33">
                  <c:v>МБОУ СШ № 13</c:v>
                </c:pt>
                <c:pt idx="34">
                  <c:v>МБОУ СШ № 79</c:v>
                </c:pt>
                <c:pt idx="35">
                  <c:v>МБОУ СШ № 94</c:v>
                </c:pt>
                <c:pt idx="36">
                  <c:v>МБОУ СШ № 44</c:v>
                </c:pt>
                <c:pt idx="37">
                  <c:v>МАОУ СШ № 50</c:v>
                </c:pt>
                <c:pt idx="38">
                  <c:v>МАОУ СШ № 89</c:v>
                </c:pt>
                <c:pt idx="39">
                  <c:v>ОКТЯБРЬСКИЙ РАЙОН</c:v>
                </c:pt>
                <c:pt idx="40">
                  <c:v>МАОУ Гимназия № 13 "Академ"</c:v>
                </c:pt>
                <c:pt idx="41">
                  <c:v>МАОУ СШ № 3</c:v>
                </c:pt>
                <c:pt idx="42">
                  <c:v>МАОУ СШ № 72 </c:v>
                </c:pt>
                <c:pt idx="43">
                  <c:v>МАОУ Лицей № 1</c:v>
                </c:pt>
                <c:pt idx="44">
                  <c:v>МАОУ СШ № 82</c:v>
                </c:pt>
                <c:pt idx="45">
                  <c:v>МАОУ СШ-Интернат № 1</c:v>
                </c:pt>
                <c:pt idx="46">
                  <c:v>МБОУ Гимназия № 3</c:v>
                </c:pt>
                <c:pt idx="47">
                  <c:v>МБОУ Лицей № 10</c:v>
                </c:pt>
                <c:pt idx="48">
                  <c:v>МБОУ Лицей № 8</c:v>
                </c:pt>
                <c:pt idx="49">
                  <c:v>МБОУ СШ № 133 </c:v>
                </c:pt>
                <c:pt idx="50">
                  <c:v>МБОУ СШ № 99</c:v>
                </c:pt>
                <c:pt idx="51">
                  <c:v>МАОУ "КУГ №1 - Универс"</c:v>
                </c:pt>
                <c:pt idx="52">
                  <c:v>МБОУ СШ № 159</c:v>
                </c:pt>
                <c:pt idx="53">
                  <c:v>МБОУ СШ № 95</c:v>
                </c:pt>
                <c:pt idx="54">
                  <c:v>МБОУ СШ № 36</c:v>
                </c:pt>
                <c:pt idx="55">
                  <c:v>МБОУ СШ № 39</c:v>
                </c:pt>
                <c:pt idx="56">
                  <c:v>МБОУ СШ № 73 </c:v>
                </c:pt>
                <c:pt idx="57">
                  <c:v>МБОУ СШ № 84</c:v>
                </c:pt>
                <c:pt idx="58">
                  <c:v>МБОУ СШ № 30</c:v>
                </c:pt>
                <c:pt idx="59">
                  <c:v>СВЕРДЛОВСКИЙ РАЙОН</c:v>
                </c:pt>
                <c:pt idx="60">
                  <c:v>МАОУ СШ № 42</c:v>
                </c:pt>
                <c:pt idx="61">
                  <c:v>МАОУ СШ № 93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78</c:v>
                </c:pt>
                <c:pt idx="65">
                  <c:v>МАОУ СШ № 23</c:v>
                </c:pt>
                <c:pt idx="66">
                  <c:v>МАОУ СШ № 17</c:v>
                </c:pt>
                <c:pt idx="67">
                  <c:v>МАОУ СШ № 76</c:v>
                </c:pt>
                <c:pt idx="68">
                  <c:v>МАОУ СШ № 34</c:v>
                </c:pt>
                <c:pt idx="69">
                  <c:v>МАОУ СШ № 45</c:v>
                </c:pt>
                <c:pt idx="70">
                  <c:v>МАОУ СШ № 158 "Грани"</c:v>
                </c:pt>
                <c:pt idx="71">
                  <c:v>МАОУ СШ № 6</c:v>
                </c:pt>
                <c:pt idx="72">
                  <c:v>МБОУ СШ № 62</c:v>
                </c:pt>
                <c:pt idx="73">
                  <c:v>МАОУ СШ № 137</c:v>
                </c:pt>
                <c:pt idx="74">
                  <c:v>СОВЕТСКИЙ РАЙОН</c:v>
                </c:pt>
                <c:pt idx="75">
                  <c:v>МАОУ СШ № 66</c:v>
                </c:pt>
                <c:pt idx="76">
                  <c:v>МАОУ СШ № 85</c:v>
                </c:pt>
                <c:pt idx="77">
                  <c:v>МАОУ СШ № 115</c:v>
                </c:pt>
                <c:pt idx="78">
                  <c:v>МАОУ СШ № 144</c:v>
                </c:pt>
                <c:pt idx="79">
                  <c:v>МАОУ СШ № 151</c:v>
                </c:pt>
                <c:pt idx="80">
                  <c:v>МАОУ СШ № 154</c:v>
                </c:pt>
                <c:pt idx="81">
                  <c:v>МАОУ СШ № 143</c:v>
                </c:pt>
                <c:pt idx="82">
                  <c:v>МАОУ СШ № 134</c:v>
                </c:pt>
                <c:pt idx="83">
                  <c:v>МАОУ СШ № 7</c:v>
                </c:pt>
                <c:pt idx="84">
                  <c:v>МАОУ СШ № 121</c:v>
                </c:pt>
                <c:pt idx="85">
                  <c:v>МАОУ СШ № 141</c:v>
                </c:pt>
                <c:pt idx="86">
                  <c:v>МАОУ СШ № 147</c:v>
                </c:pt>
                <c:pt idx="87">
                  <c:v>МБОУ СШ № 2</c:v>
                </c:pt>
                <c:pt idx="88">
                  <c:v>МАОУ СШ № 149</c:v>
                </c:pt>
                <c:pt idx="89">
                  <c:v>МАОУ СШ № 152</c:v>
                </c:pt>
                <c:pt idx="90">
                  <c:v>МАОУ СШ № 18</c:v>
                </c:pt>
                <c:pt idx="91">
                  <c:v>МАОУ СШ № 157</c:v>
                </c:pt>
                <c:pt idx="92">
                  <c:v>МАОУ СШ № 108</c:v>
                </c:pt>
                <c:pt idx="93">
                  <c:v>МАОУ СШ № 145</c:v>
                </c:pt>
                <c:pt idx="94">
                  <c:v>МАОУ СШ № 98</c:v>
                </c:pt>
                <c:pt idx="95">
                  <c:v>МАОУ СШ № 1</c:v>
                </c:pt>
                <c:pt idx="96">
                  <c:v>МАОУ СШ № 139</c:v>
                </c:pt>
                <c:pt idx="97">
                  <c:v>МАОУ СШ № 156</c:v>
                </c:pt>
                <c:pt idx="98">
                  <c:v>МАОУ СШ № 24</c:v>
                </c:pt>
                <c:pt idx="99">
                  <c:v>МАОУ СШ № 5</c:v>
                </c:pt>
                <c:pt idx="100">
                  <c:v>МАОУ СШ № 150</c:v>
                </c:pt>
                <c:pt idx="101">
                  <c:v>МАОУ СШ № 69</c:v>
                </c:pt>
                <c:pt idx="102">
                  <c:v>МАОУ СШ № 91</c:v>
                </c:pt>
                <c:pt idx="103">
                  <c:v>МАОУ СШ № 129</c:v>
                </c:pt>
                <c:pt idx="104">
                  <c:v>МБОУ СШ № 56</c:v>
                </c:pt>
                <c:pt idx="105">
                  <c:v>ЦЕНТРАЛЬНЫЙ РАЙОН</c:v>
                </c:pt>
                <c:pt idx="106">
                  <c:v>МАОУ Гимназия № 2</c:v>
                </c:pt>
                <c:pt idx="107">
                  <c:v>МБОУ СОШ № 10</c:v>
                </c:pt>
                <c:pt idx="108">
                  <c:v>МАОУ СШ № 155</c:v>
                </c:pt>
                <c:pt idx="109">
                  <c:v>МАОУ Комплекс "Покровский"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27</c:v>
                </c:pt>
                <c:pt idx="113">
                  <c:v>МБОУ Гимназия  № 16</c:v>
                </c:pt>
                <c:pt idx="114">
                  <c:v>МБОУ СШ № 51</c:v>
                </c:pt>
              </c:strCache>
            </c:strRef>
          </c:cat>
          <c:val>
            <c:numRef>
              <c:f>'Физика-9 диаграмма'!$H$5:$H$119</c:f>
              <c:numCache>
                <c:formatCode>0,00</c:formatCode>
                <c:ptCount val="115"/>
                <c:pt idx="0">
                  <c:v>3.7796418128654969</c:v>
                </c:pt>
                <c:pt idx="1">
                  <c:v>3.75</c:v>
                </c:pt>
                <c:pt idx="2">
                  <c:v>4.3</c:v>
                </c:pt>
                <c:pt idx="3">
                  <c:v>3.8888888888888888</c:v>
                </c:pt>
                <c:pt idx="4">
                  <c:v>4</c:v>
                </c:pt>
                <c:pt idx="5">
                  <c:v>3.5</c:v>
                </c:pt>
                <c:pt idx="6">
                  <c:v>3.6315789473684212</c:v>
                </c:pt>
                <c:pt idx="7">
                  <c:v>3.8333333333333335</c:v>
                </c:pt>
                <c:pt idx="8">
                  <c:v>3.3333333333333335</c:v>
                </c:pt>
                <c:pt idx="9">
                  <c:v>3.7070013320013318</c:v>
                </c:pt>
                <c:pt idx="10">
                  <c:v>4</c:v>
                </c:pt>
                <c:pt idx="11">
                  <c:v>3.8571428571428572</c:v>
                </c:pt>
                <c:pt idx="12">
                  <c:v>3.3333333333333335</c:v>
                </c:pt>
                <c:pt idx="13">
                  <c:v>4.125</c:v>
                </c:pt>
                <c:pt idx="14">
                  <c:v>3.2</c:v>
                </c:pt>
                <c:pt idx="15">
                  <c:v>3.6</c:v>
                </c:pt>
                <c:pt idx="16">
                  <c:v>3.7</c:v>
                </c:pt>
                <c:pt idx="17">
                  <c:v>4</c:v>
                </c:pt>
                <c:pt idx="18">
                  <c:v>4</c:v>
                </c:pt>
                <c:pt idx="19">
                  <c:v>3.5</c:v>
                </c:pt>
                <c:pt idx="20">
                  <c:v>3.4615384615384617</c:v>
                </c:pt>
                <c:pt idx="21">
                  <c:v>3.590476190476191</c:v>
                </c:pt>
                <c:pt idx="22">
                  <c:v>3.6666666666666665</c:v>
                </c:pt>
                <c:pt idx="23">
                  <c:v>3</c:v>
                </c:pt>
                <c:pt idx="24">
                  <c:v>3.7142857142857144</c:v>
                </c:pt>
                <c:pt idx="25">
                  <c:v>4</c:v>
                </c:pt>
                <c:pt idx="26">
                  <c:v>4</c:v>
                </c:pt>
                <c:pt idx="27">
                  <c:v>3.6666666666666665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3.4285714285714284</c:v>
                </c:pt>
                <c:pt idx="33">
                  <c:v>5</c:v>
                </c:pt>
                <c:pt idx="35">
                  <c:v>3.2</c:v>
                </c:pt>
                <c:pt idx="36">
                  <c:v>3</c:v>
                </c:pt>
                <c:pt idx="39">
                  <c:v>3.7379286661614253</c:v>
                </c:pt>
                <c:pt idx="40">
                  <c:v>4.1896551724137927</c:v>
                </c:pt>
                <c:pt idx="41">
                  <c:v>4</c:v>
                </c:pt>
                <c:pt idx="42">
                  <c:v>3.6875</c:v>
                </c:pt>
                <c:pt idx="43">
                  <c:v>4.1923076923076925</c:v>
                </c:pt>
                <c:pt idx="44">
                  <c:v>3.6153846153846154</c:v>
                </c:pt>
                <c:pt idx="46">
                  <c:v>4.2</c:v>
                </c:pt>
                <c:pt idx="47">
                  <c:v>3.6666666666666665</c:v>
                </c:pt>
                <c:pt idx="48">
                  <c:v>4</c:v>
                </c:pt>
                <c:pt idx="49">
                  <c:v>3.6</c:v>
                </c:pt>
                <c:pt idx="50">
                  <c:v>3.8461538461538463</c:v>
                </c:pt>
                <c:pt idx="51">
                  <c:v>4</c:v>
                </c:pt>
                <c:pt idx="53">
                  <c:v>3</c:v>
                </c:pt>
                <c:pt idx="54">
                  <c:v>3.3333333333333335</c:v>
                </c:pt>
                <c:pt idx="56">
                  <c:v>3</c:v>
                </c:pt>
                <c:pt idx="59">
                  <c:v>3.6922631290278352</c:v>
                </c:pt>
                <c:pt idx="60">
                  <c:v>3.7272727272727271</c:v>
                </c:pt>
                <c:pt idx="62">
                  <c:v>3.95</c:v>
                </c:pt>
                <c:pt idx="63">
                  <c:v>4.333333333333333</c:v>
                </c:pt>
                <c:pt idx="64">
                  <c:v>3.125</c:v>
                </c:pt>
                <c:pt idx="65">
                  <c:v>3.6666666666666665</c:v>
                </c:pt>
                <c:pt idx="66">
                  <c:v>3.6666666666666665</c:v>
                </c:pt>
                <c:pt idx="67">
                  <c:v>3.6363636363636362</c:v>
                </c:pt>
                <c:pt idx="68">
                  <c:v>3.8333333333333335</c:v>
                </c:pt>
                <c:pt idx="69">
                  <c:v>3.5</c:v>
                </c:pt>
                <c:pt idx="70">
                  <c:v>3.2941176470588234</c:v>
                </c:pt>
                <c:pt idx="71">
                  <c:v>3.6</c:v>
                </c:pt>
                <c:pt idx="72">
                  <c:v>3.6666666666666665</c:v>
                </c:pt>
                <c:pt idx="73">
                  <c:v>4</c:v>
                </c:pt>
                <c:pt idx="74">
                  <c:v>3.766664302945383</c:v>
                </c:pt>
                <c:pt idx="76">
                  <c:v>3.75</c:v>
                </c:pt>
                <c:pt idx="77">
                  <c:v>3.8333333333333335</c:v>
                </c:pt>
                <c:pt idx="78">
                  <c:v>4</c:v>
                </c:pt>
                <c:pt idx="79">
                  <c:v>4.1785714285714288</c:v>
                </c:pt>
                <c:pt idx="80">
                  <c:v>3.8235294117647061</c:v>
                </c:pt>
                <c:pt idx="81">
                  <c:v>4</c:v>
                </c:pt>
                <c:pt idx="82">
                  <c:v>3.4736842105263159</c:v>
                </c:pt>
                <c:pt idx="83">
                  <c:v>3.8333333333333335</c:v>
                </c:pt>
                <c:pt idx="84">
                  <c:v>3</c:v>
                </c:pt>
                <c:pt idx="85">
                  <c:v>3.6666666666666665</c:v>
                </c:pt>
                <c:pt idx="86">
                  <c:v>4</c:v>
                </c:pt>
                <c:pt idx="88">
                  <c:v>3.8846153846153846</c:v>
                </c:pt>
                <c:pt idx="89">
                  <c:v>4.3939393939393936</c:v>
                </c:pt>
                <c:pt idx="90">
                  <c:v>3.625</c:v>
                </c:pt>
                <c:pt idx="91">
                  <c:v>4</c:v>
                </c:pt>
                <c:pt idx="92">
                  <c:v>3.5714285714285716</c:v>
                </c:pt>
                <c:pt idx="93">
                  <c:v>4</c:v>
                </c:pt>
                <c:pt idx="94">
                  <c:v>3.7142857142857144</c:v>
                </c:pt>
                <c:pt idx="95">
                  <c:v>3.4705882352941178</c:v>
                </c:pt>
                <c:pt idx="96">
                  <c:v>3.6666666666666665</c:v>
                </c:pt>
                <c:pt idx="97">
                  <c:v>3.375</c:v>
                </c:pt>
                <c:pt idx="98">
                  <c:v>3.7407407407407409</c:v>
                </c:pt>
                <c:pt idx="99">
                  <c:v>3.9</c:v>
                </c:pt>
                <c:pt idx="100">
                  <c:v>3.5652173913043477</c:v>
                </c:pt>
                <c:pt idx="101">
                  <c:v>3.4</c:v>
                </c:pt>
                <c:pt idx="102">
                  <c:v>4</c:v>
                </c:pt>
                <c:pt idx="103">
                  <c:v>4</c:v>
                </c:pt>
                <c:pt idx="104">
                  <c:v>3.6</c:v>
                </c:pt>
                <c:pt idx="105">
                  <c:v>3.8299498746867169</c:v>
                </c:pt>
                <c:pt idx="106">
                  <c:v>4</c:v>
                </c:pt>
                <c:pt idx="107">
                  <c:v>4.3157894736842106</c:v>
                </c:pt>
                <c:pt idx="108">
                  <c:v>3.7857142857142856</c:v>
                </c:pt>
                <c:pt idx="109">
                  <c:v>3.3333333333333335</c:v>
                </c:pt>
                <c:pt idx="110">
                  <c:v>4.0714285714285712</c:v>
                </c:pt>
                <c:pt idx="111">
                  <c:v>3.3333333333333335</c:v>
                </c:pt>
                <c:pt idx="112">
                  <c:v>3.8</c:v>
                </c:pt>
                <c:pt idx="113">
                  <c:v>4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'Физика-9 диаграмма'!$B$5:$B$119</c:f>
              <c:strCache>
                <c:ptCount val="115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Лицей № 7 </c:v>
                </c:pt>
                <c:pt idx="3">
                  <c:v>МАОУ Гимназия № 9</c:v>
                </c:pt>
                <c:pt idx="4">
                  <c:v>МАОУ Гимназия № 8</c:v>
                </c:pt>
                <c:pt idx="5">
                  <c:v>МБОУ СШ № 86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СШ № 63</c:v>
                </c:pt>
                <c:pt idx="11">
                  <c:v>МАОУ Лицей № 11</c:v>
                </c:pt>
                <c:pt idx="12">
                  <c:v>МАОУ СШ № 46</c:v>
                </c:pt>
                <c:pt idx="13">
                  <c:v>МАОУ Лицей № 6 "Перспектива"</c:v>
                </c:pt>
                <c:pt idx="14">
                  <c:v>МАОУ СШ № 8 "Созидание"</c:v>
                </c:pt>
                <c:pt idx="15">
                  <c:v>МАОУ Гимназия № 10</c:v>
                </c:pt>
                <c:pt idx="16">
                  <c:v>МАОУ Гимназия № 4</c:v>
                </c:pt>
                <c:pt idx="17">
                  <c:v>МАОУ Гимназия № 6</c:v>
                </c:pt>
                <c:pt idx="18">
                  <c:v>МАОУ СШ № 90</c:v>
                </c:pt>
                <c:pt idx="19">
                  <c:v>МАОУ СШ № 55</c:v>
                </c:pt>
                <c:pt idx="20">
                  <c:v>МАОУ СШ № 81</c:v>
                </c:pt>
                <c:pt idx="21">
                  <c:v>ЛЕНИНСКИЙ РАЙОН</c:v>
                </c:pt>
                <c:pt idx="22">
                  <c:v>МАОУ Гимназия № 11</c:v>
                </c:pt>
                <c:pt idx="23">
                  <c:v>МБОУ СШ № 31</c:v>
                </c:pt>
                <c:pt idx="24">
                  <c:v>МБОУ Гимназия № 7</c:v>
                </c:pt>
                <c:pt idx="25">
                  <c:v>МАОУ Лицей № 12</c:v>
                </c:pt>
                <c:pt idx="26">
                  <c:v>МАОУ СШ № 16</c:v>
                </c:pt>
                <c:pt idx="27">
                  <c:v>МБОУ СШ № 64</c:v>
                </c:pt>
                <c:pt idx="28">
                  <c:v>МАОУ Лицей № 3</c:v>
                </c:pt>
                <c:pt idx="29">
                  <c:v>МАОУ СШ № 53</c:v>
                </c:pt>
                <c:pt idx="30">
                  <c:v>МАОУ Гимназия № 15</c:v>
                </c:pt>
                <c:pt idx="31">
                  <c:v>МАОУ СШ № 148</c:v>
                </c:pt>
                <c:pt idx="32">
                  <c:v>МАОУ СШ № 65</c:v>
                </c:pt>
                <c:pt idx="33">
                  <c:v>МБОУ СШ № 13</c:v>
                </c:pt>
                <c:pt idx="34">
                  <c:v>МБОУ СШ № 79</c:v>
                </c:pt>
                <c:pt idx="35">
                  <c:v>МБОУ СШ № 94</c:v>
                </c:pt>
                <c:pt idx="36">
                  <c:v>МБОУ СШ № 44</c:v>
                </c:pt>
                <c:pt idx="37">
                  <c:v>МАОУ СШ № 50</c:v>
                </c:pt>
                <c:pt idx="38">
                  <c:v>МАОУ СШ № 89</c:v>
                </c:pt>
                <c:pt idx="39">
                  <c:v>ОКТЯБРЬСКИЙ РАЙОН</c:v>
                </c:pt>
                <c:pt idx="40">
                  <c:v>МАОУ Гимназия № 13 "Академ"</c:v>
                </c:pt>
                <c:pt idx="41">
                  <c:v>МАОУ СШ № 3</c:v>
                </c:pt>
                <c:pt idx="42">
                  <c:v>МАОУ СШ № 72 </c:v>
                </c:pt>
                <c:pt idx="43">
                  <c:v>МАОУ Лицей № 1</c:v>
                </c:pt>
                <c:pt idx="44">
                  <c:v>МАОУ СШ № 82</c:v>
                </c:pt>
                <c:pt idx="45">
                  <c:v>МАОУ СШ-Интернат № 1</c:v>
                </c:pt>
                <c:pt idx="46">
                  <c:v>МБОУ Гимназия № 3</c:v>
                </c:pt>
                <c:pt idx="47">
                  <c:v>МБОУ Лицей № 10</c:v>
                </c:pt>
                <c:pt idx="48">
                  <c:v>МБОУ Лицей № 8</c:v>
                </c:pt>
                <c:pt idx="49">
                  <c:v>МБОУ СШ № 133 </c:v>
                </c:pt>
                <c:pt idx="50">
                  <c:v>МБОУ СШ № 99</c:v>
                </c:pt>
                <c:pt idx="51">
                  <c:v>МАОУ "КУГ №1 - Универс"</c:v>
                </c:pt>
                <c:pt idx="52">
                  <c:v>МБОУ СШ № 159</c:v>
                </c:pt>
                <c:pt idx="53">
                  <c:v>МБОУ СШ № 95</c:v>
                </c:pt>
                <c:pt idx="54">
                  <c:v>МБОУ СШ № 36</c:v>
                </c:pt>
                <c:pt idx="55">
                  <c:v>МБОУ СШ № 39</c:v>
                </c:pt>
                <c:pt idx="56">
                  <c:v>МБОУ СШ № 73 </c:v>
                </c:pt>
                <c:pt idx="57">
                  <c:v>МБОУ СШ № 84</c:v>
                </c:pt>
                <c:pt idx="58">
                  <c:v>МБОУ СШ № 30</c:v>
                </c:pt>
                <c:pt idx="59">
                  <c:v>СВЕРДЛОВСКИЙ РАЙОН</c:v>
                </c:pt>
                <c:pt idx="60">
                  <c:v>МАОУ СШ № 42</c:v>
                </c:pt>
                <c:pt idx="61">
                  <c:v>МАОУ СШ № 93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78</c:v>
                </c:pt>
                <c:pt idx="65">
                  <c:v>МАОУ СШ № 23</c:v>
                </c:pt>
                <c:pt idx="66">
                  <c:v>МАОУ СШ № 17</c:v>
                </c:pt>
                <c:pt idx="67">
                  <c:v>МАОУ СШ № 76</c:v>
                </c:pt>
                <c:pt idx="68">
                  <c:v>МАОУ СШ № 34</c:v>
                </c:pt>
                <c:pt idx="69">
                  <c:v>МАОУ СШ № 45</c:v>
                </c:pt>
                <c:pt idx="70">
                  <c:v>МАОУ СШ № 158 "Грани"</c:v>
                </c:pt>
                <c:pt idx="71">
                  <c:v>МАОУ СШ № 6</c:v>
                </c:pt>
                <c:pt idx="72">
                  <c:v>МБОУ СШ № 62</c:v>
                </c:pt>
                <c:pt idx="73">
                  <c:v>МАОУ СШ № 137</c:v>
                </c:pt>
                <c:pt idx="74">
                  <c:v>СОВЕТСКИЙ РАЙОН</c:v>
                </c:pt>
                <c:pt idx="75">
                  <c:v>МАОУ СШ № 66</c:v>
                </c:pt>
                <c:pt idx="76">
                  <c:v>МАОУ СШ № 85</c:v>
                </c:pt>
                <c:pt idx="77">
                  <c:v>МАОУ СШ № 115</c:v>
                </c:pt>
                <c:pt idx="78">
                  <c:v>МАОУ СШ № 144</c:v>
                </c:pt>
                <c:pt idx="79">
                  <c:v>МАОУ СШ № 151</c:v>
                </c:pt>
                <c:pt idx="80">
                  <c:v>МАОУ СШ № 154</c:v>
                </c:pt>
                <c:pt idx="81">
                  <c:v>МАОУ СШ № 143</c:v>
                </c:pt>
                <c:pt idx="82">
                  <c:v>МАОУ СШ № 134</c:v>
                </c:pt>
                <c:pt idx="83">
                  <c:v>МАОУ СШ № 7</c:v>
                </c:pt>
                <c:pt idx="84">
                  <c:v>МАОУ СШ № 121</c:v>
                </c:pt>
                <c:pt idx="85">
                  <c:v>МАОУ СШ № 141</c:v>
                </c:pt>
                <c:pt idx="86">
                  <c:v>МАОУ СШ № 147</c:v>
                </c:pt>
                <c:pt idx="87">
                  <c:v>МБОУ СШ № 2</c:v>
                </c:pt>
                <c:pt idx="88">
                  <c:v>МАОУ СШ № 149</c:v>
                </c:pt>
                <c:pt idx="89">
                  <c:v>МАОУ СШ № 152</c:v>
                </c:pt>
                <c:pt idx="90">
                  <c:v>МАОУ СШ № 18</c:v>
                </c:pt>
                <c:pt idx="91">
                  <c:v>МАОУ СШ № 157</c:v>
                </c:pt>
                <c:pt idx="92">
                  <c:v>МАОУ СШ № 108</c:v>
                </c:pt>
                <c:pt idx="93">
                  <c:v>МАОУ СШ № 145</c:v>
                </c:pt>
                <c:pt idx="94">
                  <c:v>МАОУ СШ № 98</c:v>
                </c:pt>
                <c:pt idx="95">
                  <c:v>МАОУ СШ № 1</c:v>
                </c:pt>
                <c:pt idx="96">
                  <c:v>МАОУ СШ № 139</c:v>
                </c:pt>
                <c:pt idx="97">
                  <c:v>МАОУ СШ № 156</c:v>
                </c:pt>
                <c:pt idx="98">
                  <c:v>МАОУ СШ № 24</c:v>
                </c:pt>
                <c:pt idx="99">
                  <c:v>МАОУ СШ № 5</c:v>
                </c:pt>
                <c:pt idx="100">
                  <c:v>МАОУ СШ № 150</c:v>
                </c:pt>
                <c:pt idx="101">
                  <c:v>МАОУ СШ № 69</c:v>
                </c:pt>
                <c:pt idx="102">
                  <c:v>МАОУ СШ № 91</c:v>
                </c:pt>
                <c:pt idx="103">
                  <c:v>МАОУ СШ № 129</c:v>
                </c:pt>
                <c:pt idx="104">
                  <c:v>МБОУ СШ № 56</c:v>
                </c:pt>
                <c:pt idx="105">
                  <c:v>ЦЕНТРАЛЬНЫЙ РАЙОН</c:v>
                </c:pt>
                <c:pt idx="106">
                  <c:v>МАОУ Гимназия № 2</c:v>
                </c:pt>
                <c:pt idx="107">
                  <c:v>МБОУ СОШ № 10</c:v>
                </c:pt>
                <c:pt idx="108">
                  <c:v>МАОУ СШ № 155</c:v>
                </c:pt>
                <c:pt idx="109">
                  <c:v>МАОУ Комплекс "Покровский"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27</c:v>
                </c:pt>
                <c:pt idx="113">
                  <c:v>МБОУ Гимназия  № 16</c:v>
                </c:pt>
                <c:pt idx="114">
                  <c:v>МБОУ СШ № 51</c:v>
                </c:pt>
              </c:strCache>
            </c:strRef>
          </c:cat>
          <c:val>
            <c:numRef>
              <c:f>'Физика-9 диаграмма'!$M$5:$M$119</c:f>
              <c:numCache>
                <c:formatCode>0,00</c:formatCode>
                <c:ptCount val="115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  <c:pt idx="12">
                  <c:v>3.8</c:v>
                </c:pt>
                <c:pt idx="13">
                  <c:v>3.8</c:v>
                </c:pt>
                <c:pt idx="14">
                  <c:v>3.8</c:v>
                </c:pt>
                <c:pt idx="15">
                  <c:v>3.8</c:v>
                </c:pt>
                <c:pt idx="16">
                  <c:v>3.8</c:v>
                </c:pt>
                <c:pt idx="17">
                  <c:v>3.8</c:v>
                </c:pt>
                <c:pt idx="18">
                  <c:v>3.8</c:v>
                </c:pt>
                <c:pt idx="19">
                  <c:v>3.8</c:v>
                </c:pt>
                <c:pt idx="20">
                  <c:v>3.8</c:v>
                </c:pt>
                <c:pt idx="21">
                  <c:v>3.8</c:v>
                </c:pt>
                <c:pt idx="22">
                  <c:v>3.8</c:v>
                </c:pt>
                <c:pt idx="23">
                  <c:v>3.8</c:v>
                </c:pt>
                <c:pt idx="24">
                  <c:v>3.8</c:v>
                </c:pt>
                <c:pt idx="25">
                  <c:v>3.8</c:v>
                </c:pt>
                <c:pt idx="26">
                  <c:v>3.8</c:v>
                </c:pt>
                <c:pt idx="27">
                  <c:v>3.8</c:v>
                </c:pt>
                <c:pt idx="28">
                  <c:v>3.8</c:v>
                </c:pt>
                <c:pt idx="29">
                  <c:v>3.8</c:v>
                </c:pt>
                <c:pt idx="30">
                  <c:v>3.8</c:v>
                </c:pt>
                <c:pt idx="31">
                  <c:v>3.8</c:v>
                </c:pt>
                <c:pt idx="32">
                  <c:v>3.8</c:v>
                </c:pt>
                <c:pt idx="33">
                  <c:v>3.8</c:v>
                </c:pt>
                <c:pt idx="34">
                  <c:v>3.8</c:v>
                </c:pt>
                <c:pt idx="35">
                  <c:v>3.8</c:v>
                </c:pt>
                <c:pt idx="36">
                  <c:v>3.8</c:v>
                </c:pt>
                <c:pt idx="37">
                  <c:v>3.8</c:v>
                </c:pt>
                <c:pt idx="38">
                  <c:v>3.8</c:v>
                </c:pt>
                <c:pt idx="39">
                  <c:v>3.8</c:v>
                </c:pt>
                <c:pt idx="40">
                  <c:v>3.8</c:v>
                </c:pt>
                <c:pt idx="41">
                  <c:v>3.8</c:v>
                </c:pt>
                <c:pt idx="42">
                  <c:v>3.8</c:v>
                </c:pt>
                <c:pt idx="43">
                  <c:v>3.8</c:v>
                </c:pt>
                <c:pt idx="44">
                  <c:v>3.8</c:v>
                </c:pt>
                <c:pt idx="45">
                  <c:v>3.8</c:v>
                </c:pt>
                <c:pt idx="46">
                  <c:v>3.8</c:v>
                </c:pt>
                <c:pt idx="47">
                  <c:v>3.8</c:v>
                </c:pt>
                <c:pt idx="48">
                  <c:v>3.8</c:v>
                </c:pt>
                <c:pt idx="49">
                  <c:v>3.8</c:v>
                </c:pt>
                <c:pt idx="50">
                  <c:v>3.8</c:v>
                </c:pt>
                <c:pt idx="51">
                  <c:v>3.8</c:v>
                </c:pt>
                <c:pt idx="52">
                  <c:v>3.8</c:v>
                </c:pt>
                <c:pt idx="53">
                  <c:v>3.8</c:v>
                </c:pt>
                <c:pt idx="54">
                  <c:v>3.8</c:v>
                </c:pt>
                <c:pt idx="55">
                  <c:v>3.8</c:v>
                </c:pt>
                <c:pt idx="56">
                  <c:v>3.8</c:v>
                </c:pt>
                <c:pt idx="57">
                  <c:v>3.8</c:v>
                </c:pt>
                <c:pt idx="58">
                  <c:v>3.8</c:v>
                </c:pt>
                <c:pt idx="59">
                  <c:v>3.8</c:v>
                </c:pt>
                <c:pt idx="60">
                  <c:v>3.8</c:v>
                </c:pt>
                <c:pt idx="61">
                  <c:v>3.8</c:v>
                </c:pt>
                <c:pt idx="62">
                  <c:v>3.8</c:v>
                </c:pt>
                <c:pt idx="63">
                  <c:v>3.8</c:v>
                </c:pt>
                <c:pt idx="64">
                  <c:v>3.8</c:v>
                </c:pt>
                <c:pt idx="65">
                  <c:v>3.8</c:v>
                </c:pt>
                <c:pt idx="66">
                  <c:v>3.8</c:v>
                </c:pt>
                <c:pt idx="67">
                  <c:v>3.8</c:v>
                </c:pt>
                <c:pt idx="68">
                  <c:v>3.8</c:v>
                </c:pt>
                <c:pt idx="69">
                  <c:v>3.8</c:v>
                </c:pt>
                <c:pt idx="70">
                  <c:v>3.8</c:v>
                </c:pt>
                <c:pt idx="71">
                  <c:v>3.8</c:v>
                </c:pt>
                <c:pt idx="72">
                  <c:v>3.8</c:v>
                </c:pt>
                <c:pt idx="73">
                  <c:v>3.8</c:v>
                </c:pt>
                <c:pt idx="74">
                  <c:v>3.8</c:v>
                </c:pt>
                <c:pt idx="75">
                  <c:v>3.8</c:v>
                </c:pt>
                <c:pt idx="76">
                  <c:v>3.8</c:v>
                </c:pt>
                <c:pt idx="77">
                  <c:v>3.8</c:v>
                </c:pt>
                <c:pt idx="78">
                  <c:v>3.8</c:v>
                </c:pt>
                <c:pt idx="79">
                  <c:v>3.8</c:v>
                </c:pt>
                <c:pt idx="80">
                  <c:v>3.8</c:v>
                </c:pt>
                <c:pt idx="81">
                  <c:v>3.8</c:v>
                </c:pt>
                <c:pt idx="82">
                  <c:v>3.8</c:v>
                </c:pt>
                <c:pt idx="83">
                  <c:v>3.8</c:v>
                </c:pt>
                <c:pt idx="84">
                  <c:v>3.8</c:v>
                </c:pt>
                <c:pt idx="85">
                  <c:v>3.8</c:v>
                </c:pt>
                <c:pt idx="86">
                  <c:v>3.8</c:v>
                </c:pt>
                <c:pt idx="87">
                  <c:v>3.8</c:v>
                </c:pt>
                <c:pt idx="88">
                  <c:v>3.8</c:v>
                </c:pt>
                <c:pt idx="89">
                  <c:v>3.8</c:v>
                </c:pt>
                <c:pt idx="90">
                  <c:v>3.8</c:v>
                </c:pt>
                <c:pt idx="91">
                  <c:v>3.8</c:v>
                </c:pt>
                <c:pt idx="92">
                  <c:v>3.8</c:v>
                </c:pt>
                <c:pt idx="93">
                  <c:v>3.8</c:v>
                </c:pt>
                <c:pt idx="94">
                  <c:v>3.8</c:v>
                </c:pt>
                <c:pt idx="95">
                  <c:v>3.8</c:v>
                </c:pt>
                <c:pt idx="96">
                  <c:v>3.8</c:v>
                </c:pt>
                <c:pt idx="97">
                  <c:v>3.8</c:v>
                </c:pt>
                <c:pt idx="98">
                  <c:v>3.8</c:v>
                </c:pt>
                <c:pt idx="99">
                  <c:v>3.8</c:v>
                </c:pt>
                <c:pt idx="100">
                  <c:v>3.8</c:v>
                </c:pt>
                <c:pt idx="101">
                  <c:v>3.8</c:v>
                </c:pt>
                <c:pt idx="102">
                  <c:v>3.8</c:v>
                </c:pt>
                <c:pt idx="103">
                  <c:v>3.8</c:v>
                </c:pt>
                <c:pt idx="104">
                  <c:v>3.8</c:v>
                </c:pt>
                <c:pt idx="105">
                  <c:v>3.8</c:v>
                </c:pt>
                <c:pt idx="106">
                  <c:v>3.8</c:v>
                </c:pt>
                <c:pt idx="107">
                  <c:v>3.8</c:v>
                </c:pt>
                <c:pt idx="108">
                  <c:v>3.8</c:v>
                </c:pt>
                <c:pt idx="109">
                  <c:v>3.8</c:v>
                </c:pt>
                <c:pt idx="110">
                  <c:v>3.8</c:v>
                </c:pt>
                <c:pt idx="111">
                  <c:v>3.8</c:v>
                </c:pt>
                <c:pt idx="112">
                  <c:v>3.8</c:v>
                </c:pt>
                <c:pt idx="113">
                  <c:v>3.8</c:v>
                </c:pt>
                <c:pt idx="114">
                  <c:v>3.8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'Физика-9 диаграмма'!$B$5:$B$119</c:f>
              <c:strCache>
                <c:ptCount val="115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Лицей № 7 </c:v>
                </c:pt>
                <c:pt idx="3">
                  <c:v>МАОУ Гимназия № 9</c:v>
                </c:pt>
                <c:pt idx="4">
                  <c:v>МАОУ Гимназия № 8</c:v>
                </c:pt>
                <c:pt idx="5">
                  <c:v>МБОУ СШ № 86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СШ № 63</c:v>
                </c:pt>
                <c:pt idx="11">
                  <c:v>МАОУ Лицей № 11</c:v>
                </c:pt>
                <c:pt idx="12">
                  <c:v>МАОУ СШ № 46</c:v>
                </c:pt>
                <c:pt idx="13">
                  <c:v>МАОУ Лицей № 6 "Перспектива"</c:v>
                </c:pt>
                <c:pt idx="14">
                  <c:v>МАОУ СШ № 8 "Созидание"</c:v>
                </c:pt>
                <c:pt idx="15">
                  <c:v>МАОУ Гимназия № 10</c:v>
                </c:pt>
                <c:pt idx="16">
                  <c:v>МАОУ Гимназия № 4</c:v>
                </c:pt>
                <c:pt idx="17">
                  <c:v>МАОУ Гимназия № 6</c:v>
                </c:pt>
                <c:pt idx="18">
                  <c:v>МАОУ СШ № 90</c:v>
                </c:pt>
                <c:pt idx="19">
                  <c:v>МАОУ СШ № 55</c:v>
                </c:pt>
                <c:pt idx="20">
                  <c:v>МАОУ СШ № 81</c:v>
                </c:pt>
                <c:pt idx="21">
                  <c:v>ЛЕНИНСКИЙ РАЙОН</c:v>
                </c:pt>
                <c:pt idx="22">
                  <c:v>МАОУ Гимназия № 11</c:v>
                </c:pt>
                <c:pt idx="23">
                  <c:v>МБОУ СШ № 31</c:v>
                </c:pt>
                <c:pt idx="24">
                  <c:v>МБОУ Гимназия № 7</c:v>
                </c:pt>
                <c:pt idx="25">
                  <c:v>МАОУ Лицей № 12</c:v>
                </c:pt>
                <c:pt idx="26">
                  <c:v>МАОУ СШ № 16</c:v>
                </c:pt>
                <c:pt idx="27">
                  <c:v>МБОУ СШ № 64</c:v>
                </c:pt>
                <c:pt idx="28">
                  <c:v>МАОУ Лицей № 3</c:v>
                </c:pt>
                <c:pt idx="29">
                  <c:v>МАОУ СШ № 53</c:v>
                </c:pt>
                <c:pt idx="30">
                  <c:v>МАОУ Гимназия № 15</c:v>
                </c:pt>
                <c:pt idx="31">
                  <c:v>МАОУ СШ № 148</c:v>
                </c:pt>
                <c:pt idx="32">
                  <c:v>МАОУ СШ № 65</c:v>
                </c:pt>
                <c:pt idx="33">
                  <c:v>МБОУ СШ № 13</c:v>
                </c:pt>
                <c:pt idx="34">
                  <c:v>МБОУ СШ № 79</c:v>
                </c:pt>
                <c:pt idx="35">
                  <c:v>МБОУ СШ № 94</c:v>
                </c:pt>
                <c:pt idx="36">
                  <c:v>МБОУ СШ № 44</c:v>
                </c:pt>
                <c:pt idx="37">
                  <c:v>МАОУ СШ № 50</c:v>
                </c:pt>
                <c:pt idx="38">
                  <c:v>МАОУ СШ № 89</c:v>
                </c:pt>
                <c:pt idx="39">
                  <c:v>ОКТЯБРЬСКИЙ РАЙОН</c:v>
                </c:pt>
                <c:pt idx="40">
                  <c:v>МАОУ Гимназия № 13 "Академ"</c:v>
                </c:pt>
                <c:pt idx="41">
                  <c:v>МАОУ СШ № 3</c:v>
                </c:pt>
                <c:pt idx="42">
                  <c:v>МАОУ СШ № 72 </c:v>
                </c:pt>
                <c:pt idx="43">
                  <c:v>МАОУ Лицей № 1</c:v>
                </c:pt>
                <c:pt idx="44">
                  <c:v>МАОУ СШ № 82</c:v>
                </c:pt>
                <c:pt idx="45">
                  <c:v>МАОУ СШ-Интернат № 1</c:v>
                </c:pt>
                <c:pt idx="46">
                  <c:v>МБОУ Гимназия № 3</c:v>
                </c:pt>
                <c:pt idx="47">
                  <c:v>МБОУ Лицей № 10</c:v>
                </c:pt>
                <c:pt idx="48">
                  <c:v>МБОУ Лицей № 8</c:v>
                </c:pt>
                <c:pt idx="49">
                  <c:v>МБОУ СШ № 133 </c:v>
                </c:pt>
                <c:pt idx="50">
                  <c:v>МБОУ СШ № 99</c:v>
                </c:pt>
                <c:pt idx="51">
                  <c:v>МАОУ "КУГ №1 - Универс"</c:v>
                </c:pt>
                <c:pt idx="52">
                  <c:v>МБОУ СШ № 159</c:v>
                </c:pt>
                <c:pt idx="53">
                  <c:v>МБОУ СШ № 95</c:v>
                </c:pt>
                <c:pt idx="54">
                  <c:v>МБОУ СШ № 36</c:v>
                </c:pt>
                <c:pt idx="55">
                  <c:v>МБОУ СШ № 39</c:v>
                </c:pt>
                <c:pt idx="56">
                  <c:v>МБОУ СШ № 73 </c:v>
                </c:pt>
                <c:pt idx="57">
                  <c:v>МБОУ СШ № 84</c:v>
                </c:pt>
                <c:pt idx="58">
                  <c:v>МБОУ СШ № 30</c:v>
                </c:pt>
                <c:pt idx="59">
                  <c:v>СВЕРДЛОВСКИЙ РАЙОН</c:v>
                </c:pt>
                <c:pt idx="60">
                  <c:v>МАОУ СШ № 42</c:v>
                </c:pt>
                <c:pt idx="61">
                  <c:v>МАОУ СШ № 93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78</c:v>
                </c:pt>
                <c:pt idx="65">
                  <c:v>МАОУ СШ № 23</c:v>
                </c:pt>
                <c:pt idx="66">
                  <c:v>МАОУ СШ № 17</c:v>
                </c:pt>
                <c:pt idx="67">
                  <c:v>МАОУ СШ № 76</c:v>
                </c:pt>
                <c:pt idx="68">
                  <c:v>МАОУ СШ № 34</c:v>
                </c:pt>
                <c:pt idx="69">
                  <c:v>МАОУ СШ № 45</c:v>
                </c:pt>
                <c:pt idx="70">
                  <c:v>МАОУ СШ № 158 "Грани"</c:v>
                </c:pt>
                <c:pt idx="71">
                  <c:v>МАОУ СШ № 6</c:v>
                </c:pt>
                <c:pt idx="72">
                  <c:v>МБОУ СШ № 62</c:v>
                </c:pt>
                <c:pt idx="73">
                  <c:v>МАОУ СШ № 137</c:v>
                </c:pt>
                <c:pt idx="74">
                  <c:v>СОВЕТСКИЙ РАЙОН</c:v>
                </c:pt>
                <c:pt idx="75">
                  <c:v>МАОУ СШ № 66</c:v>
                </c:pt>
                <c:pt idx="76">
                  <c:v>МАОУ СШ № 85</c:v>
                </c:pt>
                <c:pt idx="77">
                  <c:v>МАОУ СШ № 115</c:v>
                </c:pt>
                <c:pt idx="78">
                  <c:v>МАОУ СШ № 144</c:v>
                </c:pt>
                <c:pt idx="79">
                  <c:v>МАОУ СШ № 151</c:v>
                </c:pt>
                <c:pt idx="80">
                  <c:v>МАОУ СШ № 154</c:v>
                </c:pt>
                <c:pt idx="81">
                  <c:v>МАОУ СШ № 143</c:v>
                </c:pt>
                <c:pt idx="82">
                  <c:v>МАОУ СШ № 134</c:v>
                </c:pt>
                <c:pt idx="83">
                  <c:v>МАОУ СШ № 7</c:v>
                </c:pt>
                <c:pt idx="84">
                  <c:v>МАОУ СШ № 121</c:v>
                </c:pt>
                <c:pt idx="85">
                  <c:v>МАОУ СШ № 141</c:v>
                </c:pt>
                <c:pt idx="86">
                  <c:v>МАОУ СШ № 147</c:v>
                </c:pt>
                <c:pt idx="87">
                  <c:v>МБОУ СШ № 2</c:v>
                </c:pt>
                <c:pt idx="88">
                  <c:v>МАОУ СШ № 149</c:v>
                </c:pt>
                <c:pt idx="89">
                  <c:v>МАОУ СШ № 152</c:v>
                </c:pt>
                <c:pt idx="90">
                  <c:v>МАОУ СШ № 18</c:v>
                </c:pt>
                <c:pt idx="91">
                  <c:v>МАОУ СШ № 157</c:v>
                </c:pt>
                <c:pt idx="92">
                  <c:v>МАОУ СШ № 108</c:v>
                </c:pt>
                <c:pt idx="93">
                  <c:v>МАОУ СШ № 145</c:v>
                </c:pt>
                <c:pt idx="94">
                  <c:v>МАОУ СШ № 98</c:v>
                </c:pt>
                <c:pt idx="95">
                  <c:v>МАОУ СШ № 1</c:v>
                </c:pt>
                <c:pt idx="96">
                  <c:v>МАОУ СШ № 139</c:v>
                </c:pt>
                <c:pt idx="97">
                  <c:v>МАОУ СШ № 156</c:v>
                </c:pt>
                <c:pt idx="98">
                  <c:v>МАОУ СШ № 24</c:v>
                </c:pt>
                <c:pt idx="99">
                  <c:v>МАОУ СШ № 5</c:v>
                </c:pt>
                <c:pt idx="100">
                  <c:v>МАОУ СШ № 150</c:v>
                </c:pt>
                <c:pt idx="101">
                  <c:v>МАОУ СШ № 69</c:v>
                </c:pt>
                <c:pt idx="102">
                  <c:v>МАОУ СШ № 91</c:v>
                </c:pt>
                <c:pt idx="103">
                  <c:v>МАОУ СШ № 129</c:v>
                </c:pt>
                <c:pt idx="104">
                  <c:v>МБОУ СШ № 56</c:v>
                </c:pt>
                <c:pt idx="105">
                  <c:v>ЦЕНТРАЛЬНЫЙ РАЙОН</c:v>
                </c:pt>
                <c:pt idx="106">
                  <c:v>МАОУ Гимназия № 2</c:v>
                </c:pt>
                <c:pt idx="107">
                  <c:v>МБОУ СОШ № 10</c:v>
                </c:pt>
                <c:pt idx="108">
                  <c:v>МАОУ СШ № 155</c:v>
                </c:pt>
                <c:pt idx="109">
                  <c:v>МАОУ Комплекс "Покровский"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27</c:v>
                </c:pt>
                <c:pt idx="113">
                  <c:v>МБОУ Гимназия  № 16</c:v>
                </c:pt>
                <c:pt idx="114">
                  <c:v>МБОУ СШ № 51</c:v>
                </c:pt>
              </c:strCache>
            </c:strRef>
          </c:cat>
          <c:val>
            <c:numRef>
              <c:f>'Физика-9 диаграмма'!$L$5:$L$119</c:f>
              <c:numCache>
                <c:formatCode>0,00</c:formatCode>
                <c:ptCount val="115"/>
                <c:pt idx="0">
                  <c:v>3.478096046110752</c:v>
                </c:pt>
                <c:pt idx="1">
                  <c:v>4</c:v>
                </c:pt>
                <c:pt idx="2">
                  <c:v>3.9117647058823528</c:v>
                </c:pt>
                <c:pt idx="3">
                  <c:v>3.6153846153846154</c:v>
                </c:pt>
                <c:pt idx="4">
                  <c:v>3</c:v>
                </c:pt>
                <c:pt idx="5">
                  <c:v>3.25</c:v>
                </c:pt>
                <c:pt idx="6">
                  <c:v>3.0476190476190474</c:v>
                </c:pt>
                <c:pt idx="7">
                  <c:v>4</c:v>
                </c:pt>
                <c:pt idx="8">
                  <c:v>3</c:v>
                </c:pt>
                <c:pt idx="9">
                  <c:v>3.8008117330697972</c:v>
                </c:pt>
                <c:pt idx="10">
                  <c:v>3.3333333333333335</c:v>
                </c:pt>
                <c:pt idx="11">
                  <c:v>3.8461538461538463</c:v>
                </c:pt>
                <c:pt idx="12">
                  <c:v>3.8888888888888888</c:v>
                </c:pt>
                <c:pt idx="13">
                  <c:v>4.354838709677419</c:v>
                </c:pt>
                <c:pt idx="14">
                  <c:v>4.333333333333333</c:v>
                </c:pt>
                <c:pt idx="15">
                  <c:v>4.25</c:v>
                </c:pt>
                <c:pt idx="16">
                  <c:v>4.25</c:v>
                </c:pt>
                <c:pt idx="17">
                  <c:v>3.4</c:v>
                </c:pt>
                <c:pt idx="18">
                  <c:v>3.2857142857142856</c:v>
                </c:pt>
                <c:pt idx="19">
                  <c:v>3.2</c:v>
                </c:pt>
                <c:pt idx="20">
                  <c:v>3.6666666666666665</c:v>
                </c:pt>
                <c:pt idx="21">
                  <c:v>3.4938082750582748</c:v>
                </c:pt>
                <c:pt idx="22">
                  <c:v>4</c:v>
                </c:pt>
                <c:pt idx="23">
                  <c:v>3</c:v>
                </c:pt>
                <c:pt idx="24">
                  <c:v>3.4615384615384617</c:v>
                </c:pt>
                <c:pt idx="25">
                  <c:v>3.6666666666666665</c:v>
                </c:pt>
                <c:pt idx="27">
                  <c:v>3.5</c:v>
                </c:pt>
                <c:pt idx="28">
                  <c:v>4.2</c:v>
                </c:pt>
                <c:pt idx="29">
                  <c:v>3.2727272727272729</c:v>
                </c:pt>
                <c:pt idx="30">
                  <c:v>3.75</c:v>
                </c:pt>
                <c:pt idx="31">
                  <c:v>4</c:v>
                </c:pt>
                <c:pt idx="32">
                  <c:v>3.5</c:v>
                </c:pt>
                <c:pt idx="33">
                  <c:v>3.25</c:v>
                </c:pt>
                <c:pt idx="34">
                  <c:v>3.25</c:v>
                </c:pt>
                <c:pt idx="35">
                  <c:v>3.3</c:v>
                </c:pt>
                <c:pt idx="36">
                  <c:v>2.5</c:v>
                </c:pt>
                <c:pt idx="37">
                  <c:v>3.25</c:v>
                </c:pt>
                <c:pt idx="38">
                  <c:v>4</c:v>
                </c:pt>
                <c:pt idx="39">
                  <c:v>3.8852645502645502</c:v>
                </c:pt>
                <c:pt idx="40">
                  <c:v>4.2222222222222223</c:v>
                </c:pt>
                <c:pt idx="41">
                  <c:v>4.625</c:v>
                </c:pt>
                <c:pt idx="42">
                  <c:v>3.8333333333333335</c:v>
                </c:pt>
                <c:pt idx="43">
                  <c:v>3.8928571428571428</c:v>
                </c:pt>
                <c:pt idx="44">
                  <c:v>3.8333333333333335</c:v>
                </c:pt>
                <c:pt idx="45">
                  <c:v>5</c:v>
                </c:pt>
                <c:pt idx="46">
                  <c:v>3</c:v>
                </c:pt>
                <c:pt idx="47">
                  <c:v>3.8333333333333335</c:v>
                </c:pt>
                <c:pt idx="48">
                  <c:v>3.4</c:v>
                </c:pt>
                <c:pt idx="50">
                  <c:v>3.8888888888888888</c:v>
                </c:pt>
                <c:pt idx="51">
                  <c:v>4</c:v>
                </c:pt>
                <c:pt idx="53">
                  <c:v>3.5</c:v>
                </c:pt>
                <c:pt idx="54">
                  <c:v>3.25</c:v>
                </c:pt>
                <c:pt idx="55">
                  <c:v>3</c:v>
                </c:pt>
                <c:pt idx="58">
                  <c:v>5</c:v>
                </c:pt>
                <c:pt idx="59">
                  <c:v>3.7992063492063486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4.0999999999999996</c:v>
                </c:pt>
                <c:pt idx="64">
                  <c:v>3.5555555555555554</c:v>
                </c:pt>
                <c:pt idx="65">
                  <c:v>4.333333333333333</c:v>
                </c:pt>
                <c:pt idx="66">
                  <c:v>3.5</c:v>
                </c:pt>
                <c:pt idx="67">
                  <c:v>3.3333333333333335</c:v>
                </c:pt>
                <c:pt idx="68">
                  <c:v>3.5</c:v>
                </c:pt>
                <c:pt idx="69">
                  <c:v>4</c:v>
                </c:pt>
                <c:pt idx="70">
                  <c:v>4</c:v>
                </c:pt>
                <c:pt idx="71">
                  <c:v>3.6666666666666665</c:v>
                </c:pt>
                <c:pt idx="72">
                  <c:v>3.8</c:v>
                </c:pt>
                <c:pt idx="73">
                  <c:v>3.4</c:v>
                </c:pt>
                <c:pt idx="74">
                  <c:v>3.8255672488431105</c:v>
                </c:pt>
                <c:pt idx="75">
                  <c:v>3.4</c:v>
                </c:pt>
                <c:pt idx="76">
                  <c:v>4.5</c:v>
                </c:pt>
                <c:pt idx="77">
                  <c:v>3.8181818181818183</c:v>
                </c:pt>
                <c:pt idx="78">
                  <c:v>4</c:v>
                </c:pt>
                <c:pt idx="79">
                  <c:v>3.9583333333333335</c:v>
                </c:pt>
                <c:pt idx="80">
                  <c:v>4.5</c:v>
                </c:pt>
                <c:pt idx="81">
                  <c:v>4.0769230769230766</c:v>
                </c:pt>
                <c:pt idx="82">
                  <c:v>3.9166666666666665</c:v>
                </c:pt>
                <c:pt idx="83">
                  <c:v>3.6</c:v>
                </c:pt>
                <c:pt idx="84">
                  <c:v>4</c:v>
                </c:pt>
                <c:pt idx="85">
                  <c:v>3.6363636363636362</c:v>
                </c:pt>
                <c:pt idx="86">
                  <c:v>3.5</c:v>
                </c:pt>
                <c:pt idx="88">
                  <c:v>3.9714285714285715</c:v>
                </c:pt>
                <c:pt idx="89">
                  <c:v>4.0555555555555554</c:v>
                </c:pt>
                <c:pt idx="90">
                  <c:v>4</c:v>
                </c:pt>
                <c:pt idx="91">
                  <c:v>4</c:v>
                </c:pt>
                <c:pt idx="92">
                  <c:v>3.3571428571428572</c:v>
                </c:pt>
                <c:pt idx="93">
                  <c:v>3.9230769230769229</c:v>
                </c:pt>
                <c:pt idx="94">
                  <c:v>3.8666666666666667</c:v>
                </c:pt>
                <c:pt idx="95">
                  <c:v>3.6666666666666665</c:v>
                </c:pt>
                <c:pt idx="96">
                  <c:v>4</c:v>
                </c:pt>
                <c:pt idx="97">
                  <c:v>3.75</c:v>
                </c:pt>
                <c:pt idx="98">
                  <c:v>4</c:v>
                </c:pt>
                <c:pt idx="99">
                  <c:v>3.4444444444444446</c:v>
                </c:pt>
                <c:pt idx="100">
                  <c:v>3.875</c:v>
                </c:pt>
                <c:pt idx="101">
                  <c:v>3.625</c:v>
                </c:pt>
                <c:pt idx="102">
                  <c:v>3</c:v>
                </c:pt>
                <c:pt idx="103">
                  <c:v>3.5</c:v>
                </c:pt>
                <c:pt idx="104">
                  <c:v>4</c:v>
                </c:pt>
                <c:pt idx="105">
                  <c:v>3.7481481481481485</c:v>
                </c:pt>
                <c:pt idx="106">
                  <c:v>3.7</c:v>
                </c:pt>
                <c:pt idx="107">
                  <c:v>4.25</c:v>
                </c:pt>
                <c:pt idx="108">
                  <c:v>3.8333333333333335</c:v>
                </c:pt>
                <c:pt idx="109">
                  <c:v>3.7</c:v>
                </c:pt>
                <c:pt idx="110">
                  <c:v>4.2</c:v>
                </c:pt>
                <c:pt idx="111">
                  <c:v>3.5</c:v>
                </c:pt>
                <c:pt idx="112">
                  <c:v>3.6</c:v>
                </c:pt>
                <c:pt idx="113">
                  <c:v>3.75</c:v>
                </c:pt>
                <c:pt idx="114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62752"/>
        <c:axId val="122764288"/>
      </c:lineChart>
      <c:catAx>
        <c:axId val="122762752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764288"/>
        <c:crosses val="autoZero"/>
        <c:auto val="1"/>
        <c:lblAlgn val="ctr"/>
        <c:lblOffset val="100"/>
        <c:noMultiLvlLbl val="0"/>
      </c:catAx>
      <c:valAx>
        <c:axId val="122764288"/>
        <c:scaling>
          <c:orientation val="minMax"/>
          <c:max val="5"/>
          <c:min val="2"/>
        </c:scaling>
        <c:delete val="0"/>
        <c:axPos val="l"/>
        <c:majorGridlines>
          <c:spPr>
            <a:ln w="285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762752"/>
        <c:crosses val="autoZero"/>
        <c:crossBetween val="between"/>
        <c:majorUnit val="0.5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51547379022889"/>
          <c:y val="1.8357347789899444E-2"/>
          <c:w val="0.63463011330900698"/>
          <c:h val="4.21548763003379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11908</xdr:rowOff>
    </xdr:from>
    <xdr:to>
      <xdr:col>31</xdr:col>
      <xdr:colOff>71438</xdr:colOff>
      <xdr:row>0</xdr:row>
      <xdr:rowOff>5131594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0.02339</cdr:x>
      <cdr:y>0.06991</cdr:y>
    </cdr:from>
    <cdr:to>
      <cdr:x>0.02348</cdr:x>
      <cdr:y>0.68811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402167" y="357917"/>
          <a:ext cx="1578" cy="31650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0.20098</cdr:x>
      <cdr:y>0.07416</cdr:y>
    </cdr:from>
    <cdr:to>
      <cdr:x>0.20248</cdr:x>
      <cdr:y>0.69121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D28AE512-1B33-45A9-804C-371B7C77E461}"/>
            </a:ext>
          </a:extLst>
        </cdr:cNvPr>
        <cdr:cNvCxnSpPr/>
      </cdr:nvCxnSpPr>
      <cdr:spPr>
        <a:xfrm xmlns:a="http://schemas.openxmlformats.org/drawingml/2006/main" flipH="1">
          <a:off x="3872747" y="379668"/>
          <a:ext cx="28904" cy="315910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0.35366</cdr:x>
      <cdr:y>0.07209</cdr:y>
    </cdr:from>
    <cdr:to>
      <cdr:x>0.35535</cdr:x>
      <cdr:y>0.69768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CE70001F-D757-4D82-BE10-4F2B74A73388}"/>
            </a:ext>
          </a:extLst>
        </cdr:cNvPr>
        <cdr:cNvCxnSpPr/>
      </cdr:nvCxnSpPr>
      <cdr:spPr>
        <a:xfrm xmlns:a="http://schemas.openxmlformats.org/drawingml/2006/main">
          <a:off x="6814920" y="369093"/>
          <a:ext cx="32566" cy="320282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0.52296</cdr:x>
      <cdr:y>0.07209</cdr:y>
    </cdr:from>
    <cdr:to>
      <cdr:x>0.52341</cdr:x>
      <cdr:y>0.69018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9BB3FF8-3C56-42D3-AA33-D969C0CED666}"/>
            </a:ext>
          </a:extLst>
        </cdr:cNvPr>
        <cdr:cNvCxnSpPr/>
      </cdr:nvCxnSpPr>
      <cdr:spPr>
        <a:xfrm xmlns:a="http://schemas.openxmlformats.org/drawingml/2006/main">
          <a:off x="10077188" y="369085"/>
          <a:ext cx="8728" cy="316442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0.65063</cdr:x>
      <cdr:y>0.08036</cdr:y>
    </cdr:from>
    <cdr:to>
      <cdr:x>0.65083</cdr:x>
      <cdr:y>0.69018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="" xmlns:a16="http://schemas.microsoft.com/office/drawing/2014/main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2537399" y="411418"/>
          <a:ext cx="3851" cy="312209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0.91256</cdr:x>
      <cdr:y>0.07416</cdr:y>
    </cdr:from>
    <cdr:to>
      <cdr:x>0.91348</cdr:x>
      <cdr:y>0.69328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="" xmlns:a16="http://schemas.microsoft.com/office/drawing/2014/main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7584626" y="379676"/>
          <a:ext cx="17728" cy="31697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0.09764</cdr:x>
      <cdr:y>0.07209</cdr:y>
    </cdr:from>
    <cdr:to>
      <cdr:x>0.09837</cdr:x>
      <cdr:y>0.69121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>
          <a:off x="1881574" y="369092"/>
          <a:ext cx="14067" cy="31697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59530</xdr:colOff>
      <xdr:row>0</xdr:row>
      <xdr:rowOff>71439</xdr:rowOff>
    </xdr:from>
    <xdr:to>
      <xdr:col>33</xdr:col>
      <xdr:colOff>535780</xdr:colOff>
      <xdr:row>0</xdr:row>
      <xdr:rowOff>5167313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0.02447</cdr:x>
      <cdr:y>0.07105</cdr:y>
    </cdr:from>
    <cdr:to>
      <cdr:x>0.02533</cdr:x>
      <cdr:y>0.68566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54537" y="362044"/>
          <a:ext cx="15974" cy="31319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0.20397</cdr:x>
      <cdr:y>0.07177</cdr:y>
    </cdr:from>
    <cdr:to>
      <cdr:x>0.20417</cdr:x>
      <cdr:y>0.68956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D28AE512-1B33-45A9-804C-371B7C77E461}"/>
            </a:ext>
          </a:extLst>
        </cdr:cNvPr>
        <cdr:cNvCxnSpPr/>
      </cdr:nvCxnSpPr>
      <cdr:spPr>
        <a:xfrm xmlns:a="http://schemas.openxmlformats.org/drawingml/2006/main" flipH="1">
          <a:off x="4248259" y="365714"/>
          <a:ext cx="4166" cy="31481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0.35507</cdr:x>
      <cdr:y>0.06927</cdr:y>
    </cdr:from>
    <cdr:to>
      <cdr:x>0.35594</cdr:x>
      <cdr:y>0.6729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CE70001F-D757-4D82-BE10-4F2B74A73388}"/>
            </a:ext>
          </a:extLst>
        </cdr:cNvPr>
        <cdr:cNvCxnSpPr/>
      </cdr:nvCxnSpPr>
      <cdr:spPr>
        <a:xfrm xmlns:a="http://schemas.openxmlformats.org/drawingml/2006/main">
          <a:off x="7395474" y="352991"/>
          <a:ext cx="18121" cy="307602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0.52504</cdr:x>
      <cdr:y>0.06332</cdr:y>
    </cdr:from>
    <cdr:to>
      <cdr:x>0.52536</cdr:x>
      <cdr:y>0.67476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9BB3FF8-3C56-42D3-AA33-D969C0CED666}"/>
            </a:ext>
          </a:extLst>
        </cdr:cNvPr>
        <cdr:cNvCxnSpPr/>
      </cdr:nvCxnSpPr>
      <cdr:spPr>
        <a:xfrm xmlns:a="http://schemas.openxmlformats.org/drawingml/2006/main" flipH="1">
          <a:off x="10935468" y="322653"/>
          <a:ext cx="6665" cy="311582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0.65273</cdr:x>
      <cdr:y>0.06739</cdr:y>
    </cdr:from>
    <cdr:to>
      <cdr:x>0.65306</cdr:x>
      <cdr:y>0.67734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="" xmlns:a16="http://schemas.microsoft.com/office/drawing/2014/main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3594983" y="343427"/>
          <a:ext cx="6873" cy="310822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0.91364</cdr:x>
      <cdr:y>0.06698</cdr:y>
    </cdr:from>
    <cdr:to>
      <cdr:x>0.91539</cdr:x>
      <cdr:y>0.6771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="" xmlns:a16="http://schemas.microsoft.com/office/drawing/2014/main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9029346" y="341322"/>
          <a:ext cx="36449" cy="310909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0.10112</cdr:x>
      <cdr:y>0.07059</cdr:y>
    </cdr:from>
    <cdr:to>
      <cdr:x>0.10135</cdr:x>
      <cdr:y>0.66719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 flipH="1">
          <a:off x="2106113" y="359718"/>
          <a:ext cx="4791" cy="304019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5.7109375" customWidth="1"/>
    <col min="2" max="2" width="34.28515625" customWidth="1"/>
    <col min="3" max="14" width="7.7109375" customWidth="1"/>
    <col min="15" max="15" width="8.7109375" customWidth="1"/>
    <col min="16" max="16" width="7.7109375" customWidth="1"/>
  </cols>
  <sheetData>
    <row r="1" spans="1:20" ht="409.5" customHeight="1" thickBot="1" x14ac:dyDescent="0.3"/>
    <row r="2" spans="1:20" ht="15" customHeight="1" x14ac:dyDescent="0.25">
      <c r="A2" s="443" t="s">
        <v>57</v>
      </c>
      <c r="B2" s="445" t="s">
        <v>107</v>
      </c>
      <c r="C2" s="447">
        <v>2024</v>
      </c>
      <c r="D2" s="448"/>
      <c r="E2" s="448"/>
      <c r="F2" s="441"/>
      <c r="G2" s="447">
        <v>2023</v>
      </c>
      <c r="H2" s="448"/>
      <c r="I2" s="448"/>
      <c r="J2" s="441"/>
      <c r="K2" s="447">
        <v>2022</v>
      </c>
      <c r="L2" s="448"/>
      <c r="M2" s="448"/>
      <c r="N2" s="441"/>
      <c r="O2" s="441" t="s">
        <v>95</v>
      </c>
    </row>
    <row r="3" spans="1:20" ht="40.5" customHeight="1" thickBot="1" x14ac:dyDescent="0.3">
      <c r="A3" s="444"/>
      <c r="B3" s="446"/>
      <c r="C3" s="164" t="s">
        <v>96</v>
      </c>
      <c r="D3" s="150" t="s">
        <v>97</v>
      </c>
      <c r="E3" s="150" t="s">
        <v>98</v>
      </c>
      <c r="F3" s="165" t="s">
        <v>108</v>
      </c>
      <c r="G3" s="164" t="s">
        <v>96</v>
      </c>
      <c r="H3" s="150" t="s">
        <v>97</v>
      </c>
      <c r="I3" s="150" t="s">
        <v>98</v>
      </c>
      <c r="J3" s="165" t="s">
        <v>108</v>
      </c>
      <c r="K3" s="164" t="s">
        <v>96</v>
      </c>
      <c r="L3" s="150" t="s">
        <v>97</v>
      </c>
      <c r="M3" s="150" t="s">
        <v>98</v>
      </c>
      <c r="N3" s="165" t="s">
        <v>108</v>
      </c>
      <c r="O3" s="442"/>
    </row>
    <row r="4" spans="1:20" ht="15" customHeight="1" thickBot="1" x14ac:dyDescent="0.3">
      <c r="A4" s="95"/>
      <c r="B4" s="96" t="s">
        <v>119</v>
      </c>
      <c r="C4" s="126">
        <f>C5+C14+C26+C44+C64+C79+C110</f>
        <v>1145</v>
      </c>
      <c r="D4" s="144">
        <f>AVERAGE(D6:D13,D15:D25,D27:D43,D45:D63,D65:D78,D80:D109,D111:D119)</f>
        <v>3.6571034885080942</v>
      </c>
      <c r="E4" s="144">
        <v>3.79</v>
      </c>
      <c r="F4" s="127"/>
      <c r="G4" s="126">
        <f>G5+G14+G26+G44+G64+G79+G110</f>
        <v>1009</v>
      </c>
      <c r="H4" s="144">
        <f>AVERAGE(H6:H13,H15:H25,H27:H43,H45:H63,H65:H78,H80:H109,H111:H119)</f>
        <v>3.7276522222601605</v>
      </c>
      <c r="I4" s="144">
        <v>3.84</v>
      </c>
      <c r="J4" s="127"/>
      <c r="K4" s="126">
        <f>K5+K14+K26+K44+K64+K79+K110</f>
        <v>960</v>
      </c>
      <c r="L4" s="144">
        <f>AVERAGE(L6:L13,L15:L25,L27:L43,L45:L63,L65:L78,L80:L109,L111:L119)</f>
        <v>3.7419340247669299</v>
      </c>
      <c r="M4" s="144">
        <v>3.8</v>
      </c>
      <c r="N4" s="127"/>
      <c r="O4" s="99"/>
      <c r="Q4" s="73"/>
      <c r="R4" s="35" t="s">
        <v>99</v>
      </c>
    </row>
    <row r="5" spans="1:20" ht="15" customHeight="1" thickBot="1" x14ac:dyDescent="0.3">
      <c r="A5" s="91"/>
      <c r="B5" s="92" t="s">
        <v>111</v>
      </c>
      <c r="C5" s="128">
        <f>SUM(C6:C13)</f>
        <v>88</v>
      </c>
      <c r="D5" s="97">
        <f>AVERAGE(D6:D13)</f>
        <v>3.5299077019471761</v>
      </c>
      <c r="E5" s="97">
        <v>3.79</v>
      </c>
      <c r="F5" s="208"/>
      <c r="G5" s="128">
        <f>SUM(G6:G13)</f>
        <v>92</v>
      </c>
      <c r="H5" s="97">
        <f>AVERAGE(H6:H13)</f>
        <v>3.7796418128654969</v>
      </c>
      <c r="I5" s="97">
        <v>3.84</v>
      </c>
      <c r="J5" s="208"/>
      <c r="K5" s="128">
        <f>SUM(K6:K13)</f>
        <v>120</v>
      </c>
      <c r="L5" s="97">
        <f>AVERAGE(L6:L13)</f>
        <v>3.478096046110752</v>
      </c>
      <c r="M5" s="97">
        <v>3.8</v>
      </c>
      <c r="N5" s="208"/>
      <c r="O5" s="100"/>
      <c r="Q5" s="61"/>
      <c r="R5" s="35" t="s">
        <v>100</v>
      </c>
    </row>
    <row r="6" spans="1:20" ht="15" customHeight="1" x14ac:dyDescent="0.25">
      <c r="A6" s="104">
        <v>1</v>
      </c>
      <c r="B6" s="152" t="s">
        <v>145</v>
      </c>
      <c r="C6" s="227">
        <v>6</v>
      </c>
      <c r="D6" s="146">
        <v>3.3333333333333335</v>
      </c>
      <c r="E6" s="146">
        <v>3.79</v>
      </c>
      <c r="F6" s="209">
        <v>76</v>
      </c>
      <c r="G6" s="227">
        <v>4</v>
      </c>
      <c r="H6" s="146">
        <v>4</v>
      </c>
      <c r="I6" s="146">
        <v>3.84</v>
      </c>
      <c r="J6" s="209">
        <v>12</v>
      </c>
      <c r="K6" s="227">
        <v>1</v>
      </c>
      <c r="L6" s="146">
        <v>3</v>
      </c>
      <c r="M6" s="146">
        <v>3.8</v>
      </c>
      <c r="N6" s="209">
        <v>96</v>
      </c>
      <c r="O6" s="47">
        <f t="shared" ref="O6:O63" si="0">N6+J6+F6</f>
        <v>184</v>
      </c>
      <c r="Q6" s="365"/>
      <c r="R6" s="35" t="s">
        <v>101</v>
      </c>
    </row>
    <row r="7" spans="1:20" x14ac:dyDescent="0.25">
      <c r="A7" s="45">
        <v>2</v>
      </c>
      <c r="B7" s="152" t="s">
        <v>71</v>
      </c>
      <c r="C7" s="227">
        <v>13</v>
      </c>
      <c r="D7" s="146">
        <v>3.8461538461538463</v>
      </c>
      <c r="E7" s="146">
        <v>3.79</v>
      </c>
      <c r="F7" s="209">
        <v>38</v>
      </c>
      <c r="G7" s="227">
        <v>18</v>
      </c>
      <c r="H7" s="146">
        <v>3.8888888888888888</v>
      </c>
      <c r="I7" s="146">
        <v>3.84</v>
      </c>
      <c r="J7" s="209">
        <v>34</v>
      </c>
      <c r="K7" s="227">
        <v>39</v>
      </c>
      <c r="L7" s="146">
        <v>3.6153846153846154</v>
      </c>
      <c r="M7" s="146">
        <v>3.8</v>
      </c>
      <c r="N7" s="209">
        <v>64</v>
      </c>
      <c r="O7" s="93">
        <f t="shared" si="0"/>
        <v>136</v>
      </c>
      <c r="Q7" s="36"/>
      <c r="R7" s="35" t="s">
        <v>102</v>
      </c>
      <c r="T7" s="43"/>
    </row>
    <row r="8" spans="1:20" x14ac:dyDescent="0.25">
      <c r="A8" s="143">
        <v>3</v>
      </c>
      <c r="B8" s="152" t="s">
        <v>68</v>
      </c>
      <c r="C8" s="227">
        <v>38</v>
      </c>
      <c r="D8" s="146">
        <v>4.0526315789473681</v>
      </c>
      <c r="E8" s="146">
        <v>3.79</v>
      </c>
      <c r="F8" s="209">
        <v>21</v>
      </c>
      <c r="G8" s="227">
        <v>30</v>
      </c>
      <c r="H8" s="146">
        <v>4.3</v>
      </c>
      <c r="I8" s="146">
        <v>3.84</v>
      </c>
      <c r="J8" s="209">
        <v>5</v>
      </c>
      <c r="K8" s="227">
        <v>34</v>
      </c>
      <c r="L8" s="146">
        <v>3.9117647058823528</v>
      </c>
      <c r="M8" s="146">
        <v>3.8</v>
      </c>
      <c r="N8" s="209">
        <v>40</v>
      </c>
      <c r="O8" s="142">
        <f t="shared" si="0"/>
        <v>66</v>
      </c>
      <c r="T8" s="43"/>
    </row>
    <row r="9" spans="1:20" x14ac:dyDescent="0.25">
      <c r="A9" s="143">
        <v>4</v>
      </c>
      <c r="B9" s="152" t="s">
        <v>199</v>
      </c>
      <c r="C9" s="227">
        <v>5</v>
      </c>
      <c r="D9" s="146">
        <v>4.4000000000000004</v>
      </c>
      <c r="E9" s="146">
        <v>3.79</v>
      </c>
      <c r="F9" s="209">
        <v>4</v>
      </c>
      <c r="G9" s="227">
        <v>4</v>
      </c>
      <c r="H9" s="146">
        <v>3.75</v>
      </c>
      <c r="I9" s="146">
        <v>3.84</v>
      </c>
      <c r="J9" s="209">
        <v>45</v>
      </c>
      <c r="K9" s="227">
        <v>5</v>
      </c>
      <c r="L9" s="146">
        <v>4</v>
      </c>
      <c r="M9" s="146">
        <v>3.8</v>
      </c>
      <c r="N9" s="209">
        <v>18</v>
      </c>
      <c r="O9" s="142">
        <f t="shared" si="0"/>
        <v>67</v>
      </c>
      <c r="Q9" s="44"/>
      <c r="R9" s="43"/>
      <c r="T9" s="43"/>
    </row>
    <row r="10" spans="1:20" x14ac:dyDescent="0.25">
      <c r="A10" s="143">
        <v>5</v>
      </c>
      <c r="B10" s="152" t="s">
        <v>129</v>
      </c>
      <c r="C10" s="227">
        <v>1</v>
      </c>
      <c r="D10" s="146">
        <v>3</v>
      </c>
      <c r="E10" s="146">
        <v>3.79</v>
      </c>
      <c r="F10" s="209">
        <v>88</v>
      </c>
      <c r="G10" s="227">
        <v>3</v>
      </c>
      <c r="H10" s="146">
        <v>3.3333333333333335</v>
      </c>
      <c r="I10" s="146">
        <v>3.84</v>
      </c>
      <c r="J10" s="209">
        <v>80</v>
      </c>
      <c r="K10" s="227">
        <v>3</v>
      </c>
      <c r="L10" s="146">
        <v>3</v>
      </c>
      <c r="M10" s="146">
        <v>3.8</v>
      </c>
      <c r="N10" s="209">
        <v>97</v>
      </c>
      <c r="O10" s="142">
        <f t="shared" si="0"/>
        <v>265</v>
      </c>
      <c r="Q10" s="44"/>
      <c r="R10" s="43"/>
      <c r="T10" s="43"/>
    </row>
    <row r="11" spans="1:20" x14ac:dyDescent="0.25">
      <c r="A11" s="143">
        <v>6</v>
      </c>
      <c r="B11" s="152" t="s">
        <v>130</v>
      </c>
      <c r="C11" s="227">
        <v>14</v>
      </c>
      <c r="D11" s="146">
        <v>3.2142857142857144</v>
      </c>
      <c r="E11" s="146">
        <v>3.79</v>
      </c>
      <c r="F11" s="209">
        <v>83</v>
      </c>
      <c r="G11" s="227">
        <v>19</v>
      </c>
      <c r="H11" s="146">
        <v>3.6315789473684212</v>
      </c>
      <c r="I11" s="146">
        <v>3.84</v>
      </c>
      <c r="J11" s="209">
        <v>62</v>
      </c>
      <c r="K11" s="227">
        <v>21</v>
      </c>
      <c r="L11" s="146">
        <v>3.0476190476190474</v>
      </c>
      <c r="M11" s="146">
        <v>3.8</v>
      </c>
      <c r="N11" s="209">
        <v>95</v>
      </c>
      <c r="O11" s="93">
        <f t="shared" si="0"/>
        <v>240</v>
      </c>
      <c r="Q11" s="44"/>
      <c r="R11" s="43"/>
      <c r="T11" s="43"/>
    </row>
    <row r="12" spans="1:20" x14ac:dyDescent="0.25">
      <c r="A12" s="167">
        <v>7</v>
      </c>
      <c r="B12" s="152" t="s">
        <v>72</v>
      </c>
      <c r="C12" s="227">
        <v>7</v>
      </c>
      <c r="D12" s="146">
        <v>3.1428571428571428</v>
      </c>
      <c r="E12" s="146">
        <v>3.79</v>
      </c>
      <c r="F12" s="209">
        <v>86</v>
      </c>
      <c r="G12" s="227">
        <v>6</v>
      </c>
      <c r="H12" s="146">
        <v>3.8333333333333335</v>
      </c>
      <c r="I12" s="146">
        <v>3.84</v>
      </c>
      <c r="J12" s="209">
        <v>38</v>
      </c>
      <c r="K12" s="227">
        <v>9</v>
      </c>
      <c r="L12" s="146">
        <v>4</v>
      </c>
      <c r="M12" s="146">
        <v>3.8</v>
      </c>
      <c r="N12" s="209">
        <v>19</v>
      </c>
      <c r="O12" s="142">
        <f t="shared" si="0"/>
        <v>143</v>
      </c>
      <c r="Q12" s="44"/>
      <c r="R12" s="43"/>
      <c r="T12" s="43"/>
    </row>
    <row r="13" spans="1:20" ht="15.75" thickBot="1" x14ac:dyDescent="0.3">
      <c r="A13" s="167">
        <v>8</v>
      </c>
      <c r="B13" s="166" t="s">
        <v>128</v>
      </c>
      <c r="C13" s="253">
        <v>4</v>
      </c>
      <c r="D13" s="254">
        <v>3.25</v>
      </c>
      <c r="E13" s="254">
        <v>3.79</v>
      </c>
      <c r="F13" s="225">
        <v>82</v>
      </c>
      <c r="G13" s="253">
        <v>8</v>
      </c>
      <c r="H13" s="254">
        <v>3.5</v>
      </c>
      <c r="I13" s="254">
        <v>3.84</v>
      </c>
      <c r="J13" s="225">
        <v>71</v>
      </c>
      <c r="K13" s="253">
        <v>8</v>
      </c>
      <c r="L13" s="254">
        <v>3.25</v>
      </c>
      <c r="M13" s="254">
        <v>3.8</v>
      </c>
      <c r="N13" s="225">
        <v>88</v>
      </c>
      <c r="O13" s="168">
        <f t="shared" si="0"/>
        <v>241</v>
      </c>
      <c r="Q13" s="44"/>
      <c r="R13" s="43"/>
      <c r="T13" s="43"/>
    </row>
    <row r="14" spans="1:20" ht="15.75" thickBot="1" x14ac:dyDescent="0.3">
      <c r="A14" s="91"/>
      <c r="B14" s="92" t="s">
        <v>112</v>
      </c>
      <c r="C14" s="128">
        <f>SUM(C15:C25)</f>
        <v>97</v>
      </c>
      <c r="D14" s="97">
        <f>AVERAGE(D15:D25)</f>
        <v>3.4644597826416015</v>
      </c>
      <c r="E14" s="97">
        <v>3.79</v>
      </c>
      <c r="F14" s="208"/>
      <c r="G14" s="128">
        <f>SUM(G15:G25)</f>
        <v>88</v>
      </c>
      <c r="H14" s="97">
        <f>AVERAGE(H15:H25)</f>
        <v>3.7070013320013318</v>
      </c>
      <c r="I14" s="97">
        <v>3.84</v>
      </c>
      <c r="J14" s="208"/>
      <c r="K14" s="128">
        <f>SUM(K15:K25)</f>
        <v>98</v>
      </c>
      <c r="L14" s="97">
        <f>AVERAGE(L15:L25)</f>
        <v>3.8008117330697972</v>
      </c>
      <c r="M14" s="97">
        <v>3.8</v>
      </c>
      <c r="N14" s="208"/>
      <c r="O14" s="101"/>
      <c r="Q14" s="44"/>
      <c r="R14" s="43"/>
      <c r="T14" s="43"/>
    </row>
    <row r="15" spans="1:20" x14ac:dyDescent="0.25">
      <c r="A15" s="45">
        <v>1</v>
      </c>
      <c r="B15" s="152" t="s">
        <v>50</v>
      </c>
      <c r="C15" s="227">
        <v>12</v>
      </c>
      <c r="D15" s="146">
        <v>3.3333333333333335</v>
      </c>
      <c r="E15" s="146">
        <v>3.79</v>
      </c>
      <c r="F15" s="209">
        <v>77</v>
      </c>
      <c r="G15" s="227">
        <v>10</v>
      </c>
      <c r="H15" s="146">
        <v>3.7</v>
      </c>
      <c r="I15" s="146">
        <v>3.84</v>
      </c>
      <c r="J15" s="209">
        <v>51</v>
      </c>
      <c r="K15" s="227">
        <v>4</v>
      </c>
      <c r="L15" s="146">
        <v>4.25</v>
      </c>
      <c r="M15" s="146">
        <v>3.8</v>
      </c>
      <c r="N15" s="209">
        <v>9</v>
      </c>
      <c r="O15" s="47">
        <f t="shared" si="0"/>
        <v>137</v>
      </c>
      <c r="Q15" s="44"/>
      <c r="R15" s="43"/>
      <c r="T15" s="43"/>
    </row>
    <row r="16" spans="1:20" x14ac:dyDescent="0.25">
      <c r="A16" s="143">
        <v>2</v>
      </c>
      <c r="B16" s="152" t="s">
        <v>49</v>
      </c>
      <c r="C16" s="227">
        <v>6</v>
      </c>
      <c r="D16" s="146">
        <v>3.1666666666666665</v>
      </c>
      <c r="E16" s="146">
        <v>3.79</v>
      </c>
      <c r="F16" s="209">
        <v>85</v>
      </c>
      <c r="G16" s="227">
        <v>8</v>
      </c>
      <c r="H16" s="146">
        <v>4</v>
      </c>
      <c r="I16" s="146">
        <v>3.84</v>
      </c>
      <c r="J16" s="209">
        <v>13</v>
      </c>
      <c r="K16" s="227">
        <v>5</v>
      </c>
      <c r="L16" s="146">
        <v>3.4</v>
      </c>
      <c r="M16" s="146">
        <v>3.8</v>
      </c>
      <c r="N16" s="209">
        <v>78</v>
      </c>
      <c r="O16" s="142">
        <f t="shared" si="0"/>
        <v>176</v>
      </c>
      <c r="Q16" s="44"/>
      <c r="R16" s="43"/>
      <c r="T16" s="43"/>
    </row>
    <row r="17" spans="1:20" x14ac:dyDescent="0.25">
      <c r="A17" s="143">
        <v>3</v>
      </c>
      <c r="B17" s="152" t="s">
        <v>51</v>
      </c>
      <c r="C17" s="227">
        <v>12</v>
      </c>
      <c r="D17" s="146">
        <v>3.5833333333333335</v>
      </c>
      <c r="E17" s="146">
        <v>3.79</v>
      </c>
      <c r="F17" s="209">
        <v>61</v>
      </c>
      <c r="G17" s="227">
        <v>10</v>
      </c>
      <c r="H17" s="146">
        <v>3.6</v>
      </c>
      <c r="I17" s="146">
        <v>3.84</v>
      </c>
      <c r="J17" s="209">
        <v>65</v>
      </c>
      <c r="K17" s="227">
        <v>8</v>
      </c>
      <c r="L17" s="146">
        <v>4.25</v>
      </c>
      <c r="M17" s="146">
        <v>3.8</v>
      </c>
      <c r="N17" s="209">
        <v>10</v>
      </c>
      <c r="O17" s="93">
        <f t="shared" si="0"/>
        <v>136</v>
      </c>
      <c r="Q17" s="43"/>
      <c r="R17" s="43"/>
      <c r="T17" s="43"/>
    </row>
    <row r="18" spans="1:20" x14ac:dyDescent="0.25">
      <c r="A18" s="143">
        <v>4</v>
      </c>
      <c r="B18" s="154" t="s">
        <v>52</v>
      </c>
      <c r="C18" s="229">
        <v>33</v>
      </c>
      <c r="D18" s="148">
        <v>3.6969696969696968</v>
      </c>
      <c r="E18" s="148">
        <v>3.79</v>
      </c>
      <c r="F18" s="211">
        <v>50</v>
      </c>
      <c r="G18" s="229">
        <v>24</v>
      </c>
      <c r="H18" s="148">
        <v>4.125</v>
      </c>
      <c r="I18" s="148">
        <v>3.84</v>
      </c>
      <c r="J18" s="211">
        <v>10</v>
      </c>
      <c r="K18" s="229">
        <v>31</v>
      </c>
      <c r="L18" s="148">
        <v>4.354838709677419</v>
      </c>
      <c r="M18" s="148">
        <v>3.8</v>
      </c>
      <c r="N18" s="211">
        <v>6</v>
      </c>
      <c r="O18" s="142">
        <f t="shared" si="0"/>
        <v>66</v>
      </c>
      <c r="Q18" s="43"/>
      <c r="R18" s="43"/>
      <c r="T18" s="43"/>
    </row>
    <row r="19" spans="1:20" x14ac:dyDescent="0.25">
      <c r="A19" s="105">
        <v>5</v>
      </c>
      <c r="B19" s="155" t="s">
        <v>53</v>
      </c>
      <c r="C19" s="230">
        <v>13</v>
      </c>
      <c r="D19" s="147">
        <v>3.7692307692307692</v>
      </c>
      <c r="E19" s="147">
        <v>3.79</v>
      </c>
      <c r="F19" s="212">
        <v>44</v>
      </c>
      <c r="G19" s="230">
        <v>7</v>
      </c>
      <c r="H19" s="147">
        <v>3.8571428571428572</v>
      </c>
      <c r="I19" s="147">
        <v>3.84</v>
      </c>
      <c r="J19" s="212">
        <v>36</v>
      </c>
      <c r="K19" s="230">
        <v>13</v>
      </c>
      <c r="L19" s="147">
        <v>3.8461538461538463</v>
      </c>
      <c r="M19" s="147">
        <v>3.8</v>
      </c>
      <c r="N19" s="212">
        <v>46</v>
      </c>
      <c r="O19" s="142">
        <f t="shared" si="0"/>
        <v>126</v>
      </c>
      <c r="Q19" s="43"/>
      <c r="R19" s="43"/>
      <c r="T19" s="43"/>
    </row>
    <row r="20" spans="1:20" x14ac:dyDescent="0.25">
      <c r="A20" s="143">
        <v>6</v>
      </c>
      <c r="B20" s="155" t="s">
        <v>183</v>
      </c>
      <c r="C20" s="230">
        <v>3</v>
      </c>
      <c r="D20" s="147">
        <v>3.6666666666666665</v>
      </c>
      <c r="E20" s="147">
        <v>3.79</v>
      </c>
      <c r="F20" s="212">
        <v>52</v>
      </c>
      <c r="G20" s="230">
        <v>5</v>
      </c>
      <c r="H20" s="147">
        <v>3.2</v>
      </c>
      <c r="I20" s="147">
        <v>3.84</v>
      </c>
      <c r="J20" s="212">
        <v>86</v>
      </c>
      <c r="K20" s="230">
        <v>3</v>
      </c>
      <c r="L20" s="147">
        <v>4.333333333333333</v>
      </c>
      <c r="M20" s="147">
        <v>3.8</v>
      </c>
      <c r="N20" s="212">
        <v>7</v>
      </c>
      <c r="O20" s="142">
        <f t="shared" si="0"/>
        <v>145</v>
      </c>
      <c r="Q20" s="43"/>
      <c r="R20" s="43"/>
      <c r="T20" s="43"/>
    </row>
    <row r="21" spans="1:20" x14ac:dyDescent="0.25">
      <c r="A21" s="143">
        <v>7</v>
      </c>
      <c r="B21" s="155" t="s">
        <v>191</v>
      </c>
      <c r="C21" s="230">
        <v>4</v>
      </c>
      <c r="D21" s="147">
        <v>3.75</v>
      </c>
      <c r="E21" s="147">
        <v>3.79</v>
      </c>
      <c r="F21" s="212">
        <v>45</v>
      </c>
      <c r="G21" s="230">
        <v>3</v>
      </c>
      <c r="H21" s="147">
        <v>3.3333333333333335</v>
      </c>
      <c r="I21" s="147">
        <v>3.84</v>
      </c>
      <c r="J21" s="212">
        <v>81</v>
      </c>
      <c r="K21" s="230">
        <v>9</v>
      </c>
      <c r="L21" s="147">
        <v>3.8888888888888888</v>
      </c>
      <c r="M21" s="147">
        <v>3.8</v>
      </c>
      <c r="N21" s="212">
        <v>41</v>
      </c>
      <c r="O21" s="142">
        <f t="shared" si="0"/>
        <v>167</v>
      </c>
      <c r="Q21" s="43"/>
      <c r="R21" s="43"/>
      <c r="T21" s="43"/>
    </row>
    <row r="22" spans="1:20" x14ac:dyDescent="0.25">
      <c r="A22" s="143">
        <v>8</v>
      </c>
      <c r="B22" s="156" t="s">
        <v>47</v>
      </c>
      <c r="C22" s="231">
        <v>3</v>
      </c>
      <c r="D22" s="243">
        <v>3</v>
      </c>
      <c r="E22" s="243">
        <v>3.79</v>
      </c>
      <c r="F22" s="213">
        <v>89</v>
      </c>
      <c r="G22" s="231">
        <v>2</v>
      </c>
      <c r="H22" s="243">
        <v>3.5</v>
      </c>
      <c r="I22" s="243">
        <v>3.84</v>
      </c>
      <c r="J22" s="213">
        <v>72</v>
      </c>
      <c r="K22" s="231">
        <v>5</v>
      </c>
      <c r="L22" s="243">
        <v>3.2</v>
      </c>
      <c r="M22" s="243">
        <v>3.8</v>
      </c>
      <c r="N22" s="213">
        <v>93</v>
      </c>
      <c r="O22" s="142">
        <f t="shared" si="0"/>
        <v>254</v>
      </c>
      <c r="Q22" s="43"/>
      <c r="R22" s="43"/>
      <c r="T22" s="43"/>
    </row>
    <row r="23" spans="1:20" x14ac:dyDescent="0.25">
      <c r="A23" s="143">
        <v>9</v>
      </c>
      <c r="B23" s="155" t="s">
        <v>198</v>
      </c>
      <c r="C23" s="230">
        <v>1</v>
      </c>
      <c r="D23" s="147">
        <v>4</v>
      </c>
      <c r="E23" s="147">
        <v>3.79</v>
      </c>
      <c r="F23" s="212">
        <v>22</v>
      </c>
      <c r="G23" s="230">
        <v>2</v>
      </c>
      <c r="H23" s="147">
        <v>4</v>
      </c>
      <c r="I23" s="147">
        <v>3.84</v>
      </c>
      <c r="J23" s="212">
        <v>15</v>
      </c>
      <c r="K23" s="230">
        <v>3</v>
      </c>
      <c r="L23" s="147">
        <v>3.3333333333333335</v>
      </c>
      <c r="M23" s="147">
        <v>3.8</v>
      </c>
      <c r="N23" s="212">
        <v>83</v>
      </c>
      <c r="O23" s="142">
        <f t="shared" si="0"/>
        <v>120</v>
      </c>
      <c r="Q23" s="43"/>
      <c r="R23" s="43"/>
      <c r="T23" s="43"/>
    </row>
    <row r="24" spans="1:20" x14ac:dyDescent="0.25">
      <c r="A24" s="143">
        <v>10</v>
      </c>
      <c r="B24" s="155" t="s">
        <v>182</v>
      </c>
      <c r="C24" s="230">
        <v>3</v>
      </c>
      <c r="D24" s="147">
        <v>3</v>
      </c>
      <c r="E24" s="147">
        <v>3.79</v>
      </c>
      <c r="F24" s="212">
        <v>90</v>
      </c>
      <c r="G24" s="230">
        <v>13</v>
      </c>
      <c r="H24" s="147">
        <v>3.4615384615384617</v>
      </c>
      <c r="I24" s="147">
        <v>3.84</v>
      </c>
      <c r="J24" s="212">
        <v>76</v>
      </c>
      <c r="K24" s="230">
        <v>3</v>
      </c>
      <c r="L24" s="147">
        <v>3.6666666666666665</v>
      </c>
      <c r="M24" s="147">
        <v>3.8</v>
      </c>
      <c r="N24" s="212">
        <v>58</v>
      </c>
      <c r="O24" s="142">
        <f t="shared" si="0"/>
        <v>224</v>
      </c>
      <c r="Q24" s="43"/>
      <c r="R24" s="43"/>
      <c r="T24" s="43"/>
    </row>
    <row r="25" spans="1:20" ht="15.75" thickBot="1" x14ac:dyDescent="0.3">
      <c r="A25" s="143">
        <v>11</v>
      </c>
      <c r="B25" s="157" t="s">
        <v>181</v>
      </c>
      <c r="C25" s="232">
        <v>7</v>
      </c>
      <c r="D25" s="145">
        <v>3.1428571428571428</v>
      </c>
      <c r="E25" s="145">
        <v>3.79</v>
      </c>
      <c r="F25" s="214">
        <v>87</v>
      </c>
      <c r="G25" s="232">
        <v>4</v>
      </c>
      <c r="H25" s="145">
        <v>4</v>
      </c>
      <c r="I25" s="145">
        <v>3.84</v>
      </c>
      <c r="J25" s="214">
        <v>14</v>
      </c>
      <c r="K25" s="232">
        <v>14</v>
      </c>
      <c r="L25" s="145">
        <v>3.2857142857142856</v>
      </c>
      <c r="M25" s="145">
        <v>3.8</v>
      </c>
      <c r="N25" s="214">
        <v>86</v>
      </c>
      <c r="O25" s="142">
        <f t="shared" si="0"/>
        <v>187</v>
      </c>
      <c r="Q25" s="43"/>
      <c r="R25" s="43"/>
      <c r="T25" s="43"/>
    </row>
    <row r="26" spans="1:20" ht="15.75" thickBot="1" x14ac:dyDescent="0.3">
      <c r="A26" s="91"/>
      <c r="B26" s="92" t="s">
        <v>113</v>
      </c>
      <c r="C26" s="128">
        <f>SUM(C27:C43)</f>
        <v>84</v>
      </c>
      <c r="D26" s="97">
        <f>AVERAGE(D27:D43)</f>
        <v>3.3474057315233789</v>
      </c>
      <c r="E26" s="97">
        <v>3.79</v>
      </c>
      <c r="F26" s="208"/>
      <c r="G26" s="128">
        <f>SUM(G27:G43)</f>
        <v>55</v>
      </c>
      <c r="H26" s="97">
        <f>AVERAGE(H27:H43)</f>
        <v>3.5904761904761906</v>
      </c>
      <c r="I26" s="97">
        <v>3.84</v>
      </c>
      <c r="J26" s="208"/>
      <c r="K26" s="128">
        <f>SUM(K27:K43)</f>
        <v>100</v>
      </c>
      <c r="L26" s="97">
        <f>AVERAGE(L27:L43)</f>
        <v>3.4938082750582748</v>
      </c>
      <c r="M26" s="97">
        <v>3.8</v>
      </c>
      <c r="N26" s="208"/>
      <c r="O26" s="101"/>
      <c r="Q26" s="43"/>
      <c r="R26" s="43"/>
      <c r="T26" s="43"/>
    </row>
    <row r="27" spans="1:20" x14ac:dyDescent="0.25">
      <c r="A27" s="45">
        <v>1</v>
      </c>
      <c r="B27" s="152" t="s">
        <v>73</v>
      </c>
      <c r="C27" s="227">
        <v>8</v>
      </c>
      <c r="D27" s="146">
        <v>3.75</v>
      </c>
      <c r="E27" s="146">
        <v>3.79</v>
      </c>
      <c r="F27" s="209">
        <v>46</v>
      </c>
      <c r="G27" s="227">
        <v>7</v>
      </c>
      <c r="H27" s="146">
        <v>3.7142857142857144</v>
      </c>
      <c r="I27" s="146">
        <v>3.84</v>
      </c>
      <c r="J27" s="209">
        <v>49</v>
      </c>
      <c r="K27" s="227">
        <v>13</v>
      </c>
      <c r="L27" s="146">
        <v>3.4615384615384617</v>
      </c>
      <c r="M27" s="146">
        <v>3.8</v>
      </c>
      <c r="N27" s="209">
        <v>76</v>
      </c>
      <c r="O27" s="47">
        <f t="shared" si="0"/>
        <v>171</v>
      </c>
      <c r="Q27" s="43"/>
      <c r="R27" s="43"/>
      <c r="T27" s="43"/>
    </row>
    <row r="28" spans="1:20" ht="15" customHeight="1" x14ac:dyDescent="0.25">
      <c r="A28" s="143">
        <v>2</v>
      </c>
      <c r="B28" s="158" t="s">
        <v>133</v>
      </c>
      <c r="C28" s="233">
        <v>17</v>
      </c>
      <c r="D28" s="252">
        <v>4.1764705882352944</v>
      </c>
      <c r="E28" s="252">
        <v>3.79</v>
      </c>
      <c r="F28" s="215">
        <v>9</v>
      </c>
      <c r="G28" s="233">
        <v>6</v>
      </c>
      <c r="H28" s="252">
        <v>3.6666666666666665</v>
      </c>
      <c r="I28" s="252">
        <v>3.84</v>
      </c>
      <c r="J28" s="215">
        <v>53</v>
      </c>
      <c r="K28" s="233">
        <v>5</v>
      </c>
      <c r="L28" s="252">
        <v>4</v>
      </c>
      <c r="M28" s="252">
        <v>3.8</v>
      </c>
      <c r="N28" s="215">
        <v>20</v>
      </c>
      <c r="O28" s="93">
        <f t="shared" si="0"/>
        <v>82</v>
      </c>
      <c r="Q28" s="43"/>
      <c r="R28" s="43"/>
      <c r="T28" s="43"/>
    </row>
    <row r="29" spans="1:20" x14ac:dyDescent="0.25">
      <c r="A29" s="143">
        <v>3</v>
      </c>
      <c r="B29" s="152" t="s">
        <v>67</v>
      </c>
      <c r="C29" s="227">
        <v>10</v>
      </c>
      <c r="D29" s="146">
        <v>3.3</v>
      </c>
      <c r="E29" s="146">
        <v>3.79</v>
      </c>
      <c r="F29" s="209">
        <v>80</v>
      </c>
      <c r="G29" s="227">
        <v>2</v>
      </c>
      <c r="H29" s="146">
        <v>3</v>
      </c>
      <c r="I29" s="146">
        <v>3.84</v>
      </c>
      <c r="J29" s="209">
        <v>89</v>
      </c>
      <c r="K29" s="227">
        <v>4</v>
      </c>
      <c r="L29" s="146">
        <v>3.75</v>
      </c>
      <c r="M29" s="146">
        <v>3.8</v>
      </c>
      <c r="N29" s="209">
        <v>53</v>
      </c>
      <c r="O29" s="142">
        <f t="shared" si="0"/>
        <v>222</v>
      </c>
      <c r="Q29" s="43"/>
      <c r="R29" s="43"/>
      <c r="T29" s="43"/>
    </row>
    <row r="30" spans="1:20" x14ac:dyDescent="0.25">
      <c r="A30" s="143">
        <v>4</v>
      </c>
      <c r="B30" s="152" t="s">
        <v>148</v>
      </c>
      <c r="C30" s="227">
        <v>13</v>
      </c>
      <c r="D30" s="146">
        <v>3.3846153846153846</v>
      </c>
      <c r="E30" s="146">
        <v>3.79</v>
      </c>
      <c r="F30" s="209">
        <v>74</v>
      </c>
      <c r="G30" s="227">
        <v>1</v>
      </c>
      <c r="H30" s="146">
        <v>4</v>
      </c>
      <c r="I30" s="146">
        <v>3.84</v>
      </c>
      <c r="J30" s="209">
        <v>16</v>
      </c>
      <c r="K30" s="227">
        <v>10</v>
      </c>
      <c r="L30" s="146">
        <v>4.2</v>
      </c>
      <c r="M30" s="146">
        <v>3.8</v>
      </c>
      <c r="N30" s="209">
        <v>13</v>
      </c>
      <c r="O30" s="142">
        <f t="shared" si="0"/>
        <v>103</v>
      </c>
      <c r="Q30" s="43"/>
      <c r="R30" s="43"/>
      <c r="T30" s="43"/>
    </row>
    <row r="31" spans="1:20" x14ac:dyDescent="0.25">
      <c r="A31" s="143">
        <v>5</v>
      </c>
      <c r="B31" s="152" t="s">
        <v>65</v>
      </c>
      <c r="C31" s="227">
        <v>5</v>
      </c>
      <c r="D31" s="146">
        <v>3.6</v>
      </c>
      <c r="E31" s="146">
        <v>3.79</v>
      </c>
      <c r="F31" s="209">
        <v>59</v>
      </c>
      <c r="G31" s="227">
        <v>7</v>
      </c>
      <c r="H31" s="146">
        <v>4</v>
      </c>
      <c r="I31" s="146">
        <v>3.84</v>
      </c>
      <c r="J31" s="209">
        <v>17</v>
      </c>
      <c r="K31" s="227">
        <v>3</v>
      </c>
      <c r="L31" s="146">
        <v>3.6666666666666665</v>
      </c>
      <c r="M31" s="146">
        <v>3.8</v>
      </c>
      <c r="N31" s="209">
        <v>59</v>
      </c>
      <c r="O31" s="142">
        <f t="shared" si="0"/>
        <v>135</v>
      </c>
      <c r="Q31" s="43"/>
      <c r="R31" s="43"/>
      <c r="T31" s="43"/>
    </row>
    <row r="32" spans="1:20" x14ac:dyDescent="0.25">
      <c r="A32" s="143">
        <v>6</v>
      </c>
      <c r="B32" s="152" t="s">
        <v>41</v>
      </c>
      <c r="C32" s="227">
        <v>2</v>
      </c>
      <c r="D32" s="146">
        <v>3</v>
      </c>
      <c r="E32" s="146">
        <v>3.79</v>
      </c>
      <c r="F32" s="209">
        <v>91</v>
      </c>
      <c r="G32" s="227">
        <v>1</v>
      </c>
      <c r="H32" s="146">
        <v>5</v>
      </c>
      <c r="I32" s="146">
        <v>3.84</v>
      </c>
      <c r="J32" s="209">
        <v>1</v>
      </c>
      <c r="K32" s="227">
        <v>8</v>
      </c>
      <c r="L32" s="146">
        <v>3.25</v>
      </c>
      <c r="M32" s="146">
        <v>3.8</v>
      </c>
      <c r="N32" s="209">
        <v>89</v>
      </c>
      <c r="O32" s="142">
        <f t="shared" si="0"/>
        <v>181</v>
      </c>
      <c r="Q32" s="43"/>
      <c r="R32" s="43"/>
      <c r="T32" s="43"/>
    </row>
    <row r="33" spans="1:20" x14ac:dyDescent="0.25">
      <c r="A33" s="143">
        <v>7</v>
      </c>
      <c r="B33" s="152" t="s">
        <v>147</v>
      </c>
      <c r="C33" s="227">
        <v>2</v>
      </c>
      <c r="D33" s="146">
        <v>3.5</v>
      </c>
      <c r="E33" s="146">
        <v>3.79</v>
      </c>
      <c r="F33" s="209">
        <v>66</v>
      </c>
      <c r="G33" s="227">
        <v>2</v>
      </c>
      <c r="H33" s="146">
        <v>4</v>
      </c>
      <c r="I33" s="146">
        <v>3.8</v>
      </c>
      <c r="J33" s="209">
        <v>18</v>
      </c>
      <c r="K33" s="227"/>
      <c r="L33" s="146"/>
      <c r="M33" s="146">
        <v>3.8</v>
      </c>
      <c r="N33" s="209">
        <v>103</v>
      </c>
      <c r="O33" s="142">
        <f t="shared" si="0"/>
        <v>187</v>
      </c>
      <c r="Q33" s="43"/>
      <c r="R33" s="43"/>
      <c r="T33" s="43"/>
    </row>
    <row r="34" spans="1:20" x14ac:dyDescent="0.25">
      <c r="A34" s="143">
        <v>8</v>
      </c>
      <c r="B34" s="153" t="s">
        <v>39</v>
      </c>
      <c r="C34" s="228">
        <v>1</v>
      </c>
      <c r="D34" s="242">
        <v>4</v>
      </c>
      <c r="E34" s="242">
        <v>3.79</v>
      </c>
      <c r="F34" s="210">
        <v>23</v>
      </c>
      <c r="G34" s="228">
        <v>2</v>
      </c>
      <c r="H34" s="242">
        <v>3</v>
      </c>
      <c r="I34" s="242">
        <v>3.84</v>
      </c>
      <c r="J34" s="210">
        <v>90</v>
      </c>
      <c r="K34" s="228">
        <v>1</v>
      </c>
      <c r="L34" s="242">
        <v>3</v>
      </c>
      <c r="M34" s="242">
        <v>3.8</v>
      </c>
      <c r="N34" s="210">
        <v>98</v>
      </c>
      <c r="O34" s="142">
        <f t="shared" si="0"/>
        <v>211</v>
      </c>
      <c r="Q34" s="43"/>
      <c r="R34" s="43"/>
      <c r="T34" s="43"/>
    </row>
    <row r="35" spans="1:20" x14ac:dyDescent="0.25">
      <c r="A35" s="143">
        <v>9</v>
      </c>
      <c r="B35" s="152" t="s">
        <v>40</v>
      </c>
      <c r="C35" s="227">
        <v>3</v>
      </c>
      <c r="D35" s="146">
        <v>2.6666666666666665</v>
      </c>
      <c r="E35" s="146">
        <v>3.79</v>
      </c>
      <c r="F35" s="209">
        <v>102</v>
      </c>
      <c r="G35" s="227">
        <v>2</v>
      </c>
      <c r="H35" s="146">
        <v>3</v>
      </c>
      <c r="I35" s="146">
        <v>3.84</v>
      </c>
      <c r="J35" s="209">
        <v>91</v>
      </c>
      <c r="K35" s="227">
        <v>2</v>
      </c>
      <c r="L35" s="146">
        <v>2.5</v>
      </c>
      <c r="M35" s="146">
        <v>3.8</v>
      </c>
      <c r="N35" s="209">
        <v>102</v>
      </c>
      <c r="O35" s="142">
        <f t="shared" si="0"/>
        <v>295</v>
      </c>
      <c r="Q35" s="43"/>
      <c r="R35" s="43"/>
      <c r="T35" s="43"/>
    </row>
    <row r="36" spans="1:20" x14ac:dyDescent="0.25">
      <c r="A36" s="143">
        <v>10</v>
      </c>
      <c r="B36" s="153" t="s">
        <v>190</v>
      </c>
      <c r="C36" s="228"/>
      <c r="D36" s="242"/>
      <c r="E36" s="242">
        <v>3.79</v>
      </c>
      <c r="F36" s="210">
        <v>104</v>
      </c>
      <c r="G36" s="228"/>
      <c r="H36" s="242"/>
      <c r="I36" s="242">
        <v>3.84</v>
      </c>
      <c r="J36" s="210">
        <v>96</v>
      </c>
      <c r="K36" s="228">
        <v>4</v>
      </c>
      <c r="L36" s="242">
        <v>3.25</v>
      </c>
      <c r="M36" s="242">
        <v>3.8</v>
      </c>
      <c r="N36" s="210">
        <v>90</v>
      </c>
      <c r="O36" s="142">
        <f t="shared" si="0"/>
        <v>290</v>
      </c>
      <c r="Q36" s="43"/>
      <c r="R36" s="43"/>
      <c r="T36" s="43"/>
    </row>
    <row r="37" spans="1:20" x14ac:dyDescent="0.25">
      <c r="A37" s="143">
        <v>11</v>
      </c>
      <c r="B37" s="157" t="s">
        <v>149</v>
      </c>
      <c r="C37" s="232">
        <v>3</v>
      </c>
      <c r="D37" s="145">
        <v>3.3333333333333335</v>
      </c>
      <c r="E37" s="145">
        <v>3.79</v>
      </c>
      <c r="F37" s="214">
        <v>78</v>
      </c>
      <c r="G37" s="232">
        <v>4</v>
      </c>
      <c r="H37" s="145">
        <v>3</v>
      </c>
      <c r="I37" s="145">
        <v>3.84</v>
      </c>
      <c r="J37" s="214">
        <v>92</v>
      </c>
      <c r="K37" s="232">
        <v>11</v>
      </c>
      <c r="L37" s="145">
        <v>3.2727272727272729</v>
      </c>
      <c r="M37" s="145">
        <v>3.8</v>
      </c>
      <c r="N37" s="214">
        <v>87</v>
      </c>
      <c r="O37" s="142">
        <f t="shared" si="0"/>
        <v>257</v>
      </c>
      <c r="Q37" s="43"/>
      <c r="R37" s="43"/>
      <c r="T37" s="43"/>
    </row>
    <row r="38" spans="1:20" x14ac:dyDescent="0.25">
      <c r="A38" s="143">
        <v>12</v>
      </c>
      <c r="B38" s="152" t="s">
        <v>44</v>
      </c>
      <c r="C38" s="227">
        <v>10</v>
      </c>
      <c r="D38" s="146">
        <v>3.5</v>
      </c>
      <c r="E38" s="146">
        <v>3.79</v>
      </c>
      <c r="F38" s="209">
        <v>67</v>
      </c>
      <c r="G38" s="227">
        <v>9</v>
      </c>
      <c r="H38" s="146">
        <v>3.6666666666666665</v>
      </c>
      <c r="I38" s="146">
        <v>3.84</v>
      </c>
      <c r="J38" s="209">
        <v>54</v>
      </c>
      <c r="K38" s="227">
        <v>16</v>
      </c>
      <c r="L38" s="146">
        <v>3.5</v>
      </c>
      <c r="M38" s="146">
        <v>3.8</v>
      </c>
      <c r="N38" s="209">
        <v>68</v>
      </c>
      <c r="O38" s="142">
        <f t="shared" si="0"/>
        <v>189</v>
      </c>
      <c r="Q38" s="43"/>
      <c r="R38" s="43"/>
      <c r="T38" s="43"/>
    </row>
    <row r="39" spans="1:20" x14ac:dyDescent="0.25">
      <c r="A39" s="143">
        <v>13</v>
      </c>
      <c r="B39" s="152" t="s">
        <v>189</v>
      </c>
      <c r="C39" s="227">
        <v>1</v>
      </c>
      <c r="D39" s="146">
        <v>3</v>
      </c>
      <c r="E39" s="146">
        <v>3.79</v>
      </c>
      <c r="F39" s="209">
        <v>92</v>
      </c>
      <c r="G39" s="227"/>
      <c r="H39" s="146"/>
      <c r="I39" s="146">
        <v>3.84</v>
      </c>
      <c r="J39" s="209">
        <v>96</v>
      </c>
      <c r="K39" s="227">
        <v>6</v>
      </c>
      <c r="L39" s="146">
        <v>3.5</v>
      </c>
      <c r="M39" s="146">
        <v>3.8</v>
      </c>
      <c r="N39" s="209">
        <v>69</v>
      </c>
      <c r="O39" s="142">
        <f t="shared" si="0"/>
        <v>257</v>
      </c>
      <c r="Q39" s="43"/>
      <c r="R39" s="43"/>
      <c r="T39" s="43"/>
    </row>
    <row r="40" spans="1:20" x14ac:dyDescent="0.25">
      <c r="A40" s="143">
        <v>14</v>
      </c>
      <c r="B40" s="152" t="s">
        <v>64</v>
      </c>
      <c r="C40" s="227">
        <v>2</v>
      </c>
      <c r="D40" s="146">
        <v>3</v>
      </c>
      <c r="E40" s="146">
        <v>3.79</v>
      </c>
      <c r="F40" s="209">
        <v>93</v>
      </c>
      <c r="G40" s="227"/>
      <c r="H40" s="146"/>
      <c r="I40" s="146">
        <v>3.84</v>
      </c>
      <c r="J40" s="209">
        <v>96</v>
      </c>
      <c r="K40" s="227">
        <v>4</v>
      </c>
      <c r="L40" s="146">
        <v>3.25</v>
      </c>
      <c r="M40" s="146">
        <v>3.8</v>
      </c>
      <c r="N40" s="209">
        <v>91</v>
      </c>
      <c r="O40" s="142">
        <f t="shared" si="0"/>
        <v>280</v>
      </c>
      <c r="Q40" s="43"/>
      <c r="R40" s="43"/>
      <c r="T40" s="43"/>
    </row>
    <row r="41" spans="1:20" x14ac:dyDescent="0.25">
      <c r="A41" s="143">
        <v>15</v>
      </c>
      <c r="B41" s="153" t="s">
        <v>188</v>
      </c>
      <c r="C41" s="228"/>
      <c r="D41" s="242"/>
      <c r="E41" s="242">
        <v>3.79</v>
      </c>
      <c r="F41" s="210">
        <v>104</v>
      </c>
      <c r="G41" s="228"/>
      <c r="H41" s="242"/>
      <c r="I41" s="242">
        <v>3.84</v>
      </c>
      <c r="J41" s="210">
        <v>96</v>
      </c>
      <c r="K41" s="228">
        <v>1</v>
      </c>
      <c r="L41" s="242">
        <v>4</v>
      </c>
      <c r="M41" s="242">
        <v>3.8</v>
      </c>
      <c r="N41" s="210">
        <v>21</v>
      </c>
      <c r="O41" s="142">
        <f t="shared" si="0"/>
        <v>221</v>
      </c>
      <c r="Q41" s="43"/>
      <c r="R41" s="43"/>
      <c r="T41" s="43"/>
    </row>
    <row r="42" spans="1:20" x14ac:dyDescent="0.25">
      <c r="A42" s="143">
        <v>16</v>
      </c>
      <c r="B42" s="153" t="s">
        <v>35</v>
      </c>
      <c r="C42" s="228">
        <v>3</v>
      </c>
      <c r="D42" s="242">
        <v>3</v>
      </c>
      <c r="E42" s="242">
        <v>3.79</v>
      </c>
      <c r="F42" s="210">
        <v>94</v>
      </c>
      <c r="G42" s="228">
        <v>5</v>
      </c>
      <c r="H42" s="242">
        <v>3.2</v>
      </c>
      <c r="I42" s="242">
        <v>3.84</v>
      </c>
      <c r="J42" s="210">
        <v>87</v>
      </c>
      <c r="K42" s="228">
        <v>10</v>
      </c>
      <c r="L42" s="242">
        <v>3.3</v>
      </c>
      <c r="M42" s="242">
        <v>3.8</v>
      </c>
      <c r="N42" s="210">
        <v>85</v>
      </c>
      <c r="O42" s="142">
        <f t="shared" si="0"/>
        <v>266</v>
      </c>
      <c r="Q42" s="43"/>
      <c r="R42" s="43"/>
      <c r="T42" s="43"/>
    </row>
    <row r="43" spans="1:20" ht="15.75" thickBot="1" x14ac:dyDescent="0.3">
      <c r="A43" s="143">
        <v>17</v>
      </c>
      <c r="B43" s="157" t="s">
        <v>42</v>
      </c>
      <c r="C43" s="232">
        <v>4</v>
      </c>
      <c r="D43" s="145">
        <v>3</v>
      </c>
      <c r="E43" s="145">
        <v>3.79</v>
      </c>
      <c r="F43" s="214">
        <v>95</v>
      </c>
      <c r="G43" s="232">
        <v>7</v>
      </c>
      <c r="H43" s="145">
        <v>3.4285714285714284</v>
      </c>
      <c r="I43" s="145">
        <v>3.84</v>
      </c>
      <c r="J43" s="214">
        <v>77</v>
      </c>
      <c r="K43" s="232">
        <v>2</v>
      </c>
      <c r="L43" s="145">
        <v>4</v>
      </c>
      <c r="M43" s="145">
        <v>3.8</v>
      </c>
      <c r="N43" s="214">
        <v>22</v>
      </c>
      <c r="O43" s="142">
        <f t="shared" si="0"/>
        <v>194</v>
      </c>
      <c r="Q43" s="43"/>
      <c r="R43" s="43"/>
      <c r="T43" s="43"/>
    </row>
    <row r="44" spans="1:20" ht="15.75" thickBot="1" x14ac:dyDescent="0.3">
      <c r="A44" s="91"/>
      <c r="B44" s="92" t="s">
        <v>114</v>
      </c>
      <c r="C44" s="128">
        <f>SUM(C45:C63)</f>
        <v>209</v>
      </c>
      <c r="D44" s="97">
        <f>AVERAGE(D45:D63)</f>
        <v>3.778705659384423</v>
      </c>
      <c r="E44" s="97">
        <v>3.79</v>
      </c>
      <c r="F44" s="208"/>
      <c r="G44" s="128">
        <f>SUM(G45:G63)</f>
        <v>191</v>
      </c>
      <c r="H44" s="97">
        <f>AVERAGE(H45:H63)</f>
        <v>3.7379286661614253</v>
      </c>
      <c r="I44" s="97">
        <v>3.84</v>
      </c>
      <c r="J44" s="208"/>
      <c r="K44" s="128">
        <f>SUM(K45:K63)</f>
        <v>127</v>
      </c>
      <c r="L44" s="97">
        <f>AVERAGE(L45:L63)</f>
        <v>3.8852645502645502</v>
      </c>
      <c r="M44" s="97">
        <v>3.8</v>
      </c>
      <c r="N44" s="208"/>
      <c r="O44" s="101"/>
      <c r="Q44" s="43"/>
      <c r="R44" s="43"/>
      <c r="T44" s="43"/>
    </row>
    <row r="45" spans="1:20" ht="15" customHeight="1" x14ac:dyDescent="0.25">
      <c r="A45" s="42">
        <v>1</v>
      </c>
      <c r="B45" s="152" t="s">
        <v>134</v>
      </c>
      <c r="C45" s="227">
        <v>31</v>
      </c>
      <c r="D45" s="146">
        <v>3.870967741935484</v>
      </c>
      <c r="E45" s="146">
        <v>3.79</v>
      </c>
      <c r="F45" s="209">
        <v>36</v>
      </c>
      <c r="G45" s="227">
        <v>30</v>
      </c>
      <c r="H45" s="146">
        <v>4</v>
      </c>
      <c r="I45" s="146">
        <v>3.84</v>
      </c>
      <c r="J45" s="209">
        <v>19</v>
      </c>
      <c r="K45" s="227">
        <v>20</v>
      </c>
      <c r="L45" s="146">
        <v>4</v>
      </c>
      <c r="M45" s="146">
        <v>3.8</v>
      </c>
      <c r="N45" s="209">
        <v>23</v>
      </c>
      <c r="O45" s="47">
        <f t="shared" si="0"/>
        <v>78</v>
      </c>
      <c r="Q45" s="43"/>
      <c r="R45" s="43"/>
      <c r="T45" s="43"/>
    </row>
    <row r="46" spans="1:20" ht="15" customHeight="1" x14ac:dyDescent="0.25">
      <c r="A46" s="143">
        <v>2</v>
      </c>
      <c r="B46" s="153" t="s">
        <v>127</v>
      </c>
      <c r="C46" s="228">
        <v>2</v>
      </c>
      <c r="D46" s="242">
        <v>4</v>
      </c>
      <c r="E46" s="242">
        <v>3.79</v>
      </c>
      <c r="F46" s="210">
        <v>24</v>
      </c>
      <c r="G46" s="228">
        <v>5</v>
      </c>
      <c r="H46" s="242">
        <v>4.2</v>
      </c>
      <c r="I46" s="242">
        <v>3.84</v>
      </c>
      <c r="J46" s="210">
        <v>6</v>
      </c>
      <c r="K46" s="228">
        <v>1</v>
      </c>
      <c r="L46" s="242">
        <v>3</v>
      </c>
      <c r="M46" s="242">
        <v>3.8</v>
      </c>
      <c r="N46" s="210">
        <v>99</v>
      </c>
      <c r="O46" s="142">
        <f t="shared" si="0"/>
        <v>129</v>
      </c>
      <c r="Q46" s="43"/>
      <c r="R46" s="43"/>
      <c r="T46" s="43"/>
    </row>
    <row r="47" spans="1:20" ht="15" customHeight="1" x14ac:dyDescent="0.25">
      <c r="A47" s="143">
        <v>3</v>
      </c>
      <c r="B47" s="152" t="s">
        <v>75</v>
      </c>
      <c r="C47" s="227">
        <v>60</v>
      </c>
      <c r="D47" s="146">
        <v>4.2833333333333332</v>
      </c>
      <c r="E47" s="146">
        <v>3.79</v>
      </c>
      <c r="F47" s="209">
        <v>6</v>
      </c>
      <c r="G47" s="227">
        <v>58</v>
      </c>
      <c r="H47" s="146">
        <v>4.1896551724137927</v>
      </c>
      <c r="I47" s="146">
        <v>3.84</v>
      </c>
      <c r="J47" s="209">
        <v>8</v>
      </c>
      <c r="K47" s="227">
        <v>27</v>
      </c>
      <c r="L47" s="146">
        <v>4.2222222222222223</v>
      </c>
      <c r="M47" s="146">
        <v>3.8</v>
      </c>
      <c r="N47" s="209">
        <v>12</v>
      </c>
      <c r="O47" s="142">
        <f t="shared" si="0"/>
        <v>26</v>
      </c>
      <c r="Q47" s="43"/>
      <c r="R47" s="43"/>
      <c r="T47" s="43"/>
    </row>
    <row r="48" spans="1:20" ht="15" customHeight="1" x14ac:dyDescent="0.25">
      <c r="A48" s="143">
        <v>4</v>
      </c>
      <c r="B48" s="152" t="s">
        <v>85</v>
      </c>
      <c r="C48" s="227">
        <v>32</v>
      </c>
      <c r="D48" s="146">
        <v>4.09375</v>
      </c>
      <c r="E48" s="146">
        <v>3.79</v>
      </c>
      <c r="F48" s="209">
        <v>15</v>
      </c>
      <c r="G48" s="227">
        <v>26</v>
      </c>
      <c r="H48" s="146">
        <v>4.1923076923076925</v>
      </c>
      <c r="I48" s="146">
        <v>3.84</v>
      </c>
      <c r="J48" s="209">
        <v>7</v>
      </c>
      <c r="K48" s="227">
        <v>28</v>
      </c>
      <c r="L48" s="146">
        <v>3.8928571428571428</v>
      </c>
      <c r="M48" s="146">
        <v>3.8</v>
      </c>
      <c r="N48" s="209">
        <v>42</v>
      </c>
      <c r="O48" s="142">
        <f t="shared" si="0"/>
        <v>64</v>
      </c>
      <c r="Q48" s="43"/>
      <c r="R48" s="43"/>
      <c r="T48" s="43"/>
    </row>
    <row r="49" spans="1:20" ht="15" customHeight="1" x14ac:dyDescent="0.25">
      <c r="A49" s="143">
        <v>5</v>
      </c>
      <c r="B49" s="152" t="s">
        <v>32</v>
      </c>
      <c r="C49" s="227">
        <v>3</v>
      </c>
      <c r="D49" s="146">
        <v>4</v>
      </c>
      <c r="E49" s="146">
        <v>3.79</v>
      </c>
      <c r="F49" s="209">
        <v>25</v>
      </c>
      <c r="G49" s="227">
        <v>7</v>
      </c>
      <c r="H49" s="146">
        <v>4</v>
      </c>
      <c r="I49" s="146">
        <v>3.84</v>
      </c>
      <c r="J49" s="209">
        <v>20</v>
      </c>
      <c r="K49" s="227">
        <v>5</v>
      </c>
      <c r="L49" s="146">
        <v>3.4</v>
      </c>
      <c r="M49" s="146">
        <v>3.8</v>
      </c>
      <c r="N49" s="209">
        <v>79</v>
      </c>
      <c r="O49" s="142">
        <f t="shared" si="0"/>
        <v>124</v>
      </c>
      <c r="Q49" s="43"/>
      <c r="R49" s="43"/>
      <c r="T49" s="43"/>
    </row>
    <row r="50" spans="1:20" ht="15" customHeight="1" x14ac:dyDescent="0.25">
      <c r="A50" s="143">
        <v>6</v>
      </c>
      <c r="B50" s="152" t="s">
        <v>31</v>
      </c>
      <c r="C50" s="227">
        <v>6</v>
      </c>
      <c r="D50" s="146">
        <v>4</v>
      </c>
      <c r="E50" s="146">
        <v>3.79</v>
      </c>
      <c r="F50" s="209">
        <v>26</v>
      </c>
      <c r="G50" s="227">
        <v>9</v>
      </c>
      <c r="H50" s="146">
        <v>3.6666666666666665</v>
      </c>
      <c r="I50" s="146">
        <v>3.84</v>
      </c>
      <c r="J50" s="209">
        <v>55</v>
      </c>
      <c r="K50" s="227">
        <v>6</v>
      </c>
      <c r="L50" s="146">
        <v>3.8333333333333335</v>
      </c>
      <c r="M50" s="146">
        <v>3.8</v>
      </c>
      <c r="N50" s="209">
        <v>47</v>
      </c>
      <c r="O50" s="142">
        <f t="shared" si="0"/>
        <v>128</v>
      </c>
      <c r="Q50" s="43"/>
      <c r="R50" s="43"/>
      <c r="T50" s="43"/>
    </row>
    <row r="51" spans="1:20" ht="15" customHeight="1" x14ac:dyDescent="0.25">
      <c r="A51" s="143">
        <v>7</v>
      </c>
      <c r="B51" s="153" t="s">
        <v>187</v>
      </c>
      <c r="C51" s="228">
        <v>4</v>
      </c>
      <c r="D51" s="242">
        <v>4</v>
      </c>
      <c r="E51" s="242">
        <v>3.79</v>
      </c>
      <c r="F51" s="210">
        <v>27</v>
      </c>
      <c r="G51" s="228"/>
      <c r="H51" s="242"/>
      <c r="I51" s="242">
        <v>3.84</v>
      </c>
      <c r="J51" s="210">
        <v>96</v>
      </c>
      <c r="K51" s="228">
        <v>1</v>
      </c>
      <c r="L51" s="242">
        <v>5</v>
      </c>
      <c r="M51" s="242">
        <v>3.8</v>
      </c>
      <c r="N51" s="210">
        <v>1</v>
      </c>
      <c r="O51" s="168">
        <f t="shared" si="0"/>
        <v>124</v>
      </c>
      <c r="Q51" s="43"/>
      <c r="R51" s="43"/>
      <c r="T51" s="43"/>
    </row>
    <row r="52" spans="1:20" ht="15" customHeight="1" x14ac:dyDescent="0.25">
      <c r="A52" s="105">
        <v>8</v>
      </c>
      <c r="B52" s="152" t="s">
        <v>197</v>
      </c>
      <c r="C52" s="227">
        <v>5</v>
      </c>
      <c r="D52" s="146">
        <v>4.2</v>
      </c>
      <c r="E52" s="146">
        <v>3.79</v>
      </c>
      <c r="F52" s="209">
        <v>8</v>
      </c>
      <c r="G52" s="227">
        <v>3</v>
      </c>
      <c r="H52" s="146">
        <v>4</v>
      </c>
      <c r="I52" s="146">
        <v>3.84</v>
      </c>
      <c r="J52" s="209">
        <v>21</v>
      </c>
      <c r="K52" s="227">
        <v>8</v>
      </c>
      <c r="L52" s="146">
        <v>4.625</v>
      </c>
      <c r="M52" s="146">
        <v>3.8</v>
      </c>
      <c r="N52" s="209">
        <v>3</v>
      </c>
      <c r="O52" s="142">
        <f t="shared" si="0"/>
        <v>32</v>
      </c>
      <c r="Q52" s="43"/>
      <c r="R52" s="43"/>
      <c r="T52" s="43"/>
    </row>
    <row r="53" spans="1:20" ht="15" customHeight="1" x14ac:dyDescent="0.25">
      <c r="A53" s="143">
        <v>9</v>
      </c>
      <c r="B53" s="156" t="s">
        <v>61</v>
      </c>
      <c r="C53" s="231"/>
      <c r="D53" s="243"/>
      <c r="E53" s="243">
        <v>3.79</v>
      </c>
      <c r="F53" s="213">
        <v>104</v>
      </c>
      <c r="G53" s="231"/>
      <c r="H53" s="243"/>
      <c r="I53" s="243">
        <v>3.84</v>
      </c>
      <c r="J53" s="213">
        <v>96</v>
      </c>
      <c r="K53" s="231">
        <v>1</v>
      </c>
      <c r="L53" s="243">
        <v>5</v>
      </c>
      <c r="M53" s="243">
        <v>3.8</v>
      </c>
      <c r="N53" s="213">
        <v>2</v>
      </c>
      <c r="O53" s="142">
        <f t="shared" si="0"/>
        <v>202</v>
      </c>
      <c r="Q53" s="43"/>
      <c r="R53" s="43"/>
      <c r="T53" s="43"/>
    </row>
    <row r="54" spans="1:20" ht="15" customHeight="1" x14ac:dyDescent="0.25">
      <c r="A54" s="143">
        <v>10</v>
      </c>
      <c r="B54" s="156" t="s">
        <v>60</v>
      </c>
      <c r="C54" s="231">
        <v>5</v>
      </c>
      <c r="D54" s="243">
        <v>3.4</v>
      </c>
      <c r="E54" s="243">
        <v>3.79</v>
      </c>
      <c r="F54" s="213">
        <v>73</v>
      </c>
      <c r="G54" s="231">
        <v>3</v>
      </c>
      <c r="H54" s="243">
        <v>3.3333333333333335</v>
      </c>
      <c r="I54" s="243">
        <v>3.84</v>
      </c>
      <c r="J54" s="213">
        <v>82</v>
      </c>
      <c r="K54" s="231">
        <v>4</v>
      </c>
      <c r="L54" s="243">
        <v>3.25</v>
      </c>
      <c r="M54" s="243">
        <v>3.8</v>
      </c>
      <c r="N54" s="213">
        <v>92</v>
      </c>
      <c r="O54" s="142">
        <f t="shared" si="0"/>
        <v>247</v>
      </c>
      <c r="Q54" s="43"/>
      <c r="R54" s="43"/>
      <c r="T54" s="43"/>
    </row>
    <row r="55" spans="1:20" ht="15" customHeight="1" x14ac:dyDescent="0.25">
      <c r="A55" s="143">
        <v>11</v>
      </c>
      <c r="B55" s="155" t="s">
        <v>29</v>
      </c>
      <c r="C55" s="230">
        <v>1</v>
      </c>
      <c r="D55" s="147">
        <v>3</v>
      </c>
      <c r="E55" s="147">
        <v>3.79</v>
      </c>
      <c r="F55" s="212">
        <v>96</v>
      </c>
      <c r="G55" s="230"/>
      <c r="H55" s="147"/>
      <c r="I55" s="147">
        <v>3.84</v>
      </c>
      <c r="J55" s="212">
        <v>96</v>
      </c>
      <c r="K55" s="230">
        <v>3</v>
      </c>
      <c r="L55" s="147">
        <v>3</v>
      </c>
      <c r="M55" s="147">
        <v>3.8</v>
      </c>
      <c r="N55" s="212">
        <v>100</v>
      </c>
      <c r="O55" s="142">
        <f t="shared" si="0"/>
        <v>292</v>
      </c>
      <c r="Q55" s="43"/>
      <c r="R55" s="43"/>
      <c r="T55" s="43"/>
    </row>
    <row r="56" spans="1:20" ht="15" customHeight="1" x14ac:dyDescent="0.25">
      <c r="A56" s="143">
        <v>12</v>
      </c>
      <c r="B56" s="157" t="s">
        <v>196</v>
      </c>
      <c r="C56" s="232">
        <v>12</v>
      </c>
      <c r="D56" s="145">
        <v>4.166666666666667</v>
      </c>
      <c r="E56" s="145">
        <v>3.79</v>
      </c>
      <c r="F56" s="214">
        <v>11</v>
      </c>
      <c r="G56" s="232">
        <v>16</v>
      </c>
      <c r="H56" s="145">
        <v>3.6875</v>
      </c>
      <c r="I56" s="145">
        <v>3.84</v>
      </c>
      <c r="J56" s="214">
        <v>52</v>
      </c>
      <c r="K56" s="232">
        <v>6</v>
      </c>
      <c r="L56" s="145">
        <v>3.8333333333333335</v>
      </c>
      <c r="M56" s="145">
        <v>3.8</v>
      </c>
      <c r="N56" s="214">
        <v>48</v>
      </c>
      <c r="O56" s="142">
        <f t="shared" si="0"/>
        <v>111</v>
      </c>
      <c r="Q56" s="43"/>
      <c r="R56" s="43"/>
      <c r="T56" s="43"/>
    </row>
    <row r="57" spans="1:20" ht="15" customHeight="1" x14ac:dyDescent="0.25">
      <c r="A57" s="143">
        <v>13</v>
      </c>
      <c r="B57" s="159" t="s">
        <v>151</v>
      </c>
      <c r="C57" s="234">
        <v>1</v>
      </c>
      <c r="D57" s="241">
        <v>3</v>
      </c>
      <c r="E57" s="241">
        <v>3.79</v>
      </c>
      <c r="F57" s="216">
        <v>97</v>
      </c>
      <c r="G57" s="234">
        <v>1</v>
      </c>
      <c r="H57" s="241">
        <v>3</v>
      </c>
      <c r="I57" s="241">
        <v>3.8</v>
      </c>
      <c r="J57" s="216">
        <v>93</v>
      </c>
      <c r="K57" s="234"/>
      <c r="L57" s="241"/>
      <c r="M57" s="241">
        <v>3.8</v>
      </c>
      <c r="N57" s="216">
        <v>103</v>
      </c>
      <c r="O57" s="142">
        <f t="shared" si="0"/>
        <v>293</v>
      </c>
      <c r="Q57" s="43"/>
      <c r="R57" s="43"/>
      <c r="T57" s="43"/>
    </row>
    <row r="58" spans="1:20" ht="15" customHeight="1" x14ac:dyDescent="0.25">
      <c r="A58" s="143">
        <v>14</v>
      </c>
      <c r="B58" s="159" t="s">
        <v>150</v>
      </c>
      <c r="C58" s="234">
        <v>14</v>
      </c>
      <c r="D58" s="241">
        <v>4.0714285714285712</v>
      </c>
      <c r="E58" s="241">
        <v>3.79</v>
      </c>
      <c r="F58" s="216">
        <v>17</v>
      </c>
      <c r="G58" s="234">
        <v>13</v>
      </c>
      <c r="H58" s="241">
        <v>3.6153846153846154</v>
      </c>
      <c r="I58" s="241">
        <v>3.84</v>
      </c>
      <c r="J58" s="216">
        <v>64</v>
      </c>
      <c r="K58" s="234">
        <v>6</v>
      </c>
      <c r="L58" s="241">
        <v>3.8333333333333335</v>
      </c>
      <c r="M58" s="241">
        <v>3.8</v>
      </c>
      <c r="N58" s="216">
        <v>49</v>
      </c>
      <c r="O58" s="142">
        <f t="shared" si="0"/>
        <v>130</v>
      </c>
      <c r="Q58" s="43"/>
      <c r="R58" s="43"/>
      <c r="T58" s="43"/>
    </row>
    <row r="59" spans="1:20" ht="15" customHeight="1" x14ac:dyDescent="0.25">
      <c r="A59" s="143">
        <v>15</v>
      </c>
      <c r="B59" s="159" t="s">
        <v>201</v>
      </c>
      <c r="C59" s="234">
        <v>1</v>
      </c>
      <c r="D59" s="241">
        <v>3</v>
      </c>
      <c r="E59" s="241">
        <v>3.79</v>
      </c>
      <c r="F59" s="216">
        <v>98</v>
      </c>
      <c r="G59" s="234"/>
      <c r="H59" s="241"/>
      <c r="I59" s="241">
        <v>3.84</v>
      </c>
      <c r="J59" s="216">
        <v>96</v>
      </c>
      <c r="K59" s="234"/>
      <c r="L59" s="241"/>
      <c r="M59" s="241">
        <v>3.8</v>
      </c>
      <c r="N59" s="216">
        <v>103</v>
      </c>
      <c r="O59" s="142">
        <f t="shared" si="0"/>
        <v>297</v>
      </c>
      <c r="Q59" s="43"/>
      <c r="R59" s="43"/>
      <c r="T59" s="43"/>
    </row>
    <row r="60" spans="1:20" ht="15" customHeight="1" x14ac:dyDescent="0.25">
      <c r="A60" s="143">
        <v>16</v>
      </c>
      <c r="B60" s="152" t="s">
        <v>74</v>
      </c>
      <c r="C60" s="227">
        <v>4</v>
      </c>
      <c r="D60" s="146">
        <v>3.5</v>
      </c>
      <c r="E60" s="146">
        <v>3.79</v>
      </c>
      <c r="F60" s="209">
        <v>68</v>
      </c>
      <c r="G60" s="227">
        <v>2</v>
      </c>
      <c r="H60" s="146">
        <v>3</v>
      </c>
      <c r="I60" s="146">
        <v>3.84</v>
      </c>
      <c r="J60" s="209">
        <v>94</v>
      </c>
      <c r="K60" s="227">
        <v>2</v>
      </c>
      <c r="L60" s="146">
        <v>3.5</v>
      </c>
      <c r="M60" s="146">
        <v>3.8</v>
      </c>
      <c r="N60" s="209">
        <v>70</v>
      </c>
      <c r="O60" s="142">
        <f t="shared" si="0"/>
        <v>232</v>
      </c>
      <c r="Q60" s="43"/>
      <c r="R60" s="43"/>
      <c r="T60" s="43"/>
    </row>
    <row r="61" spans="1:20" ht="15" customHeight="1" x14ac:dyDescent="0.25">
      <c r="A61" s="143">
        <v>17</v>
      </c>
      <c r="B61" s="152" t="s">
        <v>33</v>
      </c>
      <c r="C61" s="227">
        <v>16</v>
      </c>
      <c r="D61" s="146">
        <v>3.875</v>
      </c>
      <c r="E61" s="146">
        <v>3.79</v>
      </c>
      <c r="F61" s="209">
        <v>35</v>
      </c>
      <c r="G61" s="227">
        <v>13</v>
      </c>
      <c r="H61" s="146">
        <v>3.8461538461538463</v>
      </c>
      <c r="I61" s="146">
        <v>3.84</v>
      </c>
      <c r="J61" s="209">
        <v>37</v>
      </c>
      <c r="K61" s="227">
        <v>9</v>
      </c>
      <c r="L61" s="146">
        <v>3.8888888888888888</v>
      </c>
      <c r="M61" s="146">
        <v>3.8</v>
      </c>
      <c r="N61" s="209">
        <v>43</v>
      </c>
      <c r="O61" s="142">
        <f t="shared" si="0"/>
        <v>115</v>
      </c>
      <c r="Q61" s="43"/>
      <c r="R61" s="43"/>
      <c r="T61" s="43"/>
    </row>
    <row r="62" spans="1:20" ht="15" customHeight="1" x14ac:dyDescent="0.25">
      <c r="A62" s="143">
        <v>18</v>
      </c>
      <c r="B62" s="152" t="s">
        <v>152</v>
      </c>
      <c r="C62" s="227">
        <v>3</v>
      </c>
      <c r="D62" s="146">
        <v>4</v>
      </c>
      <c r="E62" s="146">
        <v>3.79</v>
      </c>
      <c r="F62" s="209">
        <v>28</v>
      </c>
      <c r="G62" s="227">
        <v>5</v>
      </c>
      <c r="H62" s="146">
        <v>3.6</v>
      </c>
      <c r="I62" s="146">
        <v>3.8</v>
      </c>
      <c r="J62" s="209">
        <v>66</v>
      </c>
      <c r="K62" s="227"/>
      <c r="L62" s="146"/>
      <c r="M62" s="146">
        <v>3.8</v>
      </c>
      <c r="N62" s="209">
        <v>103</v>
      </c>
      <c r="O62" s="142">
        <f t="shared" si="0"/>
        <v>197</v>
      </c>
      <c r="Q62" s="43"/>
      <c r="R62" s="43"/>
      <c r="T62" s="43"/>
    </row>
    <row r="63" spans="1:20" ht="15" customHeight="1" thickBot="1" x14ac:dyDescent="0.3">
      <c r="A63" s="143">
        <v>19</v>
      </c>
      <c r="B63" s="152" t="s">
        <v>202</v>
      </c>
      <c r="C63" s="227">
        <v>9</v>
      </c>
      <c r="D63" s="146">
        <v>3.5555555555555554</v>
      </c>
      <c r="E63" s="146">
        <v>3.79</v>
      </c>
      <c r="F63" s="209">
        <v>64</v>
      </c>
      <c r="G63" s="227"/>
      <c r="H63" s="146"/>
      <c r="I63" s="146">
        <v>3.84</v>
      </c>
      <c r="J63" s="209">
        <v>96</v>
      </c>
      <c r="K63" s="227"/>
      <c r="L63" s="146"/>
      <c r="M63" s="146">
        <v>3.8</v>
      </c>
      <c r="N63" s="209">
        <v>103</v>
      </c>
      <c r="O63" s="142">
        <f t="shared" si="0"/>
        <v>263</v>
      </c>
      <c r="Q63" s="43"/>
      <c r="R63" s="43"/>
      <c r="T63" s="43"/>
    </row>
    <row r="64" spans="1:20" ht="15" customHeight="1" thickBot="1" x14ac:dyDescent="0.3">
      <c r="A64" s="91"/>
      <c r="B64" s="92" t="s">
        <v>115</v>
      </c>
      <c r="C64" s="128">
        <f>SUM(C65:C78)</f>
        <v>140</v>
      </c>
      <c r="D64" s="97">
        <f>AVERAGE(D65:D78)</f>
        <v>3.746979327861681</v>
      </c>
      <c r="E64" s="97">
        <v>3.79</v>
      </c>
      <c r="F64" s="208"/>
      <c r="G64" s="128">
        <f>SUM(G65:G78)</f>
        <v>111</v>
      </c>
      <c r="H64" s="97">
        <f>AVERAGE(H65:H78)</f>
        <v>3.6922631290278343</v>
      </c>
      <c r="I64" s="97">
        <v>3.84</v>
      </c>
      <c r="J64" s="208"/>
      <c r="K64" s="128">
        <f>SUM(K65:K78)</f>
        <v>97</v>
      </c>
      <c r="L64" s="97">
        <f>AVERAGE(L65:L78)</f>
        <v>3.7992063492063495</v>
      </c>
      <c r="M64" s="97">
        <v>3.8</v>
      </c>
      <c r="N64" s="208"/>
      <c r="O64" s="101"/>
      <c r="Q64" s="43"/>
      <c r="R64" s="43"/>
      <c r="T64" s="43"/>
    </row>
    <row r="65" spans="1:20" x14ac:dyDescent="0.25">
      <c r="A65" s="42">
        <v>1</v>
      </c>
      <c r="B65" s="161" t="s">
        <v>123</v>
      </c>
      <c r="C65" s="236">
        <v>9</v>
      </c>
      <c r="D65" s="141">
        <v>4.1111111111111107</v>
      </c>
      <c r="E65" s="141">
        <v>3.79</v>
      </c>
      <c r="F65" s="219">
        <v>14</v>
      </c>
      <c r="G65" s="236">
        <v>20</v>
      </c>
      <c r="H65" s="141">
        <v>3.95</v>
      </c>
      <c r="I65" s="141">
        <v>3.84</v>
      </c>
      <c r="J65" s="219">
        <v>32</v>
      </c>
      <c r="K65" s="236">
        <v>2</v>
      </c>
      <c r="L65" s="141">
        <v>4</v>
      </c>
      <c r="M65" s="141">
        <v>3.8</v>
      </c>
      <c r="N65" s="219">
        <v>24</v>
      </c>
      <c r="O65" s="47">
        <f t="shared" ref="O65:O78" si="1">N65+J65+F65</f>
        <v>70</v>
      </c>
      <c r="Q65" s="43"/>
      <c r="R65" s="43"/>
      <c r="T65" s="43"/>
    </row>
    <row r="66" spans="1:20" x14ac:dyDescent="0.25">
      <c r="A66" s="143">
        <v>2</v>
      </c>
      <c r="B66" s="140" t="s">
        <v>88</v>
      </c>
      <c r="C66" s="226">
        <v>14</v>
      </c>
      <c r="D66" s="244">
        <v>3.8571428571428572</v>
      </c>
      <c r="E66" s="244">
        <v>3.79</v>
      </c>
      <c r="F66" s="218">
        <v>37</v>
      </c>
      <c r="G66" s="226">
        <v>6</v>
      </c>
      <c r="H66" s="244">
        <v>4.333333333333333</v>
      </c>
      <c r="I66" s="244">
        <v>3.84</v>
      </c>
      <c r="J66" s="218">
        <v>3</v>
      </c>
      <c r="K66" s="226">
        <v>10</v>
      </c>
      <c r="L66" s="244">
        <v>4.0999999999999996</v>
      </c>
      <c r="M66" s="244">
        <v>3.8</v>
      </c>
      <c r="N66" s="218">
        <v>15</v>
      </c>
      <c r="O66" s="142">
        <f t="shared" si="1"/>
        <v>55</v>
      </c>
      <c r="Q66" s="43"/>
      <c r="R66" s="43"/>
      <c r="T66" s="43"/>
    </row>
    <row r="67" spans="1:20" x14ac:dyDescent="0.25">
      <c r="A67" s="143">
        <v>3</v>
      </c>
      <c r="B67" s="140" t="s">
        <v>153</v>
      </c>
      <c r="C67" s="226">
        <v>18</v>
      </c>
      <c r="D67" s="244">
        <v>3.2777777777777777</v>
      </c>
      <c r="E67" s="244">
        <v>3.79</v>
      </c>
      <c r="F67" s="218">
        <v>81</v>
      </c>
      <c r="G67" s="226">
        <v>10</v>
      </c>
      <c r="H67" s="244">
        <v>3.6</v>
      </c>
      <c r="I67" s="244">
        <v>3.84</v>
      </c>
      <c r="J67" s="218">
        <v>67</v>
      </c>
      <c r="K67" s="226">
        <v>6</v>
      </c>
      <c r="L67" s="244">
        <v>3.6666666666666665</v>
      </c>
      <c r="M67" s="244">
        <v>3.8</v>
      </c>
      <c r="N67" s="218">
        <v>60</v>
      </c>
      <c r="O67" s="142">
        <f t="shared" si="1"/>
        <v>208</v>
      </c>
      <c r="Q67" s="43"/>
      <c r="R67" s="43"/>
      <c r="T67" s="43"/>
    </row>
    <row r="68" spans="1:20" x14ac:dyDescent="0.25">
      <c r="A68" s="143">
        <v>4</v>
      </c>
      <c r="B68" s="140" t="s">
        <v>154</v>
      </c>
      <c r="C68" s="226">
        <v>3</v>
      </c>
      <c r="D68" s="244">
        <v>3.6666666666666665</v>
      </c>
      <c r="E68" s="244">
        <v>3.79</v>
      </c>
      <c r="F68" s="218">
        <v>53</v>
      </c>
      <c r="G68" s="226">
        <v>3</v>
      </c>
      <c r="H68" s="244">
        <v>3.6666666666666665</v>
      </c>
      <c r="I68" s="244">
        <v>3.84</v>
      </c>
      <c r="J68" s="218">
        <v>56</v>
      </c>
      <c r="K68" s="226">
        <v>2</v>
      </c>
      <c r="L68" s="244">
        <v>3.5</v>
      </c>
      <c r="M68" s="244">
        <v>3.8</v>
      </c>
      <c r="N68" s="218">
        <v>71</v>
      </c>
      <c r="O68" s="142">
        <f t="shared" si="1"/>
        <v>180</v>
      </c>
      <c r="Q68" s="43"/>
      <c r="R68" s="43"/>
      <c r="T68" s="43"/>
    </row>
    <row r="69" spans="1:20" x14ac:dyDescent="0.25">
      <c r="A69" s="143">
        <v>5</v>
      </c>
      <c r="B69" s="140" t="s">
        <v>136</v>
      </c>
      <c r="C69" s="226">
        <v>5</v>
      </c>
      <c r="D69" s="244">
        <v>3.8</v>
      </c>
      <c r="E69" s="244">
        <v>3.79</v>
      </c>
      <c r="F69" s="218">
        <v>42</v>
      </c>
      <c r="G69" s="226">
        <v>6</v>
      </c>
      <c r="H69" s="244">
        <v>3.6666666666666665</v>
      </c>
      <c r="I69" s="244">
        <v>3.84</v>
      </c>
      <c r="J69" s="218">
        <v>57</v>
      </c>
      <c r="K69" s="226">
        <v>6</v>
      </c>
      <c r="L69" s="244">
        <v>4.333333333333333</v>
      </c>
      <c r="M69" s="244">
        <v>3.8</v>
      </c>
      <c r="N69" s="218">
        <v>8</v>
      </c>
      <c r="O69" s="142">
        <f t="shared" si="1"/>
        <v>107</v>
      </c>
      <c r="Q69" s="43"/>
      <c r="R69" s="43"/>
      <c r="T69" s="43"/>
    </row>
    <row r="70" spans="1:20" x14ac:dyDescent="0.25">
      <c r="A70" s="143">
        <v>6</v>
      </c>
      <c r="B70" s="161" t="s">
        <v>155</v>
      </c>
      <c r="C70" s="236">
        <v>11</v>
      </c>
      <c r="D70" s="141">
        <v>3.6363636363636362</v>
      </c>
      <c r="E70" s="141">
        <v>3.79</v>
      </c>
      <c r="F70" s="219">
        <v>57</v>
      </c>
      <c r="G70" s="236">
        <v>6</v>
      </c>
      <c r="H70" s="141">
        <v>3.8333333333333335</v>
      </c>
      <c r="I70" s="141">
        <v>3.84</v>
      </c>
      <c r="J70" s="219">
        <v>39</v>
      </c>
      <c r="K70" s="236">
        <v>4</v>
      </c>
      <c r="L70" s="141">
        <v>3.5</v>
      </c>
      <c r="M70" s="141">
        <v>3.8</v>
      </c>
      <c r="N70" s="219">
        <v>72</v>
      </c>
      <c r="O70" s="142">
        <f t="shared" si="1"/>
        <v>168</v>
      </c>
      <c r="Q70" s="43"/>
      <c r="R70" s="43"/>
      <c r="T70" s="43"/>
    </row>
    <row r="71" spans="1:20" x14ac:dyDescent="0.25">
      <c r="A71" s="143">
        <v>7</v>
      </c>
      <c r="B71" s="140" t="s">
        <v>156</v>
      </c>
      <c r="C71" s="226">
        <v>8</v>
      </c>
      <c r="D71" s="244">
        <v>4.5</v>
      </c>
      <c r="E71" s="244">
        <v>3.79</v>
      </c>
      <c r="F71" s="218">
        <v>2</v>
      </c>
      <c r="G71" s="226">
        <v>11</v>
      </c>
      <c r="H71" s="244">
        <v>3.7272727272727271</v>
      </c>
      <c r="I71" s="244">
        <v>3.84</v>
      </c>
      <c r="J71" s="218">
        <v>48</v>
      </c>
      <c r="K71" s="226">
        <v>4</v>
      </c>
      <c r="L71" s="244">
        <v>4</v>
      </c>
      <c r="M71" s="244">
        <v>3.8</v>
      </c>
      <c r="N71" s="218">
        <v>25</v>
      </c>
      <c r="O71" s="142">
        <f t="shared" si="1"/>
        <v>75</v>
      </c>
      <c r="Q71" s="43"/>
      <c r="R71" s="43"/>
      <c r="T71" s="43"/>
    </row>
    <row r="72" spans="1:20" x14ac:dyDescent="0.25">
      <c r="A72" s="143">
        <v>8</v>
      </c>
      <c r="B72" s="140" t="s">
        <v>157</v>
      </c>
      <c r="C72" s="226">
        <v>7</v>
      </c>
      <c r="D72" s="244">
        <v>3.5714285714285716</v>
      </c>
      <c r="E72" s="244">
        <v>3.79</v>
      </c>
      <c r="F72" s="218">
        <v>63</v>
      </c>
      <c r="G72" s="226">
        <v>2</v>
      </c>
      <c r="H72" s="244">
        <v>3.5</v>
      </c>
      <c r="I72" s="244">
        <v>3.84</v>
      </c>
      <c r="J72" s="218">
        <v>73</v>
      </c>
      <c r="K72" s="226">
        <v>1</v>
      </c>
      <c r="L72" s="244">
        <v>4</v>
      </c>
      <c r="M72" s="244">
        <v>3.8</v>
      </c>
      <c r="N72" s="218">
        <v>26</v>
      </c>
      <c r="O72" s="169">
        <f t="shared" si="1"/>
        <v>162</v>
      </c>
      <c r="Q72" s="43"/>
      <c r="R72" s="43"/>
      <c r="T72" s="43"/>
    </row>
    <row r="73" spans="1:20" x14ac:dyDescent="0.25">
      <c r="A73" s="143">
        <v>9</v>
      </c>
      <c r="B73" s="140" t="s">
        <v>24</v>
      </c>
      <c r="C73" s="226">
        <v>5</v>
      </c>
      <c r="D73" s="244">
        <v>3.2</v>
      </c>
      <c r="E73" s="244">
        <v>3.79</v>
      </c>
      <c r="F73" s="218">
        <v>84</v>
      </c>
      <c r="G73" s="226">
        <v>9</v>
      </c>
      <c r="H73" s="244">
        <v>3.6666666666666665</v>
      </c>
      <c r="I73" s="244">
        <v>3.84</v>
      </c>
      <c r="J73" s="218">
        <v>58</v>
      </c>
      <c r="K73" s="226">
        <v>5</v>
      </c>
      <c r="L73" s="244">
        <v>3.8</v>
      </c>
      <c r="M73" s="244">
        <v>3.8</v>
      </c>
      <c r="N73" s="218">
        <v>52</v>
      </c>
      <c r="O73" s="142">
        <f t="shared" si="1"/>
        <v>194</v>
      </c>
      <c r="Q73" s="43"/>
      <c r="R73" s="43"/>
      <c r="T73" s="43"/>
    </row>
    <row r="74" spans="1:20" x14ac:dyDescent="0.25">
      <c r="A74" s="143">
        <v>10</v>
      </c>
      <c r="B74" s="140" t="s">
        <v>137</v>
      </c>
      <c r="C74" s="226">
        <v>17</v>
      </c>
      <c r="D74" s="244">
        <v>3.6470588235294117</v>
      </c>
      <c r="E74" s="244">
        <v>3.79</v>
      </c>
      <c r="F74" s="218">
        <v>56</v>
      </c>
      <c r="G74" s="226">
        <v>11</v>
      </c>
      <c r="H74" s="244">
        <v>3.6363636363636362</v>
      </c>
      <c r="I74" s="244">
        <v>3.84</v>
      </c>
      <c r="J74" s="218">
        <v>61</v>
      </c>
      <c r="K74" s="226">
        <v>30</v>
      </c>
      <c r="L74" s="244">
        <v>3.3333333333333335</v>
      </c>
      <c r="M74" s="244">
        <v>3.8</v>
      </c>
      <c r="N74" s="218">
        <v>84</v>
      </c>
      <c r="O74" s="102">
        <f t="shared" si="1"/>
        <v>201</v>
      </c>
      <c r="Q74" s="43"/>
      <c r="R74" s="43"/>
      <c r="T74" s="43"/>
    </row>
    <row r="75" spans="1:20" x14ac:dyDescent="0.25">
      <c r="A75" s="143">
        <v>11</v>
      </c>
      <c r="B75" s="140" t="s">
        <v>158</v>
      </c>
      <c r="C75" s="226">
        <v>11</v>
      </c>
      <c r="D75" s="244">
        <v>3.8181818181818183</v>
      </c>
      <c r="E75" s="244">
        <v>3.79</v>
      </c>
      <c r="F75" s="218">
        <v>41</v>
      </c>
      <c r="G75" s="226">
        <v>8</v>
      </c>
      <c r="H75" s="244">
        <v>3.125</v>
      </c>
      <c r="I75" s="244">
        <v>3.84</v>
      </c>
      <c r="J75" s="218">
        <v>88</v>
      </c>
      <c r="K75" s="226">
        <v>9</v>
      </c>
      <c r="L75" s="244">
        <v>3.5555555555555554</v>
      </c>
      <c r="M75" s="244">
        <v>3.8</v>
      </c>
      <c r="N75" s="218">
        <v>67</v>
      </c>
      <c r="O75" s="142">
        <f t="shared" si="1"/>
        <v>196</v>
      </c>
      <c r="Q75" s="43"/>
      <c r="R75" s="43"/>
      <c r="T75" s="43"/>
    </row>
    <row r="76" spans="1:20" x14ac:dyDescent="0.25">
      <c r="A76" s="143">
        <v>12</v>
      </c>
      <c r="B76" s="140" t="s">
        <v>186</v>
      </c>
      <c r="C76" s="226">
        <v>8</v>
      </c>
      <c r="D76" s="244">
        <v>4.125</v>
      </c>
      <c r="E76" s="244">
        <v>3.79</v>
      </c>
      <c r="F76" s="218">
        <v>13</v>
      </c>
      <c r="G76" s="226"/>
      <c r="H76" s="244"/>
      <c r="I76" s="244">
        <v>3.84</v>
      </c>
      <c r="J76" s="218">
        <v>96</v>
      </c>
      <c r="K76" s="226">
        <v>1</v>
      </c>
      <c r="L76" s="244">
        <v>4</v>
      </c>
      <c r="M76" s="244">
        <v>3.8</v>
      </c>
      <c r="N76" s="218">
        <v>27</v>
      </c>
      <c r="O76" s="142">
        <f t="shared" si="1"/>
        <v>136</v>
      </c>
      <c r="Q76" s="43"/>
      <c r="R76" s="43"/>
      <c r="T76" s="43"/>
    </row>
    <row r="77" spans="1:20" x14ac:dyDescent="0.25">
      <c r="A77" s="143">
        <v>13</v>
      </c>
      <c r="B77" s="140" t="s">
        <v>138</v>
      </c>
      <c r="C77" s="226"/>
      <c r="D77" s="244"/>
      <c r="E77" s="244">
        <v>3.79</v>
      </c>
      <c r="F77" s="218">
        <v>104</v>
      </c>
      <c r="G77" s="226">
        <v>2</v>
      </c>
      <c r="H77" s="244">
        <v>4</v>
      </c>
      <c r="I77" s="244">
        <v>3.84</v>
      </c>
      <c r="J77" s="218">
        <v>22</v>
      </c>
      <c r="K77" s="226">
        <v>5</v>
      </c>
      <c r="L77" s="244">
        <v>3.4</v>
      </c>
      <c r="M77" s="244">
        <v>3.8</v>
      </c>
      <c r="N77" s="218">
        <v>80</v>
      </c>
      <c r="O77" s="142">
        <f t="shared" si="1"/>
        <v>206</v>
      </c>
      <c r="Q77" s="43"/>
      <c r="R77" s="43"/>
      <c r="T77" s="43"/>
    </row>
    <row r="78" spans="1:20" ht="15.75" thickBot="1" x14ac:dyDescent="0.3">
      <c r="A78" s="143">
        <v>14</v>
      </c>
      <c r="B78" s="140" t="s">
        <v>159</v>
      </c>
      <c r="C78" s="226">
        <v>24</v>
      </c>
      <c r="D78" s="244">
        <v>3.5</v>
      </c>
      <c r="E78" s="244">
        <v>3.79</v>
      </c>
      <c r="F78" s="218">
        <v>69</v>
      </c>
      <c r="G78" s="226">
        <v>17</v>
      </c>
      <c r="H78" s="244">
        <v>3.2941176470588234</v>
      </c>
      <c r="I78" s="244">
        <v>3.84</v>
      </c>
      <c r="J78" s="218">
        <v>85</v>
      </c>
      <c r="K78" s="226">
        <v>12</v>
      </c>
      <c r="L78" s="244">
        <v>4</v>
      </c>
      <c r="M78" s="244">
        <v>3.8</v>
      </c>
      <c r="N78" s="218">
        <v>28</v>
      </c>
      <c r="O78" s="142">
        <f t="shared" si="1"/>
        <v>182</v>
      </c>
      <c r="Q78" s="43"/>
      <c r="R78" s="43"/>
      <c r="T78" s="43"/>
    </row>
    <row r="79" spans="1:20" ht="15.75" thickBot="1" x14ac:dyDescent="0.3">
      <c r="A79" s="91"/>
      <c r="B79" s="94" t="s">
        <v>116</v>
      </c>
      <c r="C79" s="129">
        <f>SUM(C80:C109)</f>
        <v>422</v>
      </c>
      <c r="D79" s="98">
        <f>AVERAGE(D80:D109)</f>
        <v>3.8276931010691584</v>
      </c>
      <c r="E79" s="98">
        <v>3.79</v>
      </c>
      <c r="F79" s="220"/>
      <c r="G79" s="129">
        <f>SUM(G80:G109)</f>
        <v>398</v>
      </c>
      <c r="H79" s="98">
        <f>AVERAGE(H80:H109)</f>
        <v>3.766664302945383</v>
      </c>
      <c r="I79" s="98">
        <v>3.84</v>
      </c>
      <c r="J79" s="220"/>
      <c r="K79" s="129">
        <f>SUM(K80:K109)</f>
        <v>342</v>
      </c>
      <c r="L79" s="98">
        <f>AVERAGE(L80:L109)</f>
        <v>3.8255672488431105</v>
      </c>
      <c r="M79" s="98">
        <v>3.8</v>
      </c>
      <c r="N79" s="220"/>
      <c r="O79" s="101"/>
      <c r="Q79" s="43"/>
      <c r="R79" s="43"/>
      <c r="T79" s="43"/>
    </row>
    <row r="80" spans="1:20" x14ac:dyDescent="0.25">
      <c r="A80" s="42">
        <v>1</v>
      </c>
      <c r="B80" s="140" t="s">
        <v>160</v>
      </c>
      <c r="C80" s="226">
        <v>19</v>
      </c>
      <c r="D80" s="244">
        <v>3.6842105263157894</v>
      </c>
      <c r="E80" s="244">
        <v>3.79</v>
      </c>
      <c r="F80" s="218">
        <v>51</v>
      </c>
      <c r="G80" s="226">
        <v>17</v>
      </c>
      <c r="H80" s="244">
        <v>3.4705882352941178</v>
      </c>
      <c r="I80" s="244">
        <v>3.84</v>
      </c>
      <c r="J80" s="218">
        <v>75</v>
      </c>
      <c r="K80" s="226">
        <v>9</v>
      </c>
      <c r="L80" s="244">
        <v>3.6666666666666665</v>
      </c>
      <c r="M80" s="244">
        <v>3.8</v>
      </c>
      <c r="N80" s="218">
        <v>61</v>
      </c>
      <c r="O80" s="142">
        <f t="shared" ref="O80:O109" si="2">N80+J80+F80</f>
        <v>187</v>
      </c>
      <c r="Q80" s="43"/>
      <c r="R80" s="43"/>
      <c r="T80" s="43"/>
    </row>
    <row r="81" spans="1:20" x14ac:dyDescent="0.25">
      <c r="A81" s="143">
        <v>2</v>
      </c>
      <c r="B81" s="140" t="s">
        <v>203</v>
      </c>
      <c r="C81" s="226">
        <v>2</v>
      </c>
      <c r="D81" s="244">
        <v>4</v>
      </c>
      <c r="E81" s="244">
        <v>3.79</v>
      </c>
      <c r="F81" s="218">
        <v>29</v>
      </c>
      <c r="G81" s="226"/>
      <c r="H81" s="244"/>
      <c r="I81" s="244">
        <v>3.84</v>
      </c>
      <c r="J81" s="218">
        <v>96</v>
      </c>
      <c r="K81" s="226"/>
      <c r="L81" s="244"/>
      <c r="M81" s="244">
        <v>3.8</v>
      </c>
      <c r="N81" s="218">
        <v>103</v>
      </c>
      <c r="O81" s="142">
        <f t="shared" si="2"/>
        <v>228</v>
      </c>
      <c r="Q81" s="43"/>
      <c r="R81" s="43"/>
      <c r="T81" s="43"/>
    </row>
    <row r="82" spans="1:20" x14ac:dyDescent="0.25">
      <c r="A82" s="143">
        <v>3</v>
      </c>
      <c r="B82" s="140" t="s">
        <v>161</v>
      </c>
      <c r="C82" s="226">
        <v>9</v>
      </c>
      <c r="D82" s="244">
        <v>3.4444444444444446</v>
      </c>
      <c r="E82" s="244">
        <v>3.79</v>
      </c>
      <c r="F82" s="218">
        <v>71</v>
      </c>
      <c r="G82" s="226">
        <v>10</v>
      </c>
      <c r="H82" s="244">
        <v>3.9</v>
      </c>
      <c r="I82" s="244">
        <v>3.84</v>
      </c>
      <c r="J82" s="218">
        <v>33</v>
      </c>
      <c r="K82" s="226">
        <v>9</v>
      </c>
      <c r="L82" s="244">
        <v>3.4444444444444446</v>
      </c>
      <c r="M82" s="244">
        <v>3.8</v>
      </c>
      <c r="N82" s="218">
        <v>77</v>
      </c>
      <c r="O82" s="142">
        <f t="shared" si="2"/>
        <v>181</v>
      </c>
      <c r="Q82" s="43"/>
      <c r="R82" s="43"/>
      <c r="T82" s="43"/>
    </row>
    <row r="83" spans="1:20" x14ac:dyDescent="0.25">
      <c r="A83" s="143">
        <v>4</v>
      </c>
      <c r="B83" s="140" t="s">
        <v>162</v>
      </c>
      <c r="C83" s="226">
        <v>18</v>
      </c>
      <c r="D83" s="244">
        <v>4.0555555555555554</v>
      </c>
      <c r="E83" s="244">
        <v>3.79</v>
      </c>
      <c r="F83" s="218">
        <v>20</v>
      </c>
      <c r="G83" s="226">
        <v>12</v>
      </c>
      <c r="H83" s="244">
        <v>3.8333333333333335</v>
      </c>
      <c r="I83" s="244">
        <v>3.84</v>
      </c>
      <c r="J83" s="218">
        <v>40</v>
      </c>
      <c r="K83" s="226">
        <v>5</v>
      </c>
      <c r="L83" s="244">
        <v>3.6</v>
      </c>
      <c r="M83" s="244">
        <v>3.8</v>
      </c>
      <c r="N83" s="218">
        <v>65</v>
      </c>
      <c r="O83" s="142">
        <f t="shared" si="2"/>
        <v>125</v>
      </c>
      <c r="Q83" s="43"/>
      <c r="R83" s="43"/>
      <c r="T83" s="43"/>
    </row>
    <row r="84" spans="1:20" x14ac:dyDescent="0.25">
      <c r="A84" s="143">
        <v>5</v>
      </c>
      <c r="B84" s="140" t="s">
        <v>163</v>
      </c>
      <c r="C84" s="226">
        <v>17</v>
      </c>
      <c r="D84" s="244">
        <v>3.8235294117647061</v>
      </c>
      <c r="E84" s="244">
        <v>3.79</v>
      </c>
      <c r="F84" s="218">
        <v>40</v>
      </c>
      <c r="G84" s="226">
        <v>16</v>
      </c>
      <c r="H84" s="244">
        <v>3.625</v>
      </c>
      <c r="I84" s="244">
        <v>3.84</v>
      </c>
      <c r="J84" s="218">
        <v>63</v>
      </c>
      <c r="K84" s="226">
        <v>6</v>
      </c>
      <c r="L84" s="244">
        <v>4</v>
      </c>
      <c r="M84" s="244">
        <v>3.8</v>
      </c>
      <c r="N84" s="218">
        <v>29</v>
      </c>
      <c r="O84" s="142">
        <f t="shared" si="2"/>
        <v>132</v>
      </c>
      <c r="Q84" s="43"/>
      <c r="R84" s="43"/>
      <c r="T84" s="43"/>
    </row>
    <row r="85" spans="1:20" x14ac:dyDescent="0.25">
      <c r="A85" s="143">
        <v>6</v>
      </c>
      <c r="B85" s="140" t="s">
        <v>164</v>
      </c>
      <c r="C85" s="226">
        <v>23</v>
      </c>
      <c r="D85" s="244">
        <v>3.6086956521739131</v>
      </c>
      <c r="E85" s="244">
        <v>3.79</v>
      </c>
      <c r="F85" s="218">
        <v>58</v>
      </c>
      <c r="G85" s="226">
        <v>27</v>
      </c>
      <c r="H85" s="244">
        <v>3.7407407407407409</v>
      </c>
      <c r="I85" s="244">
        <v>3.84</v>
      </c>
      <c r="J85" s="218">
        <v>47</v>
      </c>
      <c r="K85" s="226">
        <v>32</v>
      </c>
      <c r="L85" s="244">
        <v>4</v>
      </c>
      <c r="M85" s="244">
        <v>3.8</v>
      </c>
      <c r="N85" s="218">
        <v>30</v>
      </c>
      <c r="O85" s="142">
        <f t="shared" si="2"/>
        <v>135</v>
      </c>
      <c r="Q85" s="43"/>
      <c r="R85" s="43"/>
      <c r="T85" s="43"/>
    </row>
    <row r="86" spans="1:20" x14ac:dyDescent="0.25">
      <c r="A86" s="143">
        <v>7</v>
      </c>
      <c r="B86" s="140" t="s">
        <v>22</v>
      </c>
      <c r="C86" s="226"/>
      <c r="D86" s="244"/>
      <c r="E86" s="244">
        <v>3.79</v>
      </c>
      <c r="F86" s="218">
        <v>104</v>
      </c>
      <c r="G86" s="226">
        <v>5</v>
      </c>
      <c r="H86" s="244">
        <v>3.6</v>
      </c>
      <c r="I86" s="244">
        <v>3.84</v>
      </c>
      <c r="J86" s="218">
        <v>68</v>
      </c>
      <c r="K86" s="226">
        <v>2</v>
      </c>
      <c r="L86" s="244">
        <v>4</v>
      </c>
      <c r="M86" s="244">
        <v>3.8</v>
      </c>
      <c r="N86" s="218">
        <v>31</v>
      </c>
      <c r="O86" s="142">
        <f t="shared" si="2"/>
        <v>203</v>
      </c>
      <c r="Q86" s="43"/>
      <c r="R86" s="43"/>
      <c r="T86" s="43"/>
    </row>
    <row r="87" spans="1:20" x14ac:dyDescent="0.25">
      <c r="A87" s="143">
        <v>8</v>
      </c>
      <c r="B87" s="140" t="s">
        <v>185</v>
      </c>
      <c r="C87" s="226">
        <v>1</v>
      </c>
      <c r="D87" s="244">
        <v>5</v>
      </c>
      <c r="E87" s="244">
        <v>3.79</v>
      </c>
      <c r="F87" s="218">
        <v>1</v>
      </c>
      <c r="G87" s="226"/>
      <c r="H87" s="244"/>
      <c r="I87" s="244">
        <v>3.84</v>
      </c>
      <c r="J87" s="218">
        <v>96</v>
      </c>
      <c r="K87" s="226">
        <v>5</v>
      </c>
      <c r="L87" s="244">
        <v>3.4</v>
      </c>
      <c r="M87" s="244">
        <v>3.8</v>
      </c>
      <c r="N87" s="218">
        <v>81</v>
      </c>
      <c r="O87" s="142">
        <f t="shared" si="2"/>
        <v>178</v>
      </c>
      <c r="Q87" s="43"/>
      <c r="R87" s="43"/>
      <c r="T87" s="43"/>
    </row>
    <row r="88" spans="1:20" x14ac:dyDescent="0.25">
      <c r="A88" s="143">
        <v>9</v>
      </c>
      <c r="B88" s="162" t="s">
        <v>165</v>
      </c>
      <c r="C88" s="237">
        <v>4</v>
      </c>
      <c r="D88" s="256">
        <v>3</v>
      </c>
      <c r="E88" s="256">
        <v>3.79</v>
      </c>
      <c r="F88" s="221">
        <v>99</v>
      </c>
      <c r="G88" s="237">
        <v>10</v>
      </c>
      <c r="H88" s="256">
        <v>3.4</v>
      </c>
      <c r="I88" s="256">
        <v>3.84</v>
      </c>
      <c r="J88" s="221">
        <v>78</v>
      </c>
      <c r="K88" s="237">
        <v>8</v>
      </c>
      <c r="L88" s="256">
        <v>3.625</v>
      </c>
      <c r="M88" s="256">
        <v>3.8</v>
      </c>
      <c r="N88" s="221">
        <v>63</v>
      </c>
      <c r="O88" s="142">
        <f t="shared" si="2"/>
        <v>240</v>
      </c>
      <c r="Q88" s="43"/>
      <c r="R88" s="43"/>
      <c r="T88" s="43"/>
    </row>
    <row r="89" spans="1:20" x14ac:dyDescent="0.25">
      <c r="A89" s="143">
        <v>10</v>
      </c>
      <c r="B89" s="140" t="s">
        <v>166</v>
      </c>
      <c r="C89" s="226">
        <v>5</v>
      </c>
      <c r="D89" s="244">
        <v>4.4000000000000004</v>
      </c>
      <c r="E89" s="244">
        <v>3.79</v>
      </c>
      <c r="F89" s="218">
        <v>5</v>
      </c>
      <c r="G89" s="226">
        <v>4</v>
      </c>
      <c r="H89" s="244">
        <v>3.75</v>
      </c>
      <c r="I89" s="244">
        <v>3.84</v>
      </c>
      <c r="J89" s="218">
        <v>46</v>
      </c>
      <c r="K89" s="226">
        <v>4</v>
      </c>
      <c r="L89" s="244">
        <v>4.5</v>
      </c>
      <c r="M89" s="244">
        <v>3.8</v>
      </c>
      <c r="N89" s="218">
        <v>4</v>
      </c>
      <c r="O89" s="142">
        <f t="shared" si="2"/>
        <v>55</v>
      </c>
      <c r="Q89" s="43"/>
      <c r="R89" s="43"/>
      <c r="T89" s="43"/>
    </row>
    <row r="90" spans="1:20" x14ac:dyDescent="0.25">
      <c r="A90" s="143">
        <v>11</v>
      </c>
      <c r="B90" s="140" t="s">
        <v>194</v>
      </c>
      <c r="C90" s="226">
        <v>3</v>
      </c>
      <c r="D90" s="244">
        <v>3</v>
      </c>
      <c r="E90" s="244">
        <v>3.79</v>
      </c>
      <c r="F90" s="218">
        <v>100</v>
      </c>
      <c r="G90" s="226">
        <v>1</v>
      </c>
      <c r="H90" s="244">
        <v>4</v>
      </c>
      <c r="I90" s="244">
        <v>3.84</v>
      </c>
      <c r="J90" s="218">
        <v>23</v>
      </c>
      <c r="K90" s="226">
        <v>1</v>
      </c>
      <c r="L90" s="244">
        <v>3</v>
      </c>
      <c r="M90" s="244">
        <v>3.8</v>
      </c>
      <c r="N90" s="218">
        <v>101</v>
      </c>
      <c r="O90" s="142">
        <f t="shared" si="2"/>
        <v>224</v>
      </c>
      <c r="Q90" s="43"/>
      <c r="R90" s="43"/>
      <c r="T90" s="43"/>
    </row>
    <row r="91" spans="1:20" x14ac:dyDescent="0.25">
      <c r="A91" s="143">
        <v>12</v>
      </c>
      <c r="B91" s="140" t="s">
        <v>195</v>
      </c>
      <c r="C91" s="226">
        <v>14</v>
      </c>
      <c r="D91" s="244">
        <v>3.7142857142857144</v>
      </c>
      <c r="E91" s="244">
        <v>3.79</v>
      </c>
      <c r="F91" s="218">
        <v>49</v>
      </c>
      <c r="G91" s="226">
        <v>14</v>
      </c>
      <c r="H91" s="244">
        <v>3.7142857142857144</v>
      </c>
      <c r="I91" s="244">
        <v>3.84</v>
      </c>
      <c r="J91" s="218">
        <v>50</v>
      </c>
      <c r="K91" s="226">
        <v>15</v>
      </c>
      <c r="L91" s="244">
        <v>3.8666666666666667</v>
      </c>
      <c r="M91" s="244">
        <v>3.8</v>
      </c>
      <c r="N91" s="218">
        <v>45</v>
      </c>
      <c r="O91" s="142">
        <f t="shared" si="2"/>
        <v>144</v>
      </c>
      <c r="Q91" s="43"/>
      <c r="R91" s="43"/>
      <c r="T91" s="43"/>
    </row>
    <row r="92" spans="1:20" x14ac:dyDescent="0.25">
      <c r="A92" s="143">
        <v>13</v>
      </c>
      <c r="B92" s="140" t="s">
        <v>167</v>
      </c>
      <c r="C92" s="226">
        <v>4</v>
      </c>
      <c r="D92" s="244">
        <v>3.75</v>
      </c>
      <c r="E92" s="244">
        <v>3.79</v>
      </c>
      <c r="F92" s="218">
        <v>47</v>
      </c>
      <c r="G92" s="226">
        <v>14</v>
      </c>
      <c r="H92" s="244">
        <v>3.5714285714285716</v>
      </c>
      <c r="I92" s="244">
        <v>3.84</v>
      </c>
      <c r="J92" s="218">
        <v>69</v>
      </c>
      <c r="K92" s="226">
        <v>14</v>
      </c>
      <c r="L92" s="244">
        <v>3.3571428571428572</v>
      </c>
      <c r="M92" s="244">
        <v>3.8</v>
      </c>
      <c r="N92" s="218">
        <v>82</v>
      </c>
      <c r="O92" s="93">
        <f t="shared" si="2"/>
        <v>198</v>
      </c>
      <c r="Q92" s="43"/>
      <c r="R92" s="43"/>
      <c r="T92" s="43"/>
    </row>
    <row r="93" spans="1:20" x14ac:dyDescent="0.25">
      <c r="A93" s="143">
        <v>14</v>
      </c>
      <c r="B93" s="140" t="s">
        <v>168</v>
      </c>
      <c r="C93" s="226">
        <v>9</v>
      </c>
      <c r="D93" s="244">
        <v>4.2222222222222223</v>
      </c>
      <c r="E93" s="244">
        <v>3.79</v>
      </c>
      <c r="F93" s="218">
        <v>7</v>
      </c>
      <c r="G93" s="226">
        <v>12</v>
      </c>
      <c r="H93" s="244">
        <v>3.8333333333333335</v>
      </c>
      <c r="I93" s="244">
        <v>3.84</v>
      </c>
      <c r="J93" s="218">
        <v>41</v>
      </c>
      <c r="K93" s="226">
        <v>11</v>
      </c>
      <c r="L93" s="244">
        <v>3.8181818181818183</v>
      </c>
      <c r="M93" s="244">
        <v>3.8</v>
      </c>
      <c r="N93" s="218">
        <v>51</v>
      </c>
      <c r="O93" s="142">
        <f t="shared" si="2"/>
        <v>99</v>
      </c>
      <c r="Q93" s="43"/>
      <c r="R93" s="43"/>
      <c r="T93" s="43"/>
    </row>
    <row r="94" spans="1:20" x14ac:dyDescent="0.25">
      <c r="A94" s="105">
        <v>15</v>
      </c>
      <c r="B94" s="140" t="s">
        <v>169</v>
      </c>
      <c r="C94" s="226">
        <v>7</v>
      </c>
      <c r="D94" s="244">
        <v>4</v>
      </c>
      <c r="E94" s="244">
        <v>3.79</v>
      </c>
      <c r="F94" s="218">
        <v>30</v>
      </c>
      <c r="G94" s="226">
        <v>2</v>
      </c>
      <c r="H94" s="244">
        <v>3</v>
      </c>
      <c r="I94" s="244">
        <v>3.84</v>
      </c>
      <c r="J94" s="218">
        <v>95</v>
      </c>
      <c r="K94" s="226">
        <v>2</v>
      </c>
      <c r="L94" s="244">
        <v>4</v>
      </c>
      <c r="M94" s="244">
        <v>3.8</v>
      </c>
      <c r="N94" s="218">
        <v>32</v>
      </c>
      <c r="O94" s="93">
        <f t="shared" si="2"/>
        <v>157</v>
      </c>
      <c r="Q94" s="43"/>
      <c r="R94" s="43"/>
      <c r="T94" s="43"/>
    </row>
    <row r="95" spans="1:20" x14ac:dyDescent="0.25">
      <c r="A95" s="143">
        <v>16</v>
      </c>
      <c r="B95" s="140" t="s">
        <v>192</v>
      </c>
      <c r="C95" s="226">
        <v>3</v>
      </c>
      <c r="D95" s="244">
        <v>2.6666666666666665</v>
      </c>
      <c r="E95" s="244">
        <v>3.79</v>
      </c>
      <c r="F95" s="218">
        <v>103</v>
      </c>
      <c r="G95" s="226">
        <v>1</v>
      </c>
      <c r="H95" s="244">
        <v>4</v>
      </c>
      <c r="I95" s="244">
        <v>3.84</v>
      </c>
      <c r="J95" s="218">
        <v>24</v>
      </c>
      <c r="K95" s="226">
        <v>2</v>
      </c>
      <c r="L95" s="244">
        <v>3.5</v>
      </c>
      <c r="M95" s="244">
        <v>3.8</v>
      </c>
      <c r="N95" s="218">
        <v>73</v>
      </c>
      <c r="O95" s="142">
        <f t="shared" si="2"/>
        <v>200</v>
      </c>
      <c r="Q95" s="43"/>
      <c r="R95" s="43"/>
      <c r="T95" s="43"/>
    </row>
    <row r="96" spans="1:20" x14ac:dyDescent="0.25">
      <c r="A96" s="143">
        <v>17</v>
      </c>
      <c r="B96" s="140" t="s">
        <v>180</v>
      </c>
      <c r="C96" s="226">
        <v>15</v>
      </c>
      <c r="D96" s="244">
        <v>4.0666666666666664</v>
      </c>
      <c r="E96" s="244">
        <v>3.79</v>
      </c>
      <c r="F96" s="218">
        <v>19</v>
      </c>
      <c r="G96" s="226">
        <v>19</v>
      </c>
      <c r="H96" s="244">
        <v>3.4736842105263159</v>
      </c>
      <c r="I96" s="244">
        <v>3.84</v>
      </c>
      <c r="J96" s="218">
        <v>74</v>
      </c>
      <c r="K96" s="226">
        <v>12</v>
      </c>
      <c r="L96" s="244">
        <v>3.9166666666666665</v>
      </c>
      <c r="M96" s="244">
        <v>3.8</v>
      </c>
      <c r="N96" s="218">
        <v>38</v>
      </c>
      <c r="O96" s="142">
        <f t="shared" si="2"/>
        <v>131</v>
      </c>
      <c r="Q96" s="43"/>
      <c r="R96" s="43"/>
      <c r="T96" s="43"/>
    </row>
    <row r="97" spans="1:20" x14ac:dyDescent="0.25">
      <c r="A97" s="143">
        <v>18</v>
      </c>
      <c r="B97" s="140" t="s">
        <v>179</v>
      </c>
      <c r="C97" s="226">
        <v>3</v>
      </c>
      <c r="D97" s="244">
        <v>3.6666666666666665</v>
      </c>
      <c r="E97" s="244">
        <v>3.79</v>
      </c>
      <c r="F97" s="218">
        <v>54</v>
      </c>
      <c r="G97" s="226">
        <v>6</v>
      </c>
      <c r="H97" s="244">
        <v>3.6666666666666665</v>
      </c>
      <c r="I97" s="244">
        <v>3.84</v>
      </c>
      <c r="J97" s="218">
        <v>59</v>
      </c>
      <c r="K97" s="226">
        <v>1</v>
      </c>
      <c r="L97" s="244">
        <v>4</v>
      </c>
      <c r="M97" s="244">
        <v>3.8</v>
      </c>
      <c r="N97" s="218">
        <v>33</v>
      </c>
      <c r="O97" s="142">
        <f t="shared" si="2"/>
        <v>146</v>
      </c>
      <c r="Q97" s="43"/>
      <c r="R97" s="43"/>
      <c r="T97" s="43"/>
    </row>
    <row r="98" spans="1:20" x14ac:dyDescent="0.25">
      <c r="A98" s="143">
        <v>19</v>
      </c>
      <c r="B98" s="140" t="s">
        <v>178</v>
      </c>
      <c r="C98" s="226">
        <v>10</v>
      </c>
      <c r="D98" s="244">
        <v>4</v>
      </c>
      <c r="E98" s="244">
        <v>3.79</v>
      </c>
      <c r="F98" s="218">
        <v>31</v>
      </c>
      <c r="G98" s="226">
        <v>9</v>
      </c>
      <c r="H98" s="244">
        <v>3.6666666666666665</v>
      </c>
      <c r="I98" s="244">
        <v>3.84</v>
      </c>
      <c r="J98" s="218">
        <v>60</v>
      </c>
      <c r="K98" s="226">
        <v>11</v>
      </c>
      <c r="L98" s="244">
        <v>3.6363636363636362</v>
      </c>
      <c r="M98" s="244">
        <v>3.8</v>
      </c>
      <c r="N98" s="218">
        <v>62</v>
      </c>
      <c r="O98" s="142">
        <f t="shared" si="2"/>
        <v>153</v>
      </c>
      <c r="Q98" s="43"/>
      <c r="R98" s="43"/>
      <c r="T98" s="43"/>
    </row>
    <row r="99" spans="1:20" x14ac:dyDescent="0.25">
      <c r="A99" s="143">
        <v>20</v>
      </c>
      <c r="B99" s="140" t="s">
        <v>177</v>
      </c>
      <c r="C99" s="226">
        <v>42</v>
      </c>
      <c r="D99" s="244">
        <v>4.0714285714285712</v>
      </c>
      <c r="E99" s="244">
        <v>3.79</v>
      </c>
      <c r="F99" s="218">
        <v>18</v>
      </c>
      <c r="G99" s="226">
        <v>36</v>
      </c>
      <c r="H99" s="244">
        <v>4</v>
      </c>
      <c r="I99" s="244">
        <v>3.84</v>
      </c>
      <c r="J99" s="218">
        <v>25</v>
      </c>
      <c r="K99" s="226">
        <v>26</v>
      </c>
      <c r="L99" s="244">
        <v>4.0769230769230766</v>
      </c>
      <c r="M99" s="244">
        <v>3.8</v>
      </c>
      <c r="N99" s="218">
        <v>16</v>
      </c>
      <c r="O99" s="142">
        <f t="shared" si="2"/>
        <v>59</v>
      </c>
      <c r="Q99" s="43"/>
      <c r="R99" s="43"/>
      <c r="T99" s="43"/>
    </row>
    <row r="100" spans="1:20" x14ac:dyDescent="0.25">
      <c r="A100" s="143">
        <v>21</v>
      </c>
      <c r="B100" s="140" t="s">
        <v>176</v>
      </c>
      <c r="C100" s="226">
        <v>17</v>
      </c>
      <c r="D100" s="244">
        <v>4.1764705882352944</v>
      </c>
      <c r="E100" s="244">
        <v>3.79</v>
      </c>
      <c r="F100" s="218">
        <v>10</v>
      </c>
      <c r="G100" s="226">
        <v>5</v>
      </c>
      <c r="H100" s="244">
        <v>4</v>
      </c>
      <c r="I100" s="244">
        <v>3.84</v>
      </c>
      <c r="J100" s="218">
        <v>26</v>
      </c>
      <c r="K100" s="226">
        <v>6</v>
      </c>
      <c r="L100" s="244">
        <v>4</v>
      </c>
      <c r="M100" s="244">
        <v>3.8</v>
      </c>
      <c r="N100" s="218">
        <v>34</v>
      </c>
      <c r="O100" s="142">
        <f t="shared" si="2"/>
        <v>70</v>
      </c>
      <c r="Q100" s="43"/>
      <c r="R100" s="43"/>
      <c r="T100" s="43"/>
    </row>
    <row r="101" spans="1:20" x14ac:dyDescent="0.25">
      <c r="A101" s="143">
        <v>22</v>
      </c>
      <c r="B101" s="162" t="s">
        <v>175</v>
      </c>
      <c r="C101" s="237">
        <v>26</v>
      </c>
      <c r="D101" s="256">
        <v>3.7307692307692308</v>
      </c>
      <c r="E101" s="256">
        <v>3.79</v>
      </c>
      <c r="F101" s="221">
        <v>48</v>
      </c>
      <c r="G101" s="237">
        <v>26</v>
      </c>
      <c r="H101" s="256">
        <v>4</v>
      </c>
      <c r="I101" s="256">
        <v>3.84</v>
      </c>
      <c r="J101" s="221">
        <v>27</v>
      </c>
      <c r="K101" s="237">
        <v>26</v>
      </c>
      <c r="L101" s="256">
        <v>3.9230769230769229</v>
      </c>
      <c r="M101" s="256">
        <v>3.8</v>
      </c>
      <c r="N101" s="221">
        <v>39</v>
      </c>
      <c r="O101" s="93">
        <f t="shared" si="2"/>
        <v>114</v>
      </c>
      <c r="Q101" s="43"/>
      <c r="R101" s="43"/>
      <c r="T101" s="43"/>
    </row>
    <row r="102" spans="1:20" x14ac:dyDescent="0.25">
      <c r="A102" s="143">
        <v>23</v>
      </c>
      <c r="B102" s="140" t="s">
        <v>193</v>
      </c>
      <c r="C102" s="226">
        <v>8</v>
      </c>
      <c r="D102" s="244">
        <v>4</v>
      </c>
      <c r="E102" s="244">
        <v>3.79</v>
      </c>
      <c r="F102" s="218">
        <v>32</v>
      </c>
      <c r="G102" s="226">
        <v>5</v>
      </c>
      <c r="H102" s="244">
        <v>4</v>
      </c>
      <c r="I102" s="244">
        <v>3.84</v>
      </c>
      <c r="J102" s="218">
        <v>28</v>
      </c>
      <c r="K102" s="226">
        <v>4</v>
      </c>
      <c r="L102" s="244">
        <v>3.5</v>
      </c>
      <c r="M102" s="244">
        <v>3.8</v>
      </c>
      <c r="N102" s="218">
        <v>74</v>
      </c>
      <c r="O102" s="142">
        <f t="shared" si="2"/>
        <v>134</v>
      </c>
      <c r="Q102" s="43"/>
      <c r="R102" s="43"/>
      <c r="T102" s="43"/>
    </row>
    <row r="103" spans="1:20" x14ac:dyDescent="0.25">
      <c r="A103" s="143">
        <v>24</v>
      </c>
      <c r="B103" s="162" t="s">
        <v>174</v>
      </c>
      <c r="C103" s="237">
        <v>34</v>
      </c>
      <c r="D103" s="256">
        <v>3.9705882352941178</v>
      </c>
      <c r="E103" s="256">
        <v>3.79</v>
      </c>
      <c r="F103" s="221">
        <v>33</v>
      </c>
      <c r="G103" s="237">
        <v>26</v>
      </c>
      <c r="H103" s="256">
        <v>3.8846153846153846</v>
      </c>
      <c r="I103" s="256">
        <v>3.84</v>
      </c>
      <c r="J103" s="221">
        <v>35</v>
      </c>
      <c r="K103" s="237">
        <v>35</v>
      </c>
      <c r="L103" s="256">
        <v>3.9714285714285715</v>
      </c>
      <c r="M103" s="256">
        <v>3.8</v>
      </c>
      <c r="N103" s="221">
        <v>36</v>
      </c>
      <c r="O103" s="142">
        <f t="shared" si="2"/>
        <v>104</v>
      </c>
      <c r="Q103" s="43"/>
      <c r="R103" s="43"/>
      <c r="T103" s="43"/>
    </row>
    <row r="104" spans="1:20" x14ac:dyDescent="0.25">
      <c r="A104" s="143">
        <v>25</v>
      </c>
      <c r="B104" s="140" t="s">
        <v>173</v>
      </c>
      <c r="C104" s="226">
        <v>16</v>
      </c>
      <c r="D104" s="244">
        <v>3.4375</v>
      </c>
      <c r="E104" s="244">
        <v>3.79</v>
      </c>
      <c r="F104" s="218">
        <v>72</v>
      </c>
      <c r="G104" s="226">
        <v>23</v>
      </c>
      <c r="H104" s="244">
        <v>3.5652173913043477</v>
      </c>
      <c r="I104" s="244">
        <v>3.84</v>
      </c>
      <c r="J104" s="218">
        <v>70</v>
      </c>
      <c r="K104" s="226">
        <v>24</v>
      </c>
      <c r="L104" s="244">
        <v>3.875</v>
      </c>
      <c r="M104" s="244">
        <v>3.8</v>
      </c>
      <c r="N104" s="218">
        <v>44</v>
      </c>
      <c r="O104" s="142">
        <f t="shared" si="2"/>
        <v>186</v>
      </c>
      <c r="Q104" s="43"/>
      <c r="R104" s="43"/>
      <c r="T104" s="43"/>
    </row>
    <row r="105" spans="1:20" x14ac:dyDescent="0.25">
      <c r="A105" s="143">
        <v>26</v>
      </c>
      <c r="B105" s="162" t="s">
        <v>14</v>
      </c>
      <c r="C105" s="237">
        <v>28</v>
      </c>
      <c r="D105" s="256">
        <v>4.1428571428571432</v>
      </c>
      <c r="E105" s="256">
        <v>3.79</v>
      </c>
      <c r="F105" s="221">
        <v>12</v>
      </c>
      <c r="G105" s="237">
        <v>28</v>
      </c>
      <c r="H105" s="256">
        <v>4.1785714285714288</v>
      </c>
      <c r="I105" s="256">
        <v>3.84</v>
      </c>
      <c r="J105" s="221">
        <v>9</v>
      </c>
      <c r="K105" s="237">
        <v>24</v>
      </c>
      <c r="L105" s="256">
        <v>3.9583333333333335</v>
      </c>
      <c r="M105" s="256">
        <v>3.8</v>
      </c>
      <c r="N105" s="221">
        <v>37</v>
      </c>
      <c r="O105" s="142">
        <f t="shared" si="2"/>
        <v>58</v>
      </c>
      <c r="Q105" s="43"/>
      <c r="R105" s="43"/>
      <c r="T105" s="43"/>
    </row>
    <row r="106" spans="1:20" x14ac:dyDescent="0.25">
      <c r="A106" s="143">
        <v>27</v>
      </c>
      <c r="B106" s="162" t="s">
        <v>172</v>
      </c>
      <c r="C106" s="237">
        <v>43</v>
      </c>
      <c r="D106" s="256">
        <v>3.8372093023255816</v>
      </c>
      <c r="E106" s="256">
        <v>3.79</v>
      </c>
      <c r="F106" s="221">
        <v>39</v>
      </c>
      <c r="G106" s="237">
        <v>33</v>
      </c>
      <c r="H106" s="256">
        <v>4.3939393939393936</v>
      </c>
      <c r="I106" s="256">
        <v>3.84</v>
      </c>
      <c r="J106" s="221">
        <v>2</v>
      </c>
      <c r="K106" s="237">
        <v>36</v>
      </c>
      <c r="L106" s="256">
        <v>4.0555555555555554</v>
      </c>
      <c r="M106" s="256">
        <v>3.8</v>
      </c>
      <c r="N106" s="221">
        <v>17</v>
      </c>
      <c r="O106" s="142">
        <f t="shared" si="2"/>
        <v>58</v>
      </c>
      <c r="Q106" s="43"/>
      <c r="R106" s="43"/>
      <c r="T106" s="43"/>
    </row>
    <row r="107" spans="1:20" x14ac:dyDescent="0.25">
      <c r="A107" s="143">
        <v>28</v>
      </c>
      <c r="B107" s="140" t="s">
        <v>171</v>
      </c>
      <c r="C107" s="226">
        <v>12</v>
      </c>
      <c r="D107" s="244">
        <v>4.083333333333333</v>
      </c>
      <c r="E107" s="244">
        <v>3.79</v>
      </c>
      <c r="F107" s="218">
        <v>16</v>
      </c>
      <c r="G107" s="226">
        <v>17</v>
      </c>
      <c r="H107" s="244">
        <v>3.8235294117647061</v>
      </c>
      <c r="I107" s="244">
        <v>3.84</v>
      </c>
      <c r="J107" s="218">
        <v>42</v>
      </c>
      <c r="K107" s="226">
        <v>4</v>
      </c>
      <c r="L107" s="244">
        <v>4.5</v>
      </c>
      <c r="M107" s="244">
        <v>3.8</v>
      </c>
      <c r="N107" s="218">
        <v>5</v>
      </c>
      <c r="O107" s="142">
        <f t="shared" si="2"/>
        <v>63</v>
      </c>
      <c r="Q107" s="43"/>
      <c r="R107" s="43"/>
      <c r="T107" s="43"/>
    </row>
    <row r="108" spans="1:20" x14ac:dyDescent="0.25">
      <c r="A108" s="143">
        <v>29</v>
      </c>
      <c r="B108" s="140" t="s">
        <v>170</v>
      </c>
      <c r="C108" s="226">
        <v>20</v>
      </c>
      <c r="D108" s="244">
        <v>3.65</v>
      </c>
      <c r="E108" s="244">
        <v>3.79</v>
      </c>
      <c r="F108" s="218">
        <v>55</v>
      </c>
      <c r="G108" s="226">
        <v>8</v>
      </c>
      <c r="H108" s="244">
        <v>3.375</v>
      </c>
      <c r="I108" s="244">
        <v>3.84</v>
      </c>
      <c r="J108" s="218">
        <v>79</v>
      </c>
      <c r="K108" s="226">
        <v>4</v>
      </c>
      <c r="L108" s="244">
        <v>3.75</v>
      </c>
      <c r="M108" s="244">
        <v>3.8</v>
      </c>
      <c r="N108" s="218">
        <v>54</v>
      </c>
      <c r="O108" s="142">
        <f t="shared" si="2"/>
        <v>188</v>
      </c>
      <c r="Q108" s="43"/>
      <c r="R108" s="43"/>
      <c r="T108" s="43"/>
    </row>
    <row r="109" spans="1:20" ht="15.75" thickBot="1" x14ac:dyDescent="0.3">
      <c r="A109" s="143">
        <v>30</v>
      </c>
      <c r="B109" s="162" t="s">
        <v>126</v>
      </c>
      <c r="C109" s="237">
        <v>10</v>
      </c>
      <c r="D109" s="256">
        <v>3.8</v>
      </c>
      <c r="E109" s="256">
        <v>3.79</v>
      </c>
      <c r="F109" s="221">
        <v>43</v>
      </c>
      <c r="G109" s="237">
        <v>12</v>
      </c>
      <c r="H109" s="256">
        <v>4</v>
      </c>
      <c r="I109" s="256">
        <v>3.84</v>
      </c>
      <c r="J109" s="221">
        <v>29</v>
      </c>
      <c r="K109" s="237">
        <v>4</v>
      </c>
      <c r="L109" s="256">
        <v>4</v>
      </c>
      <c r="M109" s="256">
        <v>3.8</v>
      </c>
      <c r="N109" s="221">
        <v>35</v>
      </c>
      <c r="O109" s="142">
        <f t="shared" si="2"/>
        <v>107</v>
      </c>
      <c r="Q109" s="43"/>
      <c r="R109" s="43"/>
      <c r="T109" s="43"/>
    </row>
    <row r="110" spans="1:20" ht="15.75" thickBot="1" x14ac:dyDescent="0.3">
      <c r="A110" s="91"/>
      <c r="B110" s="94" t="s">
        <v>117</v>
      </c>
      <c r="C110" s="129">
        <f>SUM(C111:C119)</f>
        <v>105</v>
      </c>
      <c r="D110" s="98">
        <f>AVERAGE(D111:D119)</f>
        <v>3.5990801174134512</v>
      </c>
      <c r="E110" s="98">
        <v>3.79</v>
      </c>
      <c r="F110" s="220"/>
      <c r="G110" s="129">
        <f>SUM(G111:G119)</f>
        <v>74</v>
      </c>
      <c r="H110" s="98">
        <f>AVERAGE(H111:H119)</f>
        <v>3.8299498746867169</v>
      </c>
      <c r="I110" s="98">
        <v>3.84</v>
      </c>
      <c r="J110" s="220"/>
      <c r="K110" s="129">
        <f>SUM(K111:K119)</f>
        <v>76</v>
      </c>
      <c r="L110" s="98">
        <f>AVERAGE(L111:L119)</f>
        <v>3.7481481481481485</v>
      </c>
      <c r="M110" s="98">
        <v>3.8</v>
      </c>
      <c r="N110" s="220"/>
      <c r="O110" s="101"/>
      <c r="Q110" s="43"/>
      <c r="R110" s="43"/>
      <c r="T110" s="43"/>
    </row>
    <row r="111" spans="1:20" x14ac:dyDescent="0.25">
      <c r="A111" s="42">
        <v>1</v>
      </c>
      <c r="B111" s="334" t="s">
        <v>81</v>
      </c>
      <c r="C111" s="239">
        <v>2</v>
      </c>
      <c r="D111" s="106">
        <v>4.5</v>
      </c>
      <c r="E111" s="106">
        <v>3.79</v>
      </c>
      <c r="F111" s="223">
        <v>3</v>
      </c>
      <c r="G111" s="239">
        <v>3</v>
      </c>
      <c r="H111" s="106">
        <v>4</v>
      </c>
      <c r="I111" s="106">
        <v>3.84</v>
      </c>
      <c r="J111" s="223">
        <v>30</v>
      </c>
      <c r="K111" s="239">
        <v>10</v>
      </c>
      <c r="L111" s="106">
        <v>3.7</v>
      </c>
      <c r="M111" s="106">
        <v>3.8</v>
      </c>
      <c r="N111" s="223">
        <v>56</v>
      </c>
      <c r="O111" s="47">
        <f t="shared" ref="O111:O118" si="3">N111+J111+F111</f>
        <v>89</v>
      </c>
      <c r="Q111" s="43"/>
      <c r="R111" s="43"/>
      <c r="T111" s="43"/>
    </row>
    <row r="112" spans="1:20" x14ac:dyDescent="0.25">
      <c r="A112" s="143">
        <v>2</v>
      </c>
      <c r="B112" s="158" t="s">
        <v>84</v>
      </c>
      <c r="C112" s="233">
        <v>3</v>
      </c>
      <c r="D112" s="252">
        <v>3.3333333333333335</v>
      </c>
      <c r="E112" s="252">
        <v>3.79</v>
      </c>
      <c r="F112" s="215">
        <v>79</v>
      </c>
      <c r="G112" s="233">
        <v>4</v>
      </c>
      <c r="H112" s="252">
        <v>4</v>
      </c>
      <c r="I112" s="252">
        <v>3.84</v>
      </c>
      <c r="J112" s="215">
        <v>31</v>
      </c>
      <c r="K112" s="233">
        <v>4</v>
      </c>
      <c r="L112" s="252">
        <v>3.75</v>
      </c>
      <c r="M112" s="252">
        <v>3.8</v>
      </c>
      <c r="N112" s="215">
        <v>55</v>
      </c>
      <c r="O112" s="142">
        <f t="shared" si="3"/>
        <v>165</v>
      </c>
      <c r="Q112" s="43"/>
      <c r="R112" s="43"/>
      <c r="T112" s="43"/>
    </row>
    <row r="113" spans="1:20" x14ac:dyDescent="0.25">
      <c r="A113" s="45">
        <v>3</v>
      </c>
      <c r="B113" s="152" t="s">
        <v>80</v>
      </c>
      <c r="C113" s="227">
        <v>9</v>
      </c>
      <c r="D113" s="146">
        <v>3.5555555555555554</v>
      </c>
      <c r="E113" s="146">
        <v>3.79</v>
      </c>
      <c r="F113" s="209">
        <v>65</v>
      </c>
      <c r="G113" s="227">
        <v>14</v>
      </c>
      <c r="H113" s="146">
        <v>4.0714285714285712</v>
      </c>
      <c r="I113" s="146">
        <v>3.84</v>
      </c>
      <c r="J113" s="209">
        <v>11</v>
      </c>
      <c r="K113" s="227">
        <v>10</v>
      </c>
      <c r="L113" s="146">
        <v>4.2</v>
      </c>
      <c r="M113" s="146">
        <v>3.8</v>
      </c>
      <c r="N113" s="209">
        <v>14</v>
      </c>
      <c r="O113" s="142">
        <f t="shared" si="3"/>
        <v>90</v>
      </c>
      <c r="Q113" s="43"/>
      <c r="R113" s="43"/>
      <c r="T113" s="43"/>
    </row>
    <row r="114" spans="1:20" x14ac:dyDescent="0.25">
      <c r="A114" s="45">
        <v>4</v>
      </c>
      <c r="B114" s="152" t="s">
        <v>59</v>
      </c>
      <c r="C114" s="227">
        <v>8</v>
      </c>
      <c r="D114" s="146">
        <v>3.5</v>
      </c>
      <c r="E114" s="146">
        <v>3.79</v>
      </c>
      <c r="F114" s="209">
        <v>70</v>
      </c>
      <c r="G114" s="227">
        <v>3</v>
      </c>
      <c r="H114" s="146">
        <v>3.3333333333333335</v>
      </c>
      <c r="I114" s="146">
        <v>3.84</v>
      </c>
      <c r="J114" s="209">
        <v>83</v>
      </c>
      <c r="K114" s="227">
        <v>4</v>
      </c>
      <c r="L114" s="146">
        <v>3.5</v>
      </c>
      <c r="M114" s="146">
        <v>3.8</v>
      </c>
      <c r="N114" s="209">
        <v>75</v>
      </c>
      <c r="O114" s="142">
        <f t="shared" si="3"/>
        <v>228</v>
      </c>
      <c r="Q114" s="43"/>
      <c r="R114" s="43"/>
      <c r="T114" s="43"/>
    </row>
    <row r="115" spans="1:20" x14ac:dyDescent="0.25">
      <c r="A115" s="45">
        <v>5</v>
      </c>
      <c r="B115" s="155" t="s">
        <v>146</v>
      </c>
      <c r="C115" s="230">
        <v>25</v>
      </c>
      <c r="D115" s="147">
        <v>3.96</v>
      </c>
      <c r="E115" s="147">
        <v>3.79</v>
      </c>
      <c r="F115" s="212">
        <v>34</v>
      </c>
      <c r="G115" s="230">
        <v>19</v>
      </c>
      <c r="H115" s="147">
        <v>4.3157894736842106</v>
      </c>
      <c r="I115" s="147">
        <v>3.84</v>
      </c>
      <c r="J115" s="212">
        <v>4</v>
      </c>
      <c r="K115" s="230">
        <v>12</v>
      </c>
      <c r="L115" s="147">
        <v>4.25</v>
      </c>
      <c r="M115" s="147">
        <v>3.8</v>
      </c>
      <c r="N115" s="212">
        <v>11</v>
      </c>
      <c r="O115" s="168">
        <f t="shared" si="3"/>
        <v>49</v>
      </c>
      <c r="Q115" s="43"/>
      <c r="R115" s="43"/>
      <c r="T115" s="43"/>
    </row>
    <row r="116" spans="1:20" x14ac:dyDescent="0.25">
      <c r="A116" s="45">
        <v>6</v>
      </c>
      <c r="B116" s="158" t="s">
        <v>82</v>
      </c>
      <c r="C116" s="233">
        <v>8</v>
      </c>
      <c r="D116" s="252">
        <v>3.375</v>
      </c>
      <c r="E116" s="252">
        <v>3.79</v>
      </c>
      <c r="F116" s="215">
        <v>75</v>
      </c>
      <c r="G116" s="233">
        <v>5</v>
      </c>
      <c r="H116" s="252">
        <v>3.8</v>
      </c>
      <c r="I116" s="252">
        <v>3.84</v>
      </c>
      <c r="J116" s="215">
        <v>43</v>
      </c>
      <c r="K116" s="233">
        <v>5</v>
      </c>
      <c r="L116" s="252">
        <v>3.6</v>
      </c>
      <c r="M116" s="252">
        <v>3.8</v>
      </c>
      <c r="N116" s="215">
        <v>66</v>
      </c>
      <c r="O116" s="142">
        <f t="shared" si="3"/>
        <v>184</v>
      </c>
      <c r="Q116" s="43"/>
      <c r="R116" s="43"/>
      <c r="T116" s="43"/>
    </row>
    <row r="117" spans="1:20" x14ac:dyDescent="0.25">
      <c r="A117" s="45">
        <v>7</v>
      </c>
      <c r="B117" s="158" t="s">
        <v>58</v>
      </c>
      <c r="C117" s="233">
        <v>2</v>
      </c>
      <c r="D117" s="252">
        <v>3</v>
      </c>
      <c r="E117" s="252">
        <v>3.79</v>
      </c>
      <c r="F117" s="215">
        <v>101</v>
      </c>
      <c r="G117" s="233"/>
      <c r="H117" s="252"/>
      <c r="I117" s="252">
        <v>3.84</v>
      </c>
      <c r="J117" s="215">
        <v>96</v>
      </c>
      <c r="K117" s="233">
        <v>5</v>
      </c>
      <c r="L117" s="252">
        <v>3.2</v>
      </c>
      <c r="M117" s="252">
        <v>3.8</v>
      </c>
      <c r="N117" s="215">
        <v>94</v>
      </c>
      <c r="O117" s="142">
        <f t="shared" si="3"/>
        <v>291</v>
      </c>
      <c r="Q117" s="43"/>
      <c r="R117" s="43"/>
      <c r="T117" s="43"/>
    </row>
    <row r="118" spans="1:20" ht="15" customHeight="1" x14ac:dyDescent="0.25">
      <c r="A118" s="45">
        <v>8</v>
      </c>
      <c r="B118" s="152" t="s">
        <v>184</v>
      </c>
      <c r="C118" s="227">
        <v>26</v>
      </c>
      <c r="D118" s="146">
        <v>3.5769230769230771</v>
      </c>
      <c r="E118" s="146">
        <v>3.79</v>
      </c>
      <c r="F118" s="209">
        <v>62</v>
      </c>
      <c r="G118" s="227">
        <v>12</v>
      </c>
      <c r="H118" s="146">
        <v>3.3333333333333335</v>
      </c>
      <c r="I118" s="146">
        <v>3.84</v>
      </c>
      <c r="J118" s="209">
        <v>84</v>
      </c>
      <c r="K118" s="227">
        <v>20</v>
      </c>
      <c r="L118" s="146">
        <v>3.7</v>
      </c>
      <c r="M118" s="146">
        <v>3.8</v>
      </c>
      <c r="N118" s="209">
        <v>57</v>
      </c>
      <c r="O118" s="142">
        <f t="shared" si="3"/>
        <v>203</v>
      </c>
      <c r="Q118" s="43"/>
      <c r="R118" s="43"/>
      <c r="T118" s="43"/>
    </row>
    <row r="119" spans="1:20" ht="15.75" thickBot="1" x14ac:dyDescent="0.3">
      <c r="A119" s="335">
        <v>9</v>
      </c>
      <c r="B119" s="336" t="s">
        <v>125</v>
      </c>
      <c r="C119" s="337">
        <v>22</v>
      </c>
      <c r="D119" s="338">
        <v>3.5909090909090908</v>
      </c>
      <c r="E119" s="338">
        <v>3.79</v>
      </c>
      <c r="F119" s="339">
        <v>60</v>
      </c>
      <c r="G119" s="337">
        <v>14</v>
      </c>
      <c r="H119" s="338">
        <v>3.7857142857142856</v>
      </c>
      <c r="I119" s="338">
        <v>3.84</v>
      </c>
      <c r="J119" s="339">
        <v>44</v>
      </c>
      <c r="K119" s="337">
        <v>6</v>
      </c>
      <c r="L119" s="338">
        <v>3.8333333333333335</v>
      </c>
      <c r="M119" s="338">
        <v>3.8</v>
      </c>
      <c r="N119" s="339">
        <v>50</v>
      </c>
      <c r="O119" s="340">
        <f>N119+J119+F119</f>
        <v>154</v>
      </c>
      <c r="Q119" s="43"/>
      <c r="R119" s="43"/>
      <c r="T119" s="43"/>
    </row>
    <row r="120" spans="1:20" x14ac:dyDescent="0.25">
      <c r="A120" s="103" t="s">
        <v>121</v>
      </c>
      <c r="B120" s="46"/>
      <c r="C120" s="46"/>
      <c r="D120" s="399">
        <f>$D$4</f>
        <v>3.6571034885080942</v>
      </c>
      <c r="E120" s="46"/>
      <c r="F120" s="46"/>
      <c r="G120" s="46"/>
      <c r="H120" s="399">
        <f>$H$4</f>
        <v>3.7276522222601605</v>
      </c>
      <c r="I120" s="46"/>
      <c r="J120" s="46"/>
      <c r="K120" s="46"/>
      <c r="L120" s="399">
        <f>$L$4</f>
        <v>3.7419340247669299</v>
      </c>
      <c r="M120" s="46"/>
      <c r="N120" s="46"/>
    </row>
    <row r="121" spans="1:20" x14ac:dyDescent="0.25">
      <c r="A121" s="599" t="s">
        <v>122</v>
      </c>
      <c r="D121" s="400">
        <v>3.79</v>
      </c>
      <c r="E121" s="401"/>
      <c r="F121" s="401"/>
      <c r="H121" s="400">
        <v>3.84</v>
      </c>
      <c r="I121" s="401"/>
      <c r="J121" s="401"/>
      <c r="K121" s="401"/>
      <c r="L121" s="400">
        <v>3.8</v>
      </c>
    </row>
  </sheetData>
  <mergeCells count="6">
    <mergeCell ref="O2:O3"/>
    <mergeCell ref="A2:A3"/>
    <mergeCell ref="B2:B3"/>
    <mergeCell ref="K2:N2"/>
    <mergeCell ref="G2:J2"/>
    <mergeCell ref="C2:F2"/>
  </mergeCells>
  <conditionalFormatting sqref="L4:L121">
    <cfRule type="containsBlanks" dxfId="17" priority="8">
      <formula>LEN(TRIM(L4))=0</formula>
    </cfRule>
    <cfRule type="cellIs" dxfId="16" priority="15" operator="equal">
      <formula>$L$120</formula>
    </cfRule>
    <cfRule type="cellIs" dxfId="15" priority="16" operator="lessThan">
      <formula>3.5</formula>
    </cfRule>
    <cfRule type="cellIs" dxfId="14" priority="17" operator="between">
      <formula>$L$120</formula>
      <formula>3.5</formula>
    </cfRule>
    <cfRule type="cellIs" dxfId="13" priority="18" operator="between">
      <formula>4.499</formula>
      <formula>$L$120</formula>
    </cfRule>
    <cfRule type="cellIs" dxfId="12" priority="19" operator="greaterThanOrEqual">
      <formula>4.5</formula>
    </cfRule>
  </conditionalFormatting>
  <conditionalFormatting sqref="H4:H121">
    <cfRule type="containsBlanks" dxfId="11" priority="7">
      <formula>LEN(TRIM(H4))=0</formula>
    </cfRule>
    <cfRule type="cellIs" dxfId="10" priority="9" operator="between">
      <formula>$H$120</formula>
      <formula>3.726</formula>
    </cfRule>
    <cfRule type="cellIs" dxfId="9" priority="10" operator="lessThan">
      <formula>3.5</formula>
    </cfRule>
    <cfRule type="cellIs" dxfId="8" priority="11" operator="between">
      <formula>$H$120</formula>
      <formula>3.5</formula>
    </cfRule>
    <cfRule type="cellIs" dxfId="7" priority="12" operator="between">
      <formula>4.499</formula>
      <formula>$H$120</formula>
    </cfRule>
    <cfRule type="cellIs" dxfId="6" priority="13" operator="greaterThanOrEqual">
      <formula>4.5</formula>
    </cfRule>
  </conditionalFormatting>
  <conditionalFormatting sqref="D4:D121">
    <cfRule type="containsBlanks" dxfId="5" priority="1">
      <formula>LEN(TRIM(D4))=0</formula>
    </cfRule>
    <cfRule type="cellIs" dxfId="0" priority="2" operator="between">
      <formula>$D$120</formula>
      <formula>3.656</formula>
    </cfRule>
    <cfRule type="cellIs" dxfId="4" priority="3" operator="lessThan">
      <formula>3.5</formula>
    </cfRule>
    <cfRule type="cellIs" dxfId="1" priority="4" operator="between">
      <formula>$D$120</formula>
      <formula>3.5</formula>
    </cfRule>
    <cfRule type="cellIs" dxfId="2" priority="5" operator="between">
      <formula>4.499</formula>
      <formula>$D$120</formula>
    </cfRule>
    <cfRule type="cellIs" dxfId="3" priority="6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zoomScale="90" zoomScaleNormal="90" workbookViewId="0">
      <selection activeCell="B113" sqref="B113"/>
    </sheetView>
  </sheetViews>
  <sheetFormatPr defaultRowHeight="15" x14ac:dyDescent="0.25"/>
  <cols>
    <col min="1" max="1" width="5.7109375" customWidth="1"/>
    <col min="2" max="2" width="33.5703125" customWidth="1"/>
    <col min="3" max="14" width="7.7109375" customWidth="1"/>
    <col min="15" max="15" width="8.28515625" customWidth="1"/>
    <col min="16" max="16" width="7.7109375" customWidth="1"/>
  </cols>
  <sheetData>
    <row r="1" spans="1:20" ht="409.5" customHeight="1" thickBot="1" x14ac:dyDescent="0.3"/>
    <row r="2" spans="1:20" ht="15" customHeight="1" x14ac:dyDescent="0.25">
      <c r="A2" s="443" t="s">
        <v>57</v>
      </c>
      <c r="B2" s="445" t="s">
        <v>107</v>
      </c>
      <c r="C2" s="447">
        <v>2024</v>
      </c>
      <c r="D2" s="448"/>
      <c r="E2" s="448"/>
      <c r="F2" s="441"/>
      <c r="G2" s="447">
        <v>2023</v>
      </c>
      <c r="H2" s="448"/>
      <c r="I2" s="448"/>
      <c r="J2" s="441"/>
      <c r="K2" s="447">
        <v>2022</v>
      </c>
      <c r="L2" s="448"/>
      <c r="M2" s="448"/>
      <c r="N2" s="441"/>
      <c r="O2" s="441" t="s">
        <v>95</v>
      </c>
    </row>
    <row r="3" spans="1:20" ht="40.5" customHeight="1" thickBot="1" x14ac:dyDescent="0.3">
      <c r="A3" s="444"/>
      <c r="B3" s="446"/>
      <c r="C3" s="164" t="s">
        <v>96</v>
      </c>
      <c r="D3" s="150" t="s">
        <v>97</v>
      </c>
      <c r="E3" s="150" t="s">
        <v>98</v>
      </c>
      <c r="F3" s="165" t="s">
        <v>108</v>
      </c>
      <c r="G3" s="164" t="s">
        <v>96</v>
      </c>
      <c r="H3" s="150" t="s">
        <v>97</v>
      </c>
      <c r="I3" s="150" t="s">
        <v>98</v>
      </c>
      <c r="J3" s="165" t="s">
        <v>108</v>
      </c>
      <c r="K3" s="164" t="s">
        <v>96</v>
      </c>
      <c r="L3" s="150" t="s">
        <v>97</v>
      </c>
      <c r="M3" s="150" t="s">
        <v>98</v>
      </c>
      <c r="N3" s="165" t="s">
        <v>108</v>
      </c>
      <c r="O3" s="442"/>
    </row>
    <row r="4" spans="1:20" ht="15" customHeight="1" thickBot="1" x14ac:dyDescent="0.3">
      <c r="A4" s="95"/>
      <c r="B4" s="96" t="s">
        <v>119</v>
      </c>
      <c r="C4" s="126">
        <f>C5+C14+C26+C44+C64+C79+C110</f>
        <v>1145</v>
      </c>
      <c r="D4" s="144">
        <f>AVERAGE(D6:D13,D15:D25,D27:D43,D45:D63,D65:D78,D80:D109,D111:D119)</f>
        <v>3.6571034885080955</v>
      </c>
      <c r="E4" s="144">
        <v>3.79</v>
      </c>
      <c r="F4" s="127"/>
      <c r="G4" s="126">
        <f>G5+G14+G26+G44+G64+G79+G110</f>
        <v>1009</v>
      </c>
      <c r="H4" s="144">
        <f>AVERAGE(H6:H13,H15:H25,H27:H43,H45:H63,H65:H78,H80:H109,H111:H119)</f>
        <v>3.7276522222601605</v>
      </c>
      <c r="I4" s="144">
        <v>3.84</v>
      </c>
      <c r="J4" s="127"/>
      <c r="K4" s="126">
        <f>K5+K14+K26+K44+K64+K79+K110</f>
        <v>960</v>
      </c>
      <c r="L4" s="144">
        <f>AVERAGE(L6:L13,L15:L25,L27:L43,L45:L63,L65:L78,L80:L109,L111:L119)</f>
        <v>3.7419340247669308</v>
      </c>
      <c r="M4" s="144">
        <v>3.8</v>
      </c>
      <c r="N4" s="127"/>
      <c r="O4" s="99"/>
      <c r="Q4" s="73"/>
      <c r="R4" s="35" t="s">
        <v>99</v>
      </c>
    </row>
    <row r="5" spans="1:20" ht="15" customHeight="1" thickBot="1" x14ac:dyDescent="0.3">
      <c r="A5" s="91"/>
      <c r="B5" s="92" t="s">
        <v>111</v>
      </c>
      <c r="C5" s="128">
        <f>SUM(C6:C13)</f>
        <v>88</v>
      </c>
      <c r="D5" s="97">
        <f>AVERAGE(D6:D13)</f>
        <v>3.5299077019471761</v>
      </c>
      <c r="E5" s="97">
        <v>3.79</v>
      </c>
      <c r="F5" s="208"/>
      <c r="G5" s="128">
        <f>SUM(G6:G13)</f>
        <v>92</v>
      </c>
      <c r="H5" s="97">
        <f>AVERAGE(H6:H13)</f>
        <v>3.7796418128654969</v>
      </c>
      <c r="I5" s="97">
        <v>3.84</v>
      </c>
      <c r="J5" s="208"/>
      <c r="K5" s="128">
        <f>SUM(K6:K13)</f>
        <v>120</v>
      </c>
      <c r="L5" s="97">
        <f>AVERAGE(L6:L13)</f>
        <v>3.478096046110752</v>
      </c>
      <c r="M5" s="97">
        <v>3.8</v>
      </c>
      <c r="N5" s="208"/>
      <c r="O5" s="100"/>
      <c r="Q5" s="61"/>
      <c r="R5" s="35" t="s">
        <v>100</v>
      </c>
    </row>
    <row r="6" spans="1:20" x14ac:dyDescent="0.25">
      <c r="A6" s="131">
        <v>1</v>
      </c>
      <c r="B6" s="152" t="s">
        <v>199</v>
      </c>
      <c r="C6" s="227">
        <v>5</v>
      </c>
      <c r="D6" s="146">
        <v>4.4000000000000004</v>
      </c>
      <c r="E6" s="146">
        <v>3.79</v>
      </c>
      <c r="F6" s="209">
        <v>4</v>
      </c>
      <c r="G6" s="227">
        <v>4</v>
      </c>
      <c r="H6" s="146">
        <v>3.75</v>
      </c>
      <c r="I6" s="146">
        <v>3.84</v>
      </c>
      <c r="J6" s="209">
        <v>45</v>
      </c>
      <c r="K6" s="227">
        <v>5</v>
      </c>
      <c r="L6" s="146">
        <v>4</v>
      </c>
      <c r="M6" s="146">
        <v>3.8</v>
      </c>
      <c r="N6" s="209">
        <v>18</v>
      </c>
      <c r="O6" s="132">
        <f>N6+J6+F6</f>
        <v>67</v>
      </c>
      <c r="Q6" s="365"/>
      <c r="R6" s="35" t="s">
        <v>101</v>
      </c>
      <c r="T6" s="43"/>
    </row>
    <row r="7" spans="1:20" x14ac:dyDescent="0.25">
      <c r="A7" s="133">
        <v>2</v>
      </c>
      <c r="B7" s="152" t="s">
        <v>68</v>
      </c>
      <c r="C7" s="227">
        <v>38</v>
      </c>
      <c r="D7" s="146">
        <v>4.0526315789473681</v>
      </c>
      <c r="E7" s="146">
        <v>3.79</v>
      </c>
      <c r="F7" s="209">
        <v>21</v>
      </c>
      <c r="G7" s="227">
        <v>30</v>
      </c>
      <c r="H7" s="146">
        <v>4.3</v>
      </c>
      <c r="I7" s="146">
        <v>3.84</v>
      </c>
      <c r="J7" s="209">
        <v>5</v>
      </c>
      <c r="K7" s="227">
        <v>34</v>
      </c>
      <c r="L7" s="146">
        <v>3.9117647058823528</v>
      </c>
      <c r="M7" s="146">
        <v>3.8</v>
      </c>
      <c r="N7" s="209">
        <v>40</v>
      </c>
      <c r="O7" s="130">
        <f t="shared" ref="O7:O71" si="0">N7+J7+F7</f>
        <v>66</v>
      </c>
      <c r="Q7" s="36"/>
      <c r="R7" s="35" t="s">
        <v>102</v>
      </c>
      <c r="T7" s="43"/>
    </row>
    <row r="8" spans="1:20" x14ac:dyDescent="0.25">
      <c r="A8" s="133">
        <v>3</v>
      </c>
      <c r="B8" s="152" t="s">
        <v>71</v>
      </c>
      <c r="C8" s="227">
        <v>13</v>
      </c>
      <c r="D8" s="146">
        <v>3.8461538461538463</v>
      </c>
      <c r="E8" s="146">
        <v>3.79</v>
      </c>
      <c r="F8" s="209">
        <v>38</v>
      </c>
      <c r="G8" s="227">
        <v>18</v>
      </c>
      <c r="H8" s="146">
        <v>3.8888888888888888</v>
      </c>
      <c r="I8" s="146">
        <v>3.84</v>
      </c>
      <c r="J8" s="209">
        <v>34</v>
      </c>
      <c r="K8" s="227">
        <v>39</v>
      </c>
      <c r="L8" s="146">
        <v>3.6153846153846154</v>
      </c>
      <c r="M8" s="146">
        <v>3.8</v>
      </c>
      <c r="N8" s="209">
        <v>64</v>
      </c>
      <c r="O8" s="130">
        <f t="shared" si="0"/>
        <v>136</v>
      </c>
      <c r="T8" s="43"/>
    </row>
    <row r="9" spans="1:20" ht="15" customHeight="1" x14ac:dyDescent="0.25">
      <c r="A9" s="133">
        <v>4</v>
      </c>
      <c r="B9" s="152" t="s">
        <v>145</v>
      </c>
      <c r="C9" s="227">
        <v>6</v>
      </c>
      <c r="D9" s="146">
        <v>3.3333333333333335</v>
      </c>
      <c r="E9" s="146">
        <v>3.79</v>
      </c>
      <c r="F9" s="209">
        <v>76</v>
      </c>
      <c r="G9" s="227">
        <v>4</v>
      </c>
      <c r="H9" s="146">
        <v>4</v>
      </c>
      <c r="I9" s="146">
        <v>3.84</v>
      </c>
      <c r="J9" s="209">
        <v>12</v>
      </c>
      <c r="K9" s="227">
        <v>1</v>
      </c>
      <c r="L9" s="146">
        <v>3</v>
      </c>
      <c r="M9" s="146">
        <v>3.8</v>
      </c>
      <c r="N9" s="209">
        <v>96</v>
      </c>
      <c r="O9" s="130">
        <f t="shared" si="0"/>
        <v>184</v>
      </c>
      <c r="T9" s="43"/>
    </row>
    <row r="10" spans="1:20" x14ac:dyDescent="0.25">
      <c r="A10" s="133">
        <v>5</v>
      </c>
      <c r="B10" s="152" t="s">
        <v>128</v>
      </c>
      <c r="C10" s="227">
        <v>4</v>
      </c>
      <c r="D10" s="146">
        <v>3.25</v>
      </c>
      <c r="E10" s="146">
        <v>3.79</v>
      </c>
      <c r="F10" s="209">
        <v>82</v>
      </c>
      <c r="G10" s="227">
        <v>8</v>
      </c>
      <c r="H10" s="146">
        <v>3.5</v>
      </c>
      <c r="I10" s="146">
        <v>3.84</v>
      </c>
      <c r="J10" s="209">
        <v>71</v>
      </c>
      <c r="K10" s="227">
        <v>8</v>
      </c>
      <c r="L10" s="146">
        <v>3.25</v>
      </c>
      <c r="M10" s="146">
        <v>3.8</v>
      </c>
      <c r="N10" s="209">
        <v>88</v>
      </c>
      <c r="O10" s="130">
        <f t="shared" si="0"/>
        <v>241</v>
      </c>
      <c r="Q10" s="44"/>
      <c r="R10" s="43"/>
      <c r="T10" s="43"/>
    </row>
    <row r="11" spans="1:20" x14ac:dyDescent="0.25">
      <c r="A11" s="133">
        <v>6</v>
      </c>
      <c r="B11" s="152" t="s">
        <v>130</v>
      </c>
      <c r="C11" s="227">
        <v>14</v>
      </c>
      <c r="D11" s="146">
        <v>3.2142857142857144</v>
      </c>
      <c r="E11" s="146">
        <v>3.79</v>
      </c>
      <c r="F11" s="209">
        <v>83</v>
      </c>
      <c r="G11" s="227">
        <v>19</v>
      </c>
      <c r="H11" s="146">
        <v>3.6315789473684212</v>
      </c>
      <c r="I11" s="146">
        <v>3.84</v>
      </c>
      <c r="J11" s="209">
        <v>62</v>
      </c>
      <c r="K11" s="227">
        <v>21</v>
      </c>
      <c r="L11" s="146">
        <v>3.0476190476190474</v>
      </c>
      <c r="M11" s="146">
        <v>3.8</v>
      </c>
      <c r="N11" s="209">
        <v>95</v>
      </c>
      <c r="O11" s="130">
        <f t="shared" si="0"/>
        <v>240</v>
      </c>
      <c r="Q11" s="44"/>
      <c r="R11" s="43"/>
      <c r="T11" s="43"/>
    </row>
    <row r="12" spans="1:20" x14ac:dyDescent="0.25">
      <c r="A12" s="133">
        <v>7</v>
      </c>
      <c r="B12" s="152" t="s">
        <v>72</v>
      </c>
      <c r="C12" s="227">
        <v>7</v>
      </c>
      <c r="D12" s="146">
        <v>3.1428571428571428</v>
      </c>
      <c r="E12" s="146">
        <v>3.79</v>
      </c>
      <c r="F12" s="209">
        <v>86</v>
      </c>
      <c r="G12" s="227">
        <v>6</v>
      </c>
      <c r="H12" s="146">
        <v>3.8333333333333335</v>
      </c>
      <c r="I12" s="146">
        <v>3.84</v>
      </c>
      <c r="J12" s="209">
        <v>38</v>
      </c>
      <c r="K12" s="227">
        <v>9</v>
      </c>
      <c r="L12" s="146">
        <v>4</v>
      </c>
      <c r="M12" s="146">
        <v>3.8</v>
      </c>
      <c r="N12" s="209">
        <v>19</v>
      </c>
      <c r="O12" s="134">
        <f t="shared" si="0"/>
        <v>143</v>
      </c>
      <c r="Q12" s="44"/>
      <c r="R12" s="43"/>
      <c r="T12" s="43"/>
    </row>
    <row r="13" spans="1:20" ht="15.75" thickBot="1" x14ac:dyDescent="0.3">
      <c r="A13" s="135">
        <v>8</v>
      </c>
      <c r="B13" s="153" t="s">
        <v>129</v>
      </c>
      <c r="C13" s="228">
        <v>1</v>
      </c>
      <c r="D13" s="242">
        <v>3</v>
      </c>
      <c r="E13" s="242">
        <v>3.79</v>
      </c>
      <c r="F13" s="210">
        <v>88</v>
      </c>
      <c r="G13" s="228">
        <v>3</v>
      </c>
      <c r="H13" s="242">
        <v>3.3333333333333335</v>
      </c>
      <c r="I13" s="242">
        <v>3.84</v>
      </c>
      <c r="J13" s="210">
        <v>80</v>
      </c>
      <c r="K13" s="228">
        <v>3</v>
      </c>
      <c r="L13" s="242">
        <v>3</v>
      </c>
      <c r="M13" s="242">
        <v>3.8</v>
      </c>
      <c r="N13" s="210">
        <v>97</v>
      </c>
      <c r="O13" s="136">
        <f t="shared" si="0"/>
        <v>265</v>
      </c>
      <c r="Q13" s="44"/>
      <c r="R13" s="43"/>
      <c r="T13" s="43"/>
    </row>
    <row r="14" spans="1:20" ht="15.75" thickBot="1" x14ac:dyDescent="0.3">
      <c r="A14" s="91"/>
      <c r="B14" s="92" t="s">
        <v>112</v>
      </c>
      <c r="C14" s="128">
        <f>SUM(C15:C25)</f>
        <v>97</v>
      </c>
      <c r="D14" s="97">
        <f>AVERAGE(D15:D25)</f>
        <v>3.4644597826416006</v>
      </c>
      <c r="E14" s="97">
        <v>3.79</v>
      </c>
      <c r="F14" s="208"/>
      <c r="G14" s="128">
        <f>SUM(G15:G25)</f>
        <v>88</v>
      </c>
      <c r="H14" s="97">
        <f>AVERAGE(H15:H25)</f>
        <v>3.7070013320013318</v>
      </c>
      <c r="I14" s="97">
        <v>3.84</v>
      </c>
      <c r="J14" s="208"/>
      <c r="K14" s="128">
        <f>SUM(K15:K25)</f>
        <v>98</v>
      </c>
      <c r="L14" s="97">
        <f>AVERAGE(L15:L25)</f>
        <v>3.8008117330697972</v>
      </c>
      <c r="M14" s="97">
        <v>3.8</v>
      </c>
      <c r="N14" s="208"/>
      <c r="O14" s="101"/>
      <c r="Q14" s="44"/>
      <c r="R14" s="43"/>
      <c r="T14" s="43"/>
    </row>
    <row r="15" spans="1:20" x14ac:dyDescent="0.25">
      <c r="A15" s="131">
        <v>1</v>
      </c>
      <c r="B15" s="154" t="s">
        <v>198</v>
      </c>
      <c r="C15" s="229">
        <v>1</v>
      </c>
      <c r="D15" s="148">
        <v>4</v>
      </c>
      <c r="E15" s="148">
        <v>3.79</v>
      </c>
      <c r="F15" s="211">
        <v>22</v>
      </c>
      <c r="G15" s="229">
        <v>2</v>
      </c>
      <c r="H15" s="148">
        <v>4</v>
      </c>
      <c r="I15" s="148">
        <v>3.84</v>
      </c>
      <c r="J15" s="211">
        <v>15</v>
      </c>
      <c r="K15" s="229">
        <v>3</v>
      </c>
      <c r="L15" s="148">
        <v>3.3333333333333335</v>
      </c>
      <c r="M15" s="148">
        <v>3.8</v>
      </c>
      <c r="N15" s="211">
        <v>83</v>
      </c>
      <c r="O15" s="132">
        <f t="shared" si="0"/>
        <v>120</v>
      </c>
      <c r="Q15" s="43"/>
      <c r="R15" s="43"/>
      <c r="T15" s="43"/>
    </row>
    <row r="16" spans="1:20" x14ac:dyDescent="0.25">
      <c r="A16" s="133">
        <v>2</v>
      </c>
      <c r="B16" s="152" t="s">
        <v>53</v>
      </c>
      <c r="C16" s="227">
        <v>13</v>
      </c>
      <c r="D16" s="146">
        <v>3.7692307692307692</v>
      </c>
      <c r="E16" s="146">
        <v>3.79</v>
      </c>
      <c r="F16" s="209">
        <v>44</v>
      </c>
      <c r="G16" s="227">
        <v>7</v>
      </c>
      <c r="H16" s="146">
        <v>3.8571428571428572</v>
      </c>
      <c r="I16" s="146">
        <v>3.84</v>
      </c>
      <c r="J16" s="209">
        <v>36</v>
      </c>
      <c r="K16" s="227">
        <v>13</v>
      </c>
      <c r="L16" s="146">
        <v>3.8461538461538463</v>
      </c>
      <c r="M16" s="146">
        <v>3.8</v>
      </c>
      <c r="N16" s="209">
        <v>46</v>
      </c>
      <c r="O16" s="130">
        <f t="shared" si="0"/>
        <v>126</v>
      </c>
      <c r="Q16" s="43"/>
      <c r="R16" s="43"/>
      <c r="T16" s="43"/>
    </row>
    <row r="17" spans="1:20" x14ac:dyDescent="0.25">
      <c r="A17" s="133">
        <v>3</v>
      </c>
      <c r="B17" s="155" t="s">
        <v>191</v>
      </c>
      <c r="C17" s="230">
        <v>4</v>
      </c>
      <c r="D17" s="147">
        <v>3.75</v>
      </c>
      <c r="E17" s="147">
        <v>3.79</v>
      </c>
      <c r="F17" s="212">
        <v>45</v>
      </c>
      <c r="G17" s="230">
        <v>3</v>
      </c>
      <c r="H17" s="147">
        <v>3.3333333333333335</v>
      </c>
      <c r="I17" s="147">
        <v>3.84</v>
      </c>
      <c r="J17" s="212">
        <v>81</v>
      </c>
      <c r="K17" s="230">
        <v>9</v>
      </c>
      <c r="L17" s="147">
        <v>3.8888888888888888</v>
      </c>
      <c r="M17" s="147">
        <v>3.8</v>
      </c>
      <c r="N17" s="212">
        <v>41</v>
      </c>
      <c r="O17" s="130">
        <f t="shared" si="0"/>
        <v>167</v>
      </c>
      <c r="Q17" s="43"/>
      <c r="R17" s="43"/>
      <c r="T17" s="43"/>
    </row>
    <row r="18" spans="1:20" x14ac:dyDescent="0.25">
      <c r="A18" s="133">
        <v>4</v>
      </c>
      <c r="B18" s="155" t="s">
        <v>52</v>
      </c>
      <c r="C18" s="230">
        <v>33</v>
      </c>
      <c r="D18" s="147">
        <v>3.6969696969696968</v>
      </c>
      <c r="E18" s="147">
        <v>3.79</v>
      </c>
      <c r="F18" s="212">
        <v>50</v>
      </c>
      <c r="G18" s="230">
        <v>24</v>
      </c>
      <c r="H18" s="147">
        <v>4.125</v>
      </c>
      <c r="I18" s="147">
        <v>3.84</v>
      </c>
      <c r="J18" s="212">
        <v>10</v>
      </c>
      <c r="K18" s="230">
        <v>31</v>
      </c>
      <c r="L18" s="147">
        <v>4.354838709677419</v>
      </c>
      <c r="M18" s="147">
        <v>3.8</v>
      </c>
      <c r="N18" s="212">
        <v>6</v>
      </c>
      <c r="O18" s="130">
        <f t="shared" si="0"/>
        <v>66</v>
      </c>
      <c r="Q18" s="43"/>
      <c r="R18" s="43"/>
      <c r="T18" s="43"/>
    </row>
    <row r="19" spans="1:20" x14ac:dyDescent="0.25">
      <c r="A19" s="133">
        <v>5</v>
      </c>
      <c r="B19" s="155" t="s">
        <v>183</v>
      </c>
      <c r="C19" s="230">
        <v>3</v>
      </c>
      <c r="D19" s="147">
        <v>3.6666666666666665</v>
      </c>
      <c r="E19" s="147">
        <v>3.79</v>
      </c>
      <c r="F19" s="212">
        <v>52</v>
      </c>
      <c r="G19" s="230">
        <v>5</v>
      </c>
      <c r="H19" s="147">
        <v>3.2</v>
      </c>
      <c r="I19" s="147">
        <v>3.84</v>
      </c>
      <c r="J19" s="212">
        <v>86</v>
      </c>
      <c r="K19" s="230">
        <v>3</v>
      </c>
      <c r="L19" s="147">
        <v>4.333333333333333</v>
      </c>
      <c r="M19" s="147">
        <v>3.8</v>
      </c>
      <c r="N19" s="212">
        <v>7</v>
      </c>
      <c r="O19" s="130">
        <f t="shared" si="0"/>
        <v>145</v>
      </c>
      <c r="Q19" s="43"/>
      <c r="R19" s="43"/>
      <c r="T19" s="43"/>
    </row>
    <row r="20" spans="1:20" x14ac:dyDescent="0.25">
      <c r="A20" s="133">
        <v>6</v>
      </c>
      <c r="B20" s="156" t="s">
        <v>51</v>
      </c>
      <c r="C20" s="231">
        <v>12</v>
      </c>
      <c r="D20" s="243">
        <v>3.5833333333333335</v>
      </c>
      <c r="E20" s="243">
        <v>3.79</v>
      </c>
      <c r="F20" s="213">
        <v>61</v>
      </c>
      <c r="G20" s="231">
        <v>10</v>
      </c>
      <c r="H20" s="243">
        <v>3.6</v>
      </c>
      <c r="I20" s="243">
        <v>3.84</v>
      </c>
      <c r="J20" s="213">
        <v>65</v>
      </c>
      <c r="K20" s="231">
        <v>8</v>
      </c>
      <c r="L20" s="243">
        <v>4.25</v>
      </c>
      <c r="M20" s="243">
        <v>3.8</v>
      </c>
      <c r="N20" s="213">
        <v>10</v>
      </c>
      <c r="O20" s="130">
        <f t="shared" si="0"/>
        <v>136</v>
      </c>
      <c r="Q20" s="43"/>
      <c r="R20" s="43"/>
      <c r="T20" s="43"/>
    </row>
    <row r="21" spans="1:20" x14ac:dyDescent="0.25">
      <c r="A21" s="133">
        <v>7</v>
      </c>
      <c r="B21" s="152" t="s">
        <v>50</v>
      </c>
      <c r="C21" s="227">
        <v>12</v>
      </c>
      <c r="D21" s="146">
        <v>3.3333333333333335</v>
      </c>
      <c r="E21" s="146">
        <v>3.79</v>
      </c>
      <c r="F21" s="209">
        <v>77</v>
      </c>
      <c r="G21" s="227">
        <v>10</v>
      </c>
      <c r="H21" s="146">
        <v>3.7</v>
      </c>
      <c r="I21" s="146">
        <v>3.84</v>
      </c>
      <c r="J21" s="209">
        <v>51</v>
      </c>
      <c r="K21" s="227">
        <v>4</v>
      </c>
      <c r="L21" s="146">
        <v>4.25</v>
      </c>
      <c r="M21" s="146">
        <v>3.8</v>
      </c>
      <c r="N21" s="209">
        <v>9</v>
      </c>
      <c r="O21" s="134">
        <f t="shared" si="0"/>
        <v>137</v>
      </c>
      <c r="Q21" s="43"/>
      <c r="R21" s="43"/>
      <c r="T21" s="43"/>
    </row>
    <row r="22" spans="1:20" x14ac:dyDescent="0.25">
      <c r="A22" s="133">
        <v>8</v>
      </c>
      <c r="B22" s="155" t="s">
        <v>49</v>
      </c>
      <c r="C22" s="230">
        <v>6</v>
      </c>
      <c r="D22" s="147">
        <v>3.1666666666666665</v>
      </c>
      <c r="E22" s="147">
        <v>3.79</v>
      </c>
      <c r="F22" s="212">
        <v>85</v>
      </c>
      <c r="G22" s="230">
        <v>8</v>
      </c>
      <c r="H22" s="147">
        <v>4</v>
      </c>
      <c r="I22" s="147">
        <v>3.84</v>
      </c>
      <c r="J22" s="212">
        <v>13</v>
      </c>
      <c r="K22" s="230">
        <v>5</v>
      </c>
      <c r="L22" s="147">
        <v>3.4</v>
      </c>
      <c r="M22" s="147">
        <v>3.8</v>
      </c>
      <c r="N22" s="212">
        <v>78</v>
      </c>
      <c r="O22" s="130">
        <f t="shared" si="0"/>
        <v>176</v>
      </c>
      <c r="Q22" s="43"/>
      <c r="R22" s="43"/>
      <c r="T22" s="43"/>
    </row>
    <row r="23" spans="1:20" x14ac:dyDescent="0.25">
      <c r="A23" s="133">
        <v>9</v>
      </c>
      <c r="B23" s="157" t="s">
        <v>181</v>
      </c>
      <c r="C23" s="232">
        <v>7</v>
      </c>
      <c r="D23" s="145">
        <v>3.1428571428571428</v>
      </c>
      <c r="E23" s="145">
        <v>3.79</v>
      </c>
      <c r="F23" s="214">
        <v>87</v>
      </c>
      <c r="G23" s="232">
        <v>4</v>
      </c>
      <c r="H23" s="145">
        <v>4</v>
      </c>
      <c r="I23" s="145">
        <v>3.84</v>
      </c>
      <c r="J23" s="214">
        <v>14</v>
      </c>
      <c r="K23" s="232">
        <v>14</v>
      </c>
      <c r="L23" s="145">
        <v>3.2857142857142856</v>
      </c>
      <c r="M23" s="145">
        <v>3.8</v>
      </c>
      <c r="N23" s="214">
        <v>86</v>
      </c>
      <c r="O23" s="130">
        <f t="shared" si="0"/>
        <v>187</v>
      </c>
      <c r="Q23" s="43"/>
      <c r="R23" s="43"/>
      <c r="T23" s="43"/>
    </row>
    <row r="24" spans="1:20" x14ac:dyDescent="0.25">
      <c r="A24" s="133">
        <v>10</v>
      </c>
      <c r="B24" s="155" t="s">
        <v>47</v>
      </c>
      <c r="C24" s="230">
        <v>3</v>
      </c>
      <c r="D24" s="147">
        <v>3</v>
      </c>
      <c r="E24" s="147">
        <v>3.79</v>
      </c>
      <c r="F24" s="212">
        <v>89</v>
      </c>
      <c r="G24" s="230">
        <v>2</v>
      </c>
      <c r="H24" s="147">
        <v>3.5</v>
      </c>
      <c r="I24" s="147">
        <v>3.84</v>
      </c>
      <c r="J24" s="212">
        <v>72</v>
      </c>
      <c r="K24" s="230">
        <v>5</v>
      </c>
      <c r="L24" s="147">
        <v>3.2</v>
      </c>
      <c r="M24" s="147">
        <v>3.8</v>
      </c>
      <c r="N24" s="212">
        <v>93</v>
      </c>
      <c r="O24" s="130">
        <f t="shared" si="0"/>
        <v>254</v>
      </c>
      <c r="Q24" s="43"/>
      <c r="R24" s="43"/>
      <c r="T24" s="43"/>
    </row>
    <row r="25" spans="1:20" ht="15.75" thickBot="1" x14ac:dyDescent="0.3">
      <c r="A25" s="133">
        <v>11</v>
      </c>
      <c r="B25" s="155" t="s">
        <v>182</v>
      </c>
      <c r="C25" s="230">
        <v>3</v>
      </c>
      <c r="D25" s="147">
        <v>3</v>
      </c>
      <c r="E25" s="147">
        <v>3.79</v>
      </c>
      <c r="F25" s="212">
        <v>90</v>
      </c>
      <c r="G25" s="230">
        <v>13</v>
      </c>
      <c r="H25" s="147">
        <v>3.4615384615384617</v>
      </c>
      <c r="I25" s="147">
        <v>3.84</v>
      </c>
      <c r="J25" s="212">
        <v>76</v>
      </c>
      <c r="K25" s="230">
        <v>3</v>
      </c>
      <c r="L25" s="147">
        <v>3.6666666666666665</v>
      </c>
      <c r="M25" s="147">
        <v>3.8</v>
      </c>
      <c r="N25" s="212">
        <v>58</v>
      </c>
      <c r="O25" s="130">
        <f t="shared" si="0"/>
        <v>224</v>
      </c>
      <c r="Q25" s="43"/>
      <c r="R25" s="43"/>
      <c r="T25" s="43"/>
    </row>
    <row r="26" spans="1:20" ht="15.75" thickBot="1" x14ac:dyDescent="0.3">
      <c r="A26" s="91"/>
      <c r="B26" s="92" t="s">
        <v>113</v>
      </c>
      <c r="C26" s="128">
        <f>SUM(C27:C43)</f>
        <v>84</v>
      </c>
      <c r="D26" s="97">
        <f>AVERAGE(D27:D43)</f>
        <v>3.3474057315233781</v>
      </c>
      <c r="E26" s="97">
        <v>3.79</v>
      </c>
      <c r="F26" s="208"/>
      <c r="G26" s="128">
        <f>SUM(G27:G43)</f>
        <v>55</v>
      </c>
      <c r="H26" s="97">
        <f>AVERAGE(H27:H43)</f>
        <v>3.590476190476191</v>
      </c>
      <c r="I26" s="97">
        <v>3.84</v>
      </c>
      <c r="J26" s="208"/>
      <c r="K26" s="128">
        <f>SUM(K27:K43)</f>
        <v>100</v>
      </c>
      <c r="L26" s="97">
        <f>AVERAGE(L27:L43)</f>
        <v>3.4938082750582748</v>
      </c>
      <c r="M26" s="97">
        <v>3.8</v>
      </c>
      <c r="N26" s="208"/>
      <c r="O26" s="101"/>
      <c r="Q26" s="43"/>
      <c r="R26" s="43"/>
      <c r="T26" s="43"/>
    </row>
    <row r="27" spans="1:20" ht="15" customHeight="1" x14ac:dyDescent="0.25">
      <c r="A27" s="131">
        <v>1</v>
      </c>
      <c r="B27" s="152" t="s">
        <v>133</v>
      </c>
      <c r="C27" s="227">
        <v>17</v>
      </c>
      <c r="D27" s="146">
        <v>4.1764705882352944</v>
      </c>
      <c r="E27" s="146">
        <v>3.79</v>
      </c>
      <c r="F27" s="209">
        <v>9</v>
      </c>
      <c r="G27" s="227">
        <v>6</v>
      </c>
      <c r="H27" s="146">
        <v>3.6666666666666665</v>
      </c>
      <c r="I27" s="146">
        <v>3.84</v>
      </c>
      <c r="J27" s="209">
        <v>53</v>
      </c>
      <c r="K27" s="227">
        <v>5</v>
      </c>
      <c r="L27" s="146">
        <v>4</v>
      </c>
      <c r="M27" s="146">
        <v>3.8</v>
      </c>
      <c r="N27" s="209">
        <v>20</v>
      </c>
      <c r="O27" s="132">
        <f t="shared" si="0"/>
        <v>82</v>
      </c>
      <c r="Q27" s="43"/>
      <c r="R27" s="43"/>
      <c r="T27" s="43"/>
    </row>
    <row r="28" spans="1:20" x14ac:dyDescent="0.25">
      <c r="A28" s="133">
        <v>2</v>
      </c>
      <c r="B28" s="152" t="s">
        <v>39</v>
      </c>
      <c r="C28" s="227">
        <v>1</v>
      </c>
      <c r="D28" s="146">
        <v>4</v>
      </c>
      <c r="E28" s="146">
        <v>3.79</v>
      </c>
      <c r="F28" s="209">
        <v>23</v>
      </c>
      <c r="G28" s="227">
        <v>2</v>
      </c>
      <c r="H28" s="146">
        <v>3</v>
      </c>
      <c r="I28" s="146">
        <v>3.84</v>
      </c>
      <c r="J28" s="209">
        <v>90</v>
      </c>
      <c r="K28" s="227">
        <v>1</v>
      </c>
      <c r="L28" s="146">
        <v>3</v>
      </c>
      <c r="M28" s="146">
        <v>3.8</v>
      </c>
      <c r="N28" s="209">
        <v>98</v>
      </c>
      <c r="O28" s="130">
        <f t="shared" si="0"/>
        <v>211</v>
      </c>
      <c r="Q28" s="43"/>
      <c r="R28" s="43"/>
      <c r="T28" s="43"/>
    </row>
    <row r="29" spans="1:20" x14ac:dyDescent="0.25">
      <c r="A29" s="133">
        <v>3</v>
      </c>
      <c r="B29" s="152" t="s">
        <v>73</v>
      </c>
      <c r="C29" s="227">
        <v>8</v>
      </c>
      <c r="D29" s="146">
        <v>3.75</v>
      </c>
      <c r="E29" s="146">
        <v>3.79</v>
      </c>
      <c r="F29" s="209">
        <v>46</v>
      </c>
      <c r="G29" s="227">
        <v>7</v>
      </c>
      <c r="H29" s="146">
        <v>3.7142857142857144</v>
      </c>
      <c r="I29" s="146">
        <v>3.84</v>
      </c>
      <c r="J29" s="209">
        <v>49</v>
      </c>
      <c r="K29" s="227">
        <v>13</v>
      </c>
      <c r="L29" s="146">
        <v>3.4615384615384617</v>
      </c>
      <c r="M29" s="146">
        <v>3.8</v>
      </c>
      <c r="N29" s="209">
        <v>76</v>
      </c>
      <c r="O29" s="130">
        <f t="shared" si="0"/>
        <v>171</v>
      </c>
      <c r="Q29" s="43"/>
      <c r="R29" s="43"/>
      <c r="T29" s="43"/>
    </row>
    <row r="30" spans="1:20" x14ac:dyDescent="0.25">
      <c r="A30" s="133">
        <v>4</v>
      </c>
      <c r="B30" s="158" t="s">
        <v>65</v>
      </c>
      <c r="C30" s="233">
        <v>5</v>
      </c>
      <c r="D30" s="252">
        <v>3.6</v>
      </c>
      <c r="E30" s="252">
        <v>3.79</v>
      </c>
      <c r="F30" s="215">
        <v>59</v>
      </c>
      <c r="G30" s="233">
        <v>7</v>
      </c>
      <c r="H30" s="252">
        <v>4</v>
      </c>
      <c r="I30" s="252">
        <v>3.84</v>
      </c>
      <c r="J30" s="215">
        <v>17</v>
      </c>
      <c r="K30" s="233">
        <v>3</v>
      </c>
      <c r="L30" s="252">
        <v>3.6666666666666665</v>
      </c>
      <c r="M30" s="252">
        <v>3.8</v>
      </c>
      <c r="N30" s="215">
        <v>59</v>
      </c>
      <c r="O30" s="130">
        <f t="shared" si="0"/>
        <v>135</v>
      </c>
      <c r="Q30" s="43"/>
      <c r="R30" s="43"/>
      <c r="T30" s="43"/>
    </row>
    <row r="31" spans="1:20" x14ac:dyDescent="0.25">
      <c r="A31" s="133">
        <v>5</v>
      </c>
      <c r="B31" s="153" t="s">
        <v>147</v>
      </c>
      <c r="C31" s="228">
        <v>2</v>
      </c>
      <c r="D31" s="242">
        <v>3.5</v>
      </c>
      <c r="E31" s="242">
        <v>3.79</v>
      </c>
      <c r="F31" s="210">
        <v>66</v>
      </c>
      <c r="G31" s="228">
        <v>2</v>
      </c>
      <c r="H31" s="242">
        <v>4</v>
      </c>
      <c r="I31" s="242">
        <v>3.8</v>
      </c>
      <c r="J31" s="210">
        <v>18</v>
      </c>
      <c r="K31" s="228"/>
      <c r="L31" s="242"/>
      <c r="M31" s="242">
        <v>3.8</v>
      </c>
      <c r="N31" s="210">
        <v>103</v>
      </c>
      <c r="O31" s="130">
        <f t="shared" si="0"/>
        <v>187</v>
      </c>
      <c r="Q31" s="43"/>
      <c r="R31" s="43"/>
      <c r="T31" s="43"/>
    </row>
    <row r="32" spans="1:20" x14ac:dyDescent="0.25">
      <c r="A32" s="133">
        <v>6</v>
      </c>
      <c r="B32" s="153" t="s">
        <v>44</v>
      </c>
      <c r="C32" s="228">
        <v>10</v>
      </c>
      <c r="D32" s="242">
        <v>3.5</v>
      </c>
      <c r="E32" s="242">
        <v>3.79</v>
      </c>
      <c r="F32" s="210">
        <v>67</v>
      </c>
      <c r="G32" s="228">
        <v>9</v>
      </c>
      <c r="H32" s="242">
        <v>3.6666666666666665</v>
      </c>
      <c r="I32" s="242">
        <v>3.84</v>
      </c>
      <c r="J32" s="210">
        <v>54</v>
      </c>
      <c r="K32" s="228">
        <v>16</v>
      </c>
      <c r="L32" s="242">
        <v>3.5</v>
      </c>
      <c r="M32" s="242">
        <v>3.8</v>
      </c>
      <c r="N32" s="210">
        <v>68</v>
      </c>
      <c r="O32" s="130">
        <f t="shared" si="0"/>
        <v>189</v>
      </c>
      <c r="Q32" s="43"/>
      <c r="R32" s="43"/>
      <c r="T32" s="43"/>
    </row>
    <row r="33" spans="1:20" x14ac:dyDescent="0.25">
      <c r="A33" s="133">
        <v>7</v>
      </c>
      <c r="B33" s="152" t="s">
        <v>148</v>
      </c>
      <c r="C33" s="227">
        <v>13</v>
      </c>
      <c r="D33" s="146">
        <v>3.3846153846153846</v>
      </c>
      <c r="E33" s="146">
        <v>3.79</v>
      </c>
      <c r="F33" s="209">
        <v>74</v>
      </c>
      <c r="G33" s="227">
        <v>1</v>
      </c>
      <c r="H33" s="146">
        <v>4</v>
      </c>
      <c r="I33" s="146">
        <v>3.84</v>
      </c>
      <c r="J33" s="209">
        <v>16</v>
      </c>
      <c r="K33" s="227">
        <v>10</v>
      </c>
      <c r="L33" s="146">
        <v>4.2</v>
      </c>
      <c r="M33" s="146">
        <v>3.8</v>
      </c>
      <c r="N33" s="209">
        <v>13</v>
      </c>
      <c r="O33" s="130">
        <f t="shared" si="0"/>
        <v>103</v>
      </c>
      <c r="Q33" s="43"/>
      <c r="R33" s="43"/>
      <c r="T33" s="43"/>
    </row>
    <row r="34" spans="1:20" x14ac:dyDescent="0.25">
      <c r="A34" s="133">
        <v>8</v>
      </c>
      <c r="B34" s="152" t="s">
        <v>149</v>
      </c>
      <c r="C34" s="227">
        <v>3</v>
      </c>
      <c r="D34" s="146">
        <v>3.3333333333333335</v>
      </c>
      <c r="E34" s="146">
        <v>3.79</v>
      </c>
      <c r="F34" s="209">
        <v>78</v>
      </c>
      <c r="G34" s="227">
        <v>4</v>
      </c>
      <c r="H34" s="146">
        <v>3</v>
      </c>
      <c r="I34" s="146">
        <v>3.84</v>
      </c>
      <c r="J34" s="209">
        <v>92</v>
      </c>
      <c r="K34" s="227">
        <v>11</v>
      </c>
      <c r="L34" s="146">
        <v>3.2727272727272729</v>
      </c>
      <c r="M34" s="146">
        <v>3.8</v>
      </c>
      <c r="N34" s="209">
        <v>87</v>
      </c>
      <c r="O34" s="130">
        <f t="shared" si="0"/>
        <v>257</v>
      </c>
      <c r="Q34" s="43"/>
      <c r="R34" s="43"/>
      <c r="T34" s="43"/>
    </row>
    <row r="35" spans="1:20" x14ac:dyDescent="0.25">
      <c r="A35" s="133">
        <v>9</v>
      </c>
      <c r="B35" s="153" t="s">
        <v>67</v>
      </c>
      <c r="C35" s="228">
        <v>10</v>
      </c>
      <c r="D35" s="242">
        <v>3.3</v>
      </c>
      <c r="E35" s="242">
        <v>3.79</v>
      </c>
      <c r="F35" s="210">
        <v>80</v>
      </c>
      <c r="G35" s="228">
        <v>2</v>
      </c>
      <c r="H35" s="242">
        <v>3</v>
      </c>
      <c r="I35" s="242">
        <v>3.84</v>
      </c>
      <c r="J35" s="210">
        <v>89</v>
      </c>
      <c r="K35" s="228">
        <v>4</v>
      </c>
      <c r="L35" s="242">
        <v>3.75</v>
      </c>
      <c r="M35" s="242">
        <v>3.8</v>
      </c>
      <c r="N35" s="210">
        <v>53</v>
      </c>
      <c r="O35" s="130">
        <f t="shared" si="0"/>
        <v>222</v>
      </c>
      <c r="Q35" s="43"/>
      <c r="R35" s="43"/>
      <c r="T35" s="43"/>
    </row>
    <row r="36" spans="1:20" x14ac:dyDescent="0.25">
      <c r="A36" s="133">
        <v>10</v>
      </c>
      <c r="B36" s="152" t="s">
        <v>42</v>
      </c>
      <c r="C36" s="227">
        <v>4</v>
      </c>
      <c r="D36" s="146">
        <v>3</v>
      </c>
      <c r="E36" s="146">
        <v>3.79</v>
      </c>
      <c r="F36" s="209">
        <v>95</v>
      </c>
      <c r="G36" s="227">
        <v>7</v>
      </c>
      <c r="H36" s="146">
        <v>3.4285714285714284</v>
      </c>
      <c r="I36" s="146">
        <v>3.84</v>
      </c>
      <c r="J36" s="209">
        <v>77</v>
      </c>
      <c r="K36" s="227">
        <v>2</v>
      </c>
      <c r="L36" s="146">
        <v>4</v>
      </c>
      <c r="M36" s="146">
        <v>3.8</v>
      </c>
      <c r="N36" s="209">
        <v>22</v>
      </c>
      <c r="O36" s="130">
        <f t="shared" si="0"/>
        <v>194</v>
      </c>
      <c r="Q36" s="43"/>
      <c r="R36" s="43"/>
      <c r="T36" s="43"/>
    </row>
    <row r="37" spans="1:20" x14ac:dyDescent="0.25">
      <c r="A37" s="133">
        <v>11</v>
      </c>
      <c r="B37" s="152" t="s">
        <v>189</v>
      </c>
      <c r="C37" s="227">
        <v>1</v>
      </c>
      <c r="D37" s="146">
        <v>3</v>
      </c>
      <c r="E37" s="146">
        <v>3.79</v>
      </c>
      <c r="F37" s="209">
        <v>92</v>
      </c>
      <c r="G37" s="227"/>
      <c r="H37" s="146"/>
      <c r="I37" s="146">
        <v>3.84</v>
      </c>
      <c r="J37" s="209">
        <v>96</v>
      </c>
      <c r="K37" s="227">
        <v>6</v>
      </c>
      <c r="L37" s="146">
        <v>3.5</v>
      </c>
      <c r="M37" s="146">
        <v>3.8</v>
      </c>
      <c r="N37" s="209">
        <v>69</v>
      </c>
      <c r="O37" s="130">
        <f t="shared" si="0"/>
        <v>257</v>
      </c>
      <c r="Q37" s="43"/>
      <c r="R37" s="43"/>
      <c r="T37" s="43"/>
    </row>
    <row r="38" spans="1:20" x14ac:dyDescent="0.25">
      <c r="A38" s="133">
        <v>12</v>
      </c>
      <c r="B38" s="152" t="s">
        <v>41</v>
      </c>
      <c r="C38" s="227">
        <v>2</v>
      </c>
      <c r="D38" s="146">
        <v>3</v>
      </c>
      <c r="E38" s="146">
        <v>3.79</v>
      </c>
      <c r="F38" s="209">
        <v>91</v>
      </c>
      <c r="G38" s="227">
        <v>1</v>
      </c>
      <c r="H38" s="146">
        <v>5</v>
      </c>
      <c r="I38" s="146">
        <v>3.84</v>
      </c>
      <c r="J38" s="209">
        <v>1</v>
      </c>
      <c r="K38" s="227">
        <v>8</v>
      </c>
      <c r="L38" s="146">
        <v>3.25</v>
      </c>
      <c r="M38" s="146">
        <v>3.8</v>
      </c>
      <c r="N38" s="209">
        <v>89</v>
      </c>
      <c r="O38" s="130">
        <f t="shared" si="0"/>
        <v>181</v>
      </c>
      <c r="Q38" s="43"/>
      <c r="R38" s="43"/>
      <c r="T38" s="43"/>
    </row>
    <row r="39" spans="1:20" x14ac:dyDescent="0.25">
      <c r="A39" s="133">
        <v>13</v>
      </c>
      <c r="B39" s="152" t="s">
        <v>64</v>
      </c>
      <c r="C39" s="227">
        <v>2</v>
      </c>
      <c r="D39" s="146">
        <v>3</v>
      </c>
      <c r="E39" s="146">
        <v>3.79</v>
      </c>
      <c r="F39" s="209">
        <v>93</v>
      </c>
      <c r="G39" s="227"/>
      <c r="H39" s="146"/>
      <c r="I39" s="146">
        <v>3.84</v>
      </c>
      <c r="J39" s="209">
        <v>96</v>
      </c>
      <c r="K39" s="227">
        <v>4</v>
      </c>
      <c r="L39" s="146">
        <v>3.25</v>
      </c>
      <c r="M39" s="146">
        <v>3.8</v>
      </c>
      <c r="N39" s="209">
        <v>91</v>
      </c>
      <c r="O39" s="130">
        <f t="shared" si="0"/>
        <v>280</v>
      </c>
      <c r="Q39" s="43"/>
      <c r="R39" s="43"/>
      <c r="T39" s="43"/>
    </row>
    <row r="40" spans="1:20" x14ac:dyDescent="0.25">
      <c r="A40" s="133">
        <v>14</v>
      </c>
      <c r="B40" s="152" t="s">
        <v>35</v>
      </c>
      <c r="C40" s="227">
        <v>3</v>
      </c>
      <c r="D40" s="146">
        <v>3</v>
      </c>
      <c r="E40" s="146">
        <v>3.79</v>
      </c>
      <c r="F40" s="209">
        <v>94</v>
      </c>
      <c r="G40" s="227">
        <v>5</v>
      </c>
      <c r="H40" s="146">
        <v>3.2</v>
      </c>
      <c r="I40" s="146">
        <v>3.84</v>
      </c>
      <c r="J40" s="209">
        <v>87</v>
      </c>
      <c r="K40" s="227">
        <v>10</v>
      </c>
      <c r="L40" s="146">
        <v>3.3</v>
      </c>
      <c r="M40" s="146">
        <v>3.8</v>
      </c>
      <c r="N40" s="209">
        <v>85</v>
      </c>
      <c r="O40" s="130">
        <f t="shared" si="0"/>
        <v>266</v>
      </c>
      <c r="Q40" s="43"/>
      <c r="R40" s="43"/>
      <c r="T40" s="43"/>
    </row>
    <row r="41" spans="1:20" x14ac:dyDescent="0.25">
      <c r="A41" s="133">
        <v>15</v>
      </c>
      <c r="B41" s="152" t="s">
        <v>40</v>
      </c>
      <c r="C41" s="227">
        <v>3</v>
      </c>
      <c r="D41" s="146">
        <v>2.6666666666666665</v>
      </c>
      <c r="E41" s="146">
        <v>3.79</v>
      </c>
      <c r="F41" s="209">
        <v>102</v>
      </c>
      <c r="G41" s="227">
        <v>2</v>
      </c>
      <c r="H41" s="146">
        <v>3</v>
      </c>
      <c r="I41" s="146">
        <v>3.84</v>
      </c>
      <c r="J41" s="209">
        <v>91</v>
      </c>
      <c r="K41" s="227">
        <v>2</v>
      </c>
      <c r="L41" s="146">
        <v>2.5</v>
      </c>
      <c r="M41" s="146">
        <v>3.8</v>
      </c>
      <c r="N41" s="209">
        <v>102</v>
      </c>
      <c r="O41" s="130">
        <f t="shared" si="0"/>
        <v>295</v>
      </c>
      <c r="Q41" s="43"/>
      <c r="R41" s="43"/>
      <c r="T41" s="43"/>
    </row>
    <row r="42" spans="1:20" x14ac:dyDescent="0.25">
      <c r="A42" s="402">
        <v>16</v>
      </c>
      <c r="B42" s="152" t="s">
        <v>190</v>
      </c>
      <c r="C42" s="227"/>
      <c r="D42" s="146"/>
      <c r="E42" s="146">
        <v>3.79</v>
      </c>
      <c r="F42" s="209">
        <v>104</v>
      </c>
      <c r="G42" s="227"/>
      <c r="H42" s="146"/>
      <c r="I42" s="146">
        <v>3.84</v>
      </c>
      <c r="J42" s="209">
        <v>96</v>
      </c>
      <c r="K42" s="227">
        <v>4</v>
      </c>
      <c r="L42" s="146">
        <v>3.25</v>
      </c>
      <c r="M42" s="146">
        <v>3.8</v>
      </c>
      <c r="N42" s="209">
        <v>90</v>
      </c>
      <c r="O42" s="149">
        <f t="shared" si="0"/>
        <v>290</v>
      </c>
      <c r="Q42" s="43"/>
      <c r="R42" s="43"/>
      <c r="T42" s="43"/>
    </row>
    <row r="43" spans="1:20" ht="15.75" thickBot="1" x14ac:dyDescent="0.3">
      <c r="A43" s="133">
        <v>17</v>
      </c>
      <c r="B43" s="157" t="s">
        <v>188</v>
      </c>
      <c r="C43" s="232"/>
      <c r="D43" s="145"/>
      <c r="E43" s="145">
        <v>3.79</v>
      </c>
      <c r="F43" s="214">
        <v>104</v>
      </c>
      <c r="G43" s="232"/>
      <c r="H43" s="145"/>
      <c r="I43" s="145">
        <v>3.84</v>
      </c>
      <c r="J43" s="214">
        <v>96</v>
      </c>
      <c r="K43" s="232">
        <v>1</v>
      </c>
      <c r="L43" s="145">
        <v>4</v>
      </c>
      <c r="M43" s="145">
        <v>3.8</v>
      </c>
      <c r="N43" s="214">
        <v>21</v>
      </c>
      <c r="O43" s="130">
        <f t="shared" si="0"/>
        <v>221</v>
      </c>
      <c r="Q43" s="43"/>
      <c r="R43" s="43"/>
      <c r="T43" s="43"/>
    </row>
    <row r="44" spans="1:20" ht="15.75" thickBot="1" x14ac:dyDescent="0.3">
      <c r="A44" s="91"/>
      <c r="B44" s="92" t="s">
        <v>114</v>
      </c>
      <c r="C44" s="128">
        <f>SUM(C45:C63)</f>
        <v>209</v>
      </c>
      <c r="D44" s="97">
        <f>AVERAGE(D45:D63)</f>
        <v>3.7787056593844235</v>
      </c>
      <c r="E44" s="97">
        <v>3.79</v>
      </c>
      <c r="F44" s="208"/>
      <c r="G44" s="128">
        <f>SUM(G45:G63)</f>
        <v>191</v>
      </c>
      <c r="H44" s="97">
        <f>AVERAGE(H45:H63)</f>
        <v>3.7379286661614253</v>
      </c>
      <c r="I44" s="97">
        <v>3.84</v>
      </c>
      <c r="J44" s="208"/>
      <c r="K44" s="128">
        <f>SUM(K45:K63)</f>
        <v>127</v>
      </c>
      <c r="L44" s="97">
        <f>AVERAGE(L45:L63)</f>
        <v>3.8852645502645502</v>
      </c>
      <c r="M44" s="97">
        <v>3.8</v>
      </c>
      <c r="N44" s="208"/>
      <c r="O44" s="101"/>
      <c r="Q44" s="43"/>
      <c r="R44" s="43"/>
      <c r="T44" s="43"/>
    </row>
    <row r="45" spans="1:20" ht="15" customHeight="1" x14ac:dyDescent="0.25">
      <c r="A45" s="131">
        <v>1</v>
      </c>
      <c r="B45" s="159" t="s">
        <v>75</v>
      </c>
      <c r="C45" s="234">
        <v>60</v>
      </c>
      <c r="D45" s="241">
        <v>4.2833333333333332</v>
      </c>
      <c r="E45" s="241">
        <v>3.79</v>
      </c>
      <c r="F45" s="216">
        <v>6</v>
      </c>
      <c r="G45" s="234">
        <v>58</v>
      </c>
      <c r="H45" s="241">
        <v>4.1896551724137927</v>
      </c>
      <c r="I45" s="241">
        <v>3.84</v>
      </c>
      <c r="J45" s="216">
        <v>8</v>
      </c>
      <c r="K45" s="234">
        <v>27</v>
      </c>
      <c r="L45" s="241">
        <v>4.2222222222222223</v>
      </c>
      <c r="M45" s="241">
        <v>3.8</v>
      </c>
      <c r="N45" s="216">
        <v>12</v>
      </c>
      <c r="O45" s="132">
        <f t="shared" si="0"/>
        <v>26</v>
      </c>
      <c r="Q45" s="43"/>
      <c r="R45" s="43"/>
      <c r="T45" s="43"/>
    </row>
    <row r="46" spans="1:20" ht="15" customHeight="1" x14ac:dyDescent="0.25">
      <c r="A46" s="133">
        <v>2</v>
      </c>
      <c r="B46" s="152" t="s">
        <v>197</v>
      </c>
      <c r="C46" s="227">
        <v>5</v>
      </c>
      <c r="D46" s="146">
        <v>4.2</v>
      </c>
      <c r="E46" s="146">
        <v>3.79</v>
      </c>
      <c r="F46" s="209">
        <v>8</v>
      </c>
      <c r="G46" s="227">
        <v>3</v>
      </c>
      <c r="H46" s="146">
        <v>4</v>
      </c>
      <c r="I46" s="146">
        <v>3.84</v>
      </c>
      <c r="J46" s="209">
        <v>21</v>
      </c>
      <c r="K46" s="227">
        <v>8</v>
      </c>
      <c r="L46" s="146">
        <v>4.625</v>
      </c>
      <c r="M46" s="146">
        <v>3.8</v>
      </c>
      <c r="N46" s="209">
        <v>3</v>
      </c>
      <c r="O46" s="130">
        <f t="shared" si="0"/>
        <v>32</v>
      </c>
      <c r="Q46" s="43"/>
      <c r="R46" s="43"/>
      <c r="T46" s="43"/>
    </row>
    <row r="47" spans="1:20" ht="15" customHeight="1" x14ac:dyDescent="0.25">
      <c r="A47" s="133">
        <v>3</v>
      </c>
      <c r="B47" s="153" t="s">
        <v>196</v>
      </c>
      <c r="C47" s="228">
        <v>12</v>
      </c>
      <c r="D47" s="242">
        <v>4.166666666666667</v>
      </c>
      <c r="E47" s="242">
        <v>3.79</v>
      </c>
      <c r="F47" s="210">
        <v>11</v>
      </c>
      <c r="G47" s="228">
        <v>16</v>
      </c>
      <c r="H47" s="242">
        <v>3.6875</v>
      </c>
      <c r="I47" s="242">
        <v>3.84</v>
      </c>
      <c r="J47" s="210">
        <v>52</v>
      </c>
      <c r="K47" s="228">
        <v>6</v>
      </c>
      <c r="L47" s="242">
        <v>3.8333333333333335</v>
      </c>
      <c r="M47" s="242">
        <v>3.8</v>
      </c>
      <c r="N47" s="210">
        <v>48</v>
      </c>
      <c r="O47" s="130">
        <f t="shared" si="0"/>
        <v>111</v>
      </c>
      <c r="Q47" s="43"/>
      <c r="R47" s="43"/>
      <c r="T47" s="43"/>
    </row>
    <row r="48" spans="1:20" ht="15" customHeight="1" x14ac:dyDescent="0.25">
      <c r="A48" s="133">
        <v>4</v>
      </c>
      <c r="B48" s="152" t="s">
        <v>85</v>
      </c>
      <c r="C48" s="227">
        <v>32</v>
      </c>
      <c r="D48" s="146">
        <v>4.09375</v>
      </c>
      <c r="E48" s="146">
        <v>3.79</v>
      </c>
      <c r="F48" s="209">
        <v>15</v>
      </c>
      <c r="G48" s="227">
        <v>26</v>
      </c>
      <c r="H48" s="146">
        <v>4.1923076923076925</v>
      </c>
      <c r="I48" s="146">
        <v>3.84</v>
      </c>
      <c r="J48" s="209">
        <v>7</v>
      </c>
      <c r="K48" s="227">
        <v>28</v>
      </c>
      <c r="L48" s="146">
        <v>3.8928571428571428</v>
      </c>
      <c r="M48" s="146">
        <v>3.8</v>
      </c>
      <c r="N48" s="209">
        <v>42</v>
      </c>
      <c r="O48" s="130">
        <f t="shared" si="0"/>
        <v>64</v>
      </c>
      <c r="Q48" s="43"/>
      <c r="R48" s="43"/>
      <c r="T48" s="43"/>
    </row>
    <row r="49" spans="1:20" ht="15" customHeight="1" x14ac:dyDescent="0.25">
      <c r="A49" s="133">
        <v>5</v>
      </c>
      <c r="B49" s="152" t="s">
        <v>150</v>
      </c>
      <c r="C49" s="227">
        <v>14</v>
      </c>
      <c r="D49" s="146">
        <v>4.0714285714285712</v>
      </c>
      <c r="E49" s="146">
        <v>3.79</v>
      </c>
      <c r="F49" s="209">
        <v>17</v>
      </c>
      <c r="G49" s="227">
        <v>13</v>
      </c>
      <c r="H49" s="146">
        <v>3.6153846153846154</v>
      </c>
      <c r="I49" s="146">
        <v>3.84</v>
      </c>
      <c r="J49" s="209">
        <v>64</v>
      </c>
      <c r="K49" s="227">
        <v>6</v>
      </c>
      <c r="L49" s="146">
        <v>3.8333333333333335</v>
      </c>
      <c r="M49" s="146">
        <v>3.8</v>
      </c>
      <c r="N49" s="209">
        <v>49</v>
      </c>
      <c r="O49" s="130">
        <f t="shared" si="0"/>
        <v>130</v>
      </c>
      <c r="Q49" s="43"/>
      <c r="R49" s="43"/>
      <c r="T49" s="43"/>
    </row>
    <row r="50" spans="1:20" ht="15" customHeight="1" x14ac:dyDescent="0.25">
      <c r="A50" s="133">
        <v>6</v>
      </c>
      <c r="B50" s="152" t="s">
        <v>187</v>
      </c>
      <c r="C50" s="227">
        <v>4</v>
      </c>
      <c r="D50" s="146">
        <v>4</v>
      </c>
      <c r="E50" s="146">
        <v>3.79</v>
      </c>
      <c r="F50" s="209">
        <v>27</v>
      </c>
      <c r="G50" s="227"/>
      <c r="H50" s="146"/>
      <c r="I50" s="146">
        <v>3.84</v>
      </c>
      <c r="J50" s="209">
        <v>96</v>
      </c>
      <c r="K50" s="227">
        <v>1</v>
      </c>
      <c r="L50" s="146">
        <v>5</v>
      </c>
      <c r="M50" s="146">
        <v>3.8</v>
      </c>
      <c r="N50" s="209">
        <v>1</v>
      </c>
      <c r="O50" s="130">
        <f t="shared" si="0"/>
        <v>124</v>
      </c>
      <c r="Q50" s="43"/>
      <c r="R50" s="43"/>
      <c r="T50" s="43"/>
    </row>
    <row r="51" spans="1:20" ht="15" customHeight="1" x14ac:dyDescent="0.25">
      <c r="A51" s="133">
        <v>7</v>
      </c>
      <c r="B51" s="153" t="s">
        <v>127</v>
      </c>
      <c r="C51" s="228">
        <v>2</v>
      </c>
      <c r="D51" s="242">
        <v>4</v>
      </c>
      <c r="E51" s="242">
        <v>3.79</v>
      </c>
      <c r="F51" s="210">
        <v>24</v>
      </c>
      <c r="G51" s="228">
        <v>5</v>
      </c>
      <c r="H51" s="242">
        <v>4.2</v>
      </c>
      <c r="I51" s="242">
        <v>3.84</v>
      </c>
      <c r="J51" s="210">
        <v>6</v>
      </c>
      <c r="K51" s="228">
        <v>1</v>
      </c>
      <c r="L51" s="242">
        <v>3</v>
      </c>
      <c r="M51" s="242">
        <v>3.8</v>
      </c>
      <c r="N51" s="210">
        <v>99</v>
      </c>
      <c r="O51" s="130">
        <f t="shared" si="0"/>
        <v>129</v>
      </c>
      <c r="Q51" s="43"/>
      <c r="R51" s="43"/>
      <c r="T51" s="43"/>
    </row>
    <row r="52" spans="1:20" ht="15" customHeight="1" x14ac:dyDescent="0.25">
      <c r="A52" s="133">
        <v>8</v>
      </c>
      <c r="B52" s="152" t="s">
        <v>31</v>
      </c>
      <c r="C52" s="227">
        <v>6</v>
      </c>
      <c r="D52" s="146">
        <v>4</v>
      </c>
      <c r="E52" s="146">
        <v>3.79</v>
      </c>
      <c r="F52" s="209">
        <v>26</v>
      </c>
      <c r="G52" s="227">
        <v>9</v>
      </c>
      <c r="H52" s="146">
        <v>3.6666666666666665</v>
      </c>
      <c r="I52" s="146">
        <v>3.84</v>
      </c>
      <c r="J52" s="209">
        <v>55</v>
      </c>
      <c r="K52" s="227">
        <v>6</v>
      </c>
      <c r="L52" s="146">
        <v>3.8333333333333335</v>
      </c>
      <c r="M52" s="146">
        <v>3.8</v>
      </c>
      <c r="N52" s="209">
        <v>47</v>
      </c>
      <c r="O52" s="130">
        <f t="shared" si="0"/>
        <v>128</v>
      </c>
      <c r="Q52" s="43"/>
      <c r="R52" s="43"/>
      <c r="T52" s="43"/>
    </row>
    <row r="53" spans="1:20" ht="15" customHeight="1" x14ac:dyDescent="0.25">
      <c r="A53" s="133">
        <v>9</v>
      </c>
      <c r="B53" s="152" t="s">
        <v>32</v>
      </c>
      <c r="C53" s="227">
        <v>3</v>
      </c>
      <c r="D53" s="146">
        <v>4</v>
      </c>
      <c r="E53" s="146">
        <v>3.79</v>
      </c>
      <c r="F53" s="209">
        <v>25</v>
      </c>
      <c r="G53" s="227">
        <v>7</v>
      </c>
      <c r="H53" s="146">
        <v>4</v>
      </c>
      <c r="I53" s="146">
        <v>3.84</v>
      </c>
      <c r="J53" s="209">
        <v>20</v>
      </c>
      <c r="K53" s="227">
        <v>5</v>
      </c>
      <c r="L53" s="146">
        <v>3.4</v>
      </c>
      <c r="M53" s="146">
        <v>3.8</v>
      </c>
      <c r="N53" s="209">
        <v>79</v>
      </c>
      <c r="O53" s="130">
        <f t="shared" si="0"/>
        <v>124</v>
      </c>
      <c r="Q53" s="43"/>
      <c r="R53" s="43"/>
      <c r="T53" s="43"/>
    </row>
    <row r="54" spans="1:20" ht="15" customHeight="1" x14ac:dyDescent="0.25">
      <c r="A54" s="133">
        <v>10</v>
      </c>
      <c r="B54" s="160" t="s">
        <v>152</v>
      </c>
      <c r="C54" s="235">
        <v>3</v>
      </c>
      <c r="D54" s="255">
        <v>4</v>
      </c>
      <c r="E54" s="255">
        <v>3.79</v>
      </c>
      <c r="F54" s="217">
        <v>28</v>
      </c>
      <c r="G54" s="235">
        <v>5</v>
      </c>
      <c r="H54" s="255">
        <v>3.6</v>
      </c>
      <c r="I54" s="255">
        <v>3.8</v>
      </c>
      <c r="J54" s="217">
        <v>66</v>
      </c>
      <c r="K54" s="235"/>
      <c r="L54" s="255"/>
      <c r="M54" s="255">
        <v>3.8</v>
      </c>
      <c r="N54" s="217">
        <v>103</v>
      </c>
      <c r="O54" s="130">
        <f t="shared" si="0"/>
        <v>197</v>
      </c>
      <c r="Q54" s="43"/>
      <c r="R54" s="43"/>
      <c r="T54" s="43"/>
    </row>
    <row r="55" spans="1:20" ht="15" customHeight="1" x14ac:dyDescent="0.25">
      <c r="A55" s="133">
        <v>11</v>
      </c>
      <c r="B55" s="152" t="s">
        <v>33</v>
      </c>
      <c r="C55" s="227">
        <v>16</v>
      </c>
      <c r="D55" s="146">
        <v>3.875</v>
      </c>
      <c r="E55" s="146">
        <v>3.79</v>
      </c>
      <c r="F55" s="209">
        <v>35</v>
      </c>
      <c r="G55" s="227">
        <v>13</v>
      </c>
      <c r="H55" s="146">
        <v>3.8461538461538463</v>
      </c>
      <c r="I55" s="146">
        <v>3.84</v>
      </c>
      <c r="J55" s="209">
        <v>37</v>
      </c>
      <c r="K55" s="227">
        <v>9</v>
      </c>
      <c r="L55" s="146">
        <v>3.8888888888888888</v>
      </c>
      <c r="M55" s="146">
        <v>3.8</v>
      </c>
      <c r="N55" s="209">
        <v>43</v>
      </c>
      <c r="O55" s="130">
        <f t="shared" si="0"/>
        <v>115</v>
      </c>
      <c r="Q55" s="43"/>
      <c r="R55" s="43"/>
      <c r="T55" s="43"/>
    </row>
    <row r="56" spans="1:20" ht="15" customHeight="1" x14ac:dyDescent="0.25">
      <c r="A56" s="133">
        <v>12</v>
      </c>
      <c r="B56" s="152" t="s">
        <v>134</v>
      </c>
      <c r="C56" s="227">
        <v>31</v>
      </c>
      <c r="D56" s="146">
        <v>3.870967741935484</v>
      </c>
      <c r="E56" s="146">
        <v>3.79</v>
      </c>
      <c r="F56" s="209">
        <v>36</v>
      </c>
      <c r="G56" s="227">
        <v>30</v>
      </c>
      <c r="H56" s="146">
        <v>4</v>
      </c>
      <c r="I56" s="146">
        <v>3.84</v>
      </c>
      <c r="J56" s="209">
        <v>19</v>
      </c>
      <c r="K56" s="227">
        <v>20</v>
      </c>
      <c r="L56" s="146">
        <v>4</v>
      </c>
      <c r="M56" s="146">
        <v>3.8</v>
      </c>
      <c r="N56" s="209">
        <v>23</v>
      </c>
      <c r="O56" s="130">
        <f t="shared" si="0"/>
        <v>78</v>
      </c>
      <c r="Q56" s="43"/>
      <c r="R56" s="43"/>
      <c r="T56" s="43"/>
    </row>
    <row r="57" spans="1:20" ht="15" customHeight="1" x14ac:dyDescent="0.25">
      <c r="A57" s="133">
        <v>13</v>
      </c>
      <c r="B57" s="152" t="s">
        <v>202</v>
      </c>
      <c r="C57" s="227">
        <v>9</v>
      </c>
      <c r="D57" s="146">
        <v>3.5555555555555554</v>
      </c>
      <c r="E57" s="146">
        <v>3.79</v>
      </c>
      <c r="F57" s="209">
        <v>64</v>
      </c>
      <c r="G57" s="227"/>
      <c r="H57" s="146"/>
      <c r="I57" s="146">
        <v>3.84</v>
      </c>
      <c r="J57" s="209">
        <v>96</v>
      </c>
      <c r="K57" s="227"/>
      <c r="L57" s="146"/>
      <c r="M57" s="146">
        <v>3.8</v>
      </c>
      <c r="N57" s="209">
        <v>103</v>
      </c>
      <c r="O57" s="130">
        <f t="shared" si="0"/>
        <v>263</v>
      </c>
      <c r="Q57" s="43"/>
      <c r="R57" s="43"/>
      <c r="T57" s="43"/>
    </row>
    <row r="58" spans="1:20" ht="15" customHeight="1" x14ac:dyDescent="0.25">
      <c r="A58" s="402">
        <v>14</v>
      </c>
      <c r="B58" s="152" t="s">
        <v>74</v>
      </c>
      <c r="C58" s="227">
        <v>4</v>
      </c>
      <c r="D58" s="146">
        <v>3.5</v>
      </c>
      <c r="E58" s="146">
        <v>3.79</v>
      </c>
      <c r="F58" s="209">
        <v>68</v>
      </c>
      <c r="G58" s="227">
        <v>2</v>
      </c>
      <c r="H58" s="146">
        <v>3</v>
      </c>
      <c r="I58" s="146">
        <v>3.84</v>
      </c>
      <c r="J58" s="209">
        <v>94</v>
      </c>
      <c r="K58" s="227">
        <v>2</v>
      </c>
      <c r="L58" s="146">
        <v>3.5</v>
      </c>
      <c r="M58" s="146">
        <v>3.8</v>
      </c>
      <c r="N58" s="209">
        <v>70</v>
      </c>
      <c r="O58" s="149">
        <f t="shared" si="0"/>
        <v>232</v>
      </c>
      <c r="Q58" s="43"/>
      <c r="R58" s="43"/>
      <c r="T58" s="43"/>
    </row>
    <row r="59" spans="1:20" ht="15" customHeight="1" x14ac:dyDescent="0.25">
      <c r="A59" s="402">
        <v>15</v>
      </c>
      <c r="B59" s="152" t="s">
        <v>60</v>
      </c>
      <c r="C59" s="227">
        <v>5</v>
      </c>
      <c r="D59" s="146">
        <v>3.4</v>
      </c>
      <c r="E59" s="146">
        <v>3.79</v>
      </c>
      <c r="F59" s="209">
        <v>73</v>
      </c>
      <c r="G59" s="227">
        <v>3</v>
      </c>
      <c r="H59" s="146">
        <v>3.3333333333333335</v>
      </c>
      <c r="I59" s="146">
        <v>3.84</v>
      </c>
      <c r="J59" s="209">
        <v>82</v>
      </c>
      <c r="K59" s="227">
        <v>4</v>
      </c>
      <c r="L59" s="146">
        <v>3.25</v>
      </c>
      <c r="M59" s="146">
        <v>3.8</v>
      </c>
      <c r="N59" s="209">
        <v>92</v>
      </c>
      <c r="O59" s="149">
        <f t="shared" si="0"/>
        <v>247</v>
      </c>
      <c r="Q59" s="43"/>
      <c r="R59" s="43"/>
      <c r="T59" s="43"/>
    </row>
    <row r="60" spans="1:20" ht="15" customHeight="1" x14ac:dyDescent="0.25">
      <c r="A60" s="133">
        <v>16</v>
      </c>
      <c r="B60" s="156" t="s">
        <v>29</v>
      </c>
      <c r="C60" s="231">
        <v>1</v>
      </c>
      <c r="D60" s="243">
        <v>3</v>
      </c>
      <c r="E60" s="243">
        <v>3.79</v>
      </c>
      <c r="F60" s="213">
        <v>96</v>
      </c>
      <c r="G60" s="231"/>
      <c r="H60" s="243"/>
      <c r="I60" s="243">
        <v>3.84</v>
      </c>
      <c r="J60" s="213">
        <v>96</v>
      </c>
      <c r="K60" s="231">
        <v>3</v>
      </c>
      <c r="L60" s="243">
        <v>3</v>
      </c>
      <c r="M60" s="243">
        <v>3.8</v>
      </c>
      <c r="N60" s="213">
        <v>100</v>
      </c>
      <c r="O60" s="130">
        <f t="shared" si="0"/>
        <v>292</v>
      </c>
      <c r="Q60" s="43"/>
      <c r="R60" s="43"/>
      <c r="T60" s="43"/>
    </row>
    <row r="61" spans="1:20" ht="15" customHeight="1" x14ac:dyDescent="0.25">
      <c r="A61" s="402">
        <v>17</v>
      </c>
      <c r="B61" s="156" t="s">
        <v>151</v>
      </c>
      <c r="C61" s="231">
        <v>1</v>
      </c>
      <c r="D61" s="243">
        <v>3</v>
      </c>
      <c r="E61" s="243">
        <v>3.79</v>
      </c>
      <c r="F61" s="213">
        <v>97</v>
      </c>
      <c r="G61" s="231">
        <v>1</v>
      </c>
      <c r="H61" s="243">
        <v>3</v>
      </c>
      <c r="I61" s="243">
        <v>3.8</v>
      </c>
      <c r="J61" s="213">
        <v>93</v>
      </c>
      <c r="K61" s="231"/>
      <c r="L61" s="243"/>
      <c r="M61" s="243">
        <v>3.8</v>
      </c>
      <c r="N61" s="213">
        <v>103</v>
      </c>
      <c r="O61" s="149">
        <f t="shared" si="0"/>
        <v>293</v>
      </c>
      <c r="Q61" s="43"/>
      <c r="R61" s="43"/>
      <c r="T61" s="43"/>
    </row>
    <row r="62" spans="1:20" ht="15" customHeight="1" x14ac:dyDescent="0.25">
      <c r="A62" s="402">
        <v>18</v>
      </c>
      <c r="B62" s="156" t="s">
        <v>201</v>
      </c>
      <c r="C62" s="231">
        <v>1</v>
      </c>
      <c r="D62" s="243">
        <v>3</v>
      </c>
      <c r="E62" s="243">
        <v>3.79</v>
      </c>
      <c r="F62" s="213">
        <v>98</v>
      </c>
      <c r="G62" s="231"/>
      <c r="H62" s="243"/>
      <c r="I62" s="243">
        <v>3.84</v>
      </c>
      <c r="J62" s="213">
        <v>96</v>
      </c>
      <c r="K62" s="231"/>
      <c r="L62" s="243"/>
      <c r="M62" s="243">
        <v>3.8</v>
      </c>
      <c r="N62" s="213">
        <v>103</v>
      </c>
      <c r="O62" s="149">
        <f t="shared" si="0"/>
        <v>297</v>
      </c>
      <c r="Q62" s="43"/>
      <c r="R62" s="43"/>
      <c r="T62" s="43"/>
    </row>
    <row r="63" spans="1:20" ht="15" customHeight="1" thickBot="1" x14ac:dyDescent="0.3">
      <c r="A63" s="133">
        <v>19</v>
      </c>
      <c r="B63" s="152" t="s">
        <v>61</v>
      </c>
      <c r="C63" s="227"/>
      <c r="D63" s="146"/>
      <c r="E63" s="146">
        <v>3.79</v>
      </c>
      <c r="F63" s="209">
        <v>104</v>
      </c>
      <c r="G63" s="227"/>
      <c r="H63" s="146"/>
      <c r="I63" s="146">
        <v>3.84</v>
      </c>
      <c r="J63" s="209">
        <v>96</v>
      </c>
      <c r="K63" s="227">
        <v>1</v>
      </c>
      <c r="L63" s="146">
        <v>5</v>
      </c>
      <c r="M63" s="146">
        <v>3.8</v>
      </c>
      <c r="N63" s="209">
        <v>2</v>
      </c>
      <c r="O63" s="130">
        <f t="shared" si="0"/>
        <v>202</v>
      </c>
      <c r="Q63" s="43"/>
      <c r="R63" s="43"/>
      <c r="T63" s="43"/>
    </row>
    <row r="64" spans="1:20" ht="15" customHeight="1" thickBot="1" x14ac:dyDescent="0.3">
      <c r="A64" s="91"/>
      <c r="B64" s="92" t="s">
        <v>115</v>
      </c>
      <c r="C64" s="128">
        <f>SUM(C65:C78)</f>
        <v>140</v>
      </c>
      <c r="D64" s="97">
        <f>AVERAGE(D65:D78)</f>
        <v>3.746979327861681</v>
      </c>
      <c r="E64" s="97">
        <v>3.79</v>
      </c>
      <c r="F64" s="208"/>
      <c r="G64" s="128">
        <f>SUM(G65:G78)</f>
        <v>111</v>
      </c>
      <c r="H64" s="97">
        <f>AVERAGE(H65:H78)</f>
        <v>3.6922631290278352</v>
      </c>
      <c r="I64" s="97">
        <v>3.84</v>
      </c>
      <c r="J64" s="208"/>
      <c r="K64" s="128">
        <f>SUM(K65:K78)</f>
        <v>97</v>
      </c>
      <c r="L64" s="97">
        <f>AVERAGE(L65:L78)</f>
        <v>3.7992063492063486</v>
      </c>
      <c r="M64" s="97">
        <v>3.8</v>
      </c>
      <c r="N64" s="208"/>
      <c r="O64" s="101"/>
      <c r="Q64" s="43"/>
      <c r="R64" s="43"/>
      <c r="T64" s="43"/>
    </row>
    <row r="65" spans="1:20" x14ac:dyDescent="0.25">
      <c r="A65" s="131">
        <v>1</v>
      </c>
      <c r="B65" s="140" t="s">
        <v>156</v>
      </c>
      <c r="C65" s="226">
        <v>8</v>
      </c>
      <c r="D65" s="244">
        <v>4.5</v>
      </c>
      <c r="E65" s="244">
        <v>3.79</v>
      </c>
      <c r="F65" s="218">
        <v>2</v>
      </c>
      <c r="G65" s="226">
        <v>11</v>
      </c>
      <c r="H65" s="244">
        <v>3.7272727272727271</v>
      </c>
      <c r="I65" s="244">
        <v>3.84</v>
      </c>
      <c r="J65" s="218">
        <v>48</v>
      </c>
      <c r="K65" s="226">
        <v>4</v>
      </c>
      <c r="L65" s="244">
        <v>4</v>
      </c>
      <c r="M65" s="244">
        <v>3.8</v>
      </c>
      <c r="N65" s="218">
        <v>25</v>
      </c>
      <c r="O65" s="132">
        <f t="shared" si="0"/>
        <v>75</v>
      </c>
      <c r="Q65" s="43"/>
      <c r="R65" s="43"/>
      <c r="T65" s="43"/>
    </row>
    <row r="66" spans="1:20" x14ac:dyDescent="0.25">
      <c r="A66" s="133">
        <v>2</v>
      </c>
      <c r="B66" s="140" t="s">
        <v>186</v>
      </c>
      <c r="C66" s="226">
        <v>8</v>
      </c>
      <c r="D66" s="244">
        <v>4.125</v>
      </c>
      <c r="E66" s="244">
        <v>3.79</v>
      </c>
      <c r="F66" s="218">
        <v>13</v>
      </c>
      <c r="G66" s="226"/>
      <c r="H66" s="244"/>
      <c r="I66" s="244">
        <v>3.84</v>
      </c>
      <c r="J66" s="218">
        <v>96</v>
      </c>
      <c r="K66" s="226">
        <v>1</v>
      </c>
      <c r="L66" s="244">
        <v>4</v>
      </c>
      <c r="M66" s="244">
        <v>3.8</v>
      </c>
      <c r="N66" s="218">
        <v>27</v>
      </c>
      <c r="O66" s="130">
        <f t="shared" si="0"/>
        <v>136</v>
      </c>
      <c r="Q66" s="43"/>
      <c r="R66" s="43"/>
      <c r="T66" s="43"/>
    </row>
    <row r="67" spans="1:20" x14ac:dyDescent="0.25">
      <c r="A67" s="133">
        <v>3</v>
      </c>
      <c r="B67" s="140" t="s">
        <v>123</v>
      </c>
      <c r="C67" s="226">
        <v>9</v>
      </c>
      <c r="D67" s="244">
        <v>4.1111111111111107</v>
      </c>
      <c r="E67" s="244">
        <v>3.79</v>
      </c>
      <c r="F67" s="218">
        <v>14</v>
      </c>
      <c r="G67" s="226">
        <v>20</v>
      </c>
      <c r="H67" s="244">
        <v>3.95</v>
      </c>
      <c r="I67" s="244">
        <v>3.84</v>
      </c>
      <c r="J67" s="218">
        <v>32</v>
      </c>
      <c r="K67" s="226">
        <v>2</v>
      </c>
      <c r="L67" s="244">
        <v>4</v>
      </c>
      <c r="M67" s="244">
        <v>3.8</v>
      </c>
      <c r="N67" s="218">
        <v>24</v>
      </c>
      <c r="O67" s="130">
        <f t="shared" si="0"/>
        <v>70</v>
      </c>
      <c r="Q67" s="43"/>
      <c r="R67" s="43"/>
      <c r="T67" s="43"/>
    </row>
    <row r="68" spans="1:20" x14ac:dyDescent="0.25">
      <c r="A68" s="133">
        <v>4</v>
      </c>
      <c r="B68" s="140" t="s">
        <v>88</v>
      </c>
      <c r="C68" s="226">
        <v>14</v>
      </c>
      <c r="D68" s="244">
        <v>3.8571428571428572</v>
      </c>
      <c r="E68" s="244">
        <v>3.79</v>
      </c>
      <c r="F68" s="218">
        <v>37</v>
      </c>
      <c r="G68" s="226">
        <v>6</v>
      </c>
      <c r="H68" s="244">
        <v>4.333333333333333</v>
      </c>
      <c r="I68" s="244">
        <v>3.84</v>
      </c>
      <c r="J68" s="218">
        <v>3</v>
      </c>
      <c r="K68" s="226">
        <v>10</v>
      </c>
      <c r="L68" s="244">
        <v>4.0999999999999996</v>
      </c>
      <c r="M68" s="244">
        <v>3.8</v>
      </c>
      <c r="N68" s="218">
        <v>15</v>
      </c>
      <c r="O68" s="130">
        <f t="shared" si="0"/>
        <v>55</v>
      </c>
      <c r="Q68" s="43"/>
      <c r="R68" s="43"/>
      <c r="T68" s="43"/>
    </row>
    <row r="69" spans="1:20" x14ac:dyDescent="0.25">
      <c r="A69" s="133">
        <v>5</v>
      </c>
      <c r="B69" s="140" t="s">
        <v>158</v>
      </c>
      <c r="C69" s="226">
        <v>11</v>
      </c>
      <c r="D69" s="244">
        <v>3.8181818181818183</v>
      </c>
      <c r="E69" s="244">
        <v>3.79</v>
      </c>
      <c r="F69" s="218">
        <v>41</v>
      </c>
      <c r="G69" s="226">
        <v>8</v>
      </c>
      <c r="H69" s="244">
        <v>3.125</v>
      </c>
      <c r="I69" s="244">
        <v>3.84</v>
      </c>
      <c r="J69" s="218">
        <v>88</v>
      </c>
      <c r="K69" s="226">
        <v>9</v>
      </c>
      <c r="L69" s="244">
        <v>3.5555555555555554</v>
      </c>
      <c r="M69" s="244">
        <v>3.8</v>
      </c>
      <c r="N69" s="218">
        <v>67</v>
      </c>
      <c r="O69" s="130">
        <f t="shared" si="0"/>
        <v>196</v>
      </c>
      <c r="Q69" s="43"/>
      <c r="R69" s="43"/>
      <c r="T69" s="43"/>
    </row>
    <row r="70" spans="1:20" x14ac:dyDescent="0.25">
      <c r="A70" s="133">
        <v>6</v>
      </c>
      <c r="B70" s="140" t="s">
        <v>136</v>
      </c>
      <c r="C70" s="226">
        <v>5</v>
      </c>
      <c r="D70" s="244">
        <v>3.8</v>
      </c>
      <c r="E70" s="244">
        <v>3.79</v>
      </c>
      <c r="F70" s="218">
        <v>42</v>
      </c>
      <c r="G70" s="226">
        <v>6</v>
      </c>
      <c r="H70" s="244">
        <v>3.6666666666666665</v>
      </c>
      <c r="I70" s="244">
        <v>3.84</v>
      </c>
      <c r="J70" s="218">
        <v>57</v>
      </c>
      <c r="K70" s="226">
        <v>6</v>
      </c>
      <c r="L70" s="244">
        <v>4.333333333333333</v>
      </c>
      <c r="M70" s="244">
        <v>3.8</v>
      </c>
      <c r="N70" s="218">
        <v>8</v>
      </c>
      <c r="O70" s="130">
        <f t="shared" si="0"/>
        <v>107</v>
      </c>
      <c r="Q70" s="43"/>
      <c r="R70" s="43"/>
      <c r="T70" s="43"/>
    </row>
    <row r="71" spans="1:20" x14ac:dyDescent="0.25">
      <c r="A71" s="133">
        <v>7</v>
      </c>
      <c r="B71" s="140" t="s">
        <v>154</v>
      </c>
      <c r="C71" s="226">
        <v>3</v>
      </c>
      <c r="D71" s="244">
        <v>3.6666666666666665</v>
      </c>
      <c r="E71" s="244">
        <v>3.79</v>
      </c>
      <c r="F71" s="218">
        <v>53</v>
      </c>
      <c r="G71" s="226">
        <v>3</v>
      </c>
      <c r="H71" s="244">
        <v>3.6666666666666665</v>
      </c>
      <c r="I71" s="244">
        <v>3.84</v>
      </c>
      <c r="J71" s="218">
        <v>56</v>
      </c>
      <c r="K71" s="226">
        <v>2</v>
      </c>
      <c r="L71" s="244">
        <v>3.5</v>
      </c>
      <c r="M71" s="244">
        <v>3.8</v>
      </c>
      <c r="N71" s="218">
        <v>71</v>
      </c>
      <c r="O71" s="130">
        <f t="shared" si="0"/>
        <v>180</v>
      </c>
      <c r="Q71" s="43"/>
      <c r="R71" s="43"/>
      <c r="T71" s="43"/>
    </row>
    <row r="72" spans="1:20" x14ac:dyDescent="0.25">
      <c r="A72" s="133">
        <v>8</v>
      </c>
      <c r="B72" s="161" t="s">
        <v>137</v>
      </c>
      <c r="C72" s="236">
        <v>17</v>
      </c>
      <c r="D72" s="141">
        <v>3.6470588235294117</v>
      </c>
      <c r="E72" s="141">
        <v>3.79</v>
      </c>
      <c r="F72" s="219">
        <v>56</v>
      </c>
      <c r="G72" s="236">
        <v>11</v>
      </c>
      <c r="H72" s="141">
        <v>3.6363636363636362</v>
      </c>
      <c r="I72" s="141">
        <v>3.84</v>
      </c>
      <c r="J72" s="219">
        <v>61</v>
      </c>
      <c r="K72" s="236">
        <v>30</v>
      </c>
      <c r="L72" s="141">
        <v>3.3333333333333335</v>
      </c>
      <c r="M72" s="141">
        <v>3.8</v>
      </c>
      <c r="N72" s="219">
        <v>84</v>
      </c>
      <c r="O72" s="130">
        <f t="shared" ref="O72:O78" si="1">N72+J72+F72</f>
        <v>201</v>
      </c>
      <c r="Q72" s="43"/>
      <c r="R72" s="43"/>
      <c r="T72" s="43"/>
    </row>
    <row r="73" spans="1:20" x14ac:dyDescent="0.25">
      <c r="A73" s="133">
        <v>9</v>
      </c>
      <c r="B73" s="140" t="s">
        <v>155</v>
      </c>
      <c r="C73" s="226">
        <v>11</v>
      </c>
      <c r="D73" s="244">
        <v>3.6363636363636362</v>
      </c>
      <c r="E73" s="244">
        <v>3.79</v>
      </c>
      <c r="F73" s="218">
        <v>57</v>
      </c>
      <c r="G73" s="226">
        <v>6</v>
      </c>
      <c r="H73" s="244">
        <v>3.8333333333333335</v>
      </c>
      <c r="I73" s="244">
        <v>3.84</v>
      </c>
      <c r="J73" s="218">
        <v>39</v>
      </c>
      <c r="K73" s="226">
        <v>4</v>
      </c>
      <c r="L73" s="244">
        <v>3.5</v>
      </c>
      <c r="M73" s="244">
        <v>3.8</v>
      </c>
      <c r="N73" s="218">
        <v>72</v>
      </c>
      <c r="O73" s="130">
        <f t="shared" si="1"/>
        <v>168</v>
      </c>
      <c r="Q73" s="43"/>
      <c r="R73" s="43"/>
      <c r="T73" s="43"/>
    </row>
    <row r="74" spans="1:20" x14ac:dyDescent="0.25">
      <c r="A74" s="133">
        <v>10</v>
      </c>
      <c r="B74" s="140" t="s">
        <v>157</v>
      </c>
      <c r="C74" s="226">
        <v>7</v>
      </c>
      <c r="D74" s="244">
        <v>3.5714285714285716</v>
      </c>
      <c r="E74" s="244">
        <v>3.79</v>
      </c>
      <c r="F74" s="218">
        <v>63</v>
      </c>
      <c r="G74" s="226">
        <v>2</v>
      </c>
      <c r="H74" s="244">
        <v>3.5</v>
      </c>
      <c r="I74" s="244">
        <v>3.84</v>
      </c>
      <c r="J74" s="218">
        <v>73</v>
      </c>
      <c r="K74" s="226">
        <v>1</v>
      </c>
      <c r="L74" s="244">
        <v>4</v>
      </c>
      <c r="M74" s="244">
        <v>3.8</v>
      </c>
      <c r="N74" s="218">
        <v>26</v>
      </c>
      <c r="O74" s="130">
        <f t="shared" si="1"/>
        <v>162</v>
      </c>
      <c r="Q74" s="43"/>
      <c r="R74" s="43"/>
      <c r="T74" s="43"/>
    </row>
    <row r="75" spans="1:20" x14ac:dyDescent="0.25">
      <c r="A75" s="133">
        <v>11</v>
      </c>
      <c r="B75" s="140" t="s">
        <v>159</v>
      </c>
      <c r="C75" s="226">
        <v>24</v>
      </c>
      <c r="D75" s="244">
        <v>3.5</v>
      </c>
      <c r="E75" s="244">
        <v>3.79</v>
      </c>
      <c r="F75" s="218">
        <v>69</v>
      </c>
      <c r="G75" s="226">
        <v>17</v>
      </c>
      <c r="H75" s="244">
        <v>3.2941176470588234</v>
      </c>
      <c r="I75" s="244">
        <v>3.84</v>
      </c>
      <c r="J75" s="218">
        <v>85</v>
      </c>
      <c r="K75" s="226">
        <v>12</v>
      </c>
      <c r="L75" s="244">
        <v>4</v>
      </c>
      <c r="M75" s="244">
        <v>3.8</v>
      </c>
      <c r="N75" s="218">
        <v>28</v>
      </c>
      <c r="O75" s="137">
        <f t="shared" si="1"/>
        <v>182</v>
      </c>
      <c r="Q75" s="43"/>
      <c r="R75" s="43"/>
      <c r="T75" s="43"/>
    </row>
    <row r="76" spans="1:20" x14ac:dyDescent="0.25">
      <c r="A76" s="133">
        <v>12</v>
      </c>
      <c r="B76" s="140" t="s">
        <v>153</v>
      </c>
      <c r="C76" s="226">
        <v>18</v>
      </c>
      <c r="D76" s="244">
        <v>3.2777777777777777</v>
      </c>
      <c r="E76" s="244">
        <v>3.79</v>
      </c>
      <c r="F76" s="218">
        <v>81</v>
      </c>
      <c r="G76" s="226">
        <v>10</v>
      </c>
      <c r="H76" s="244">
        <v>3.6</v>
      </c>
      <c r="I76" s="244">
        <v>3.84</v>
      </c>
      <c r="J76" s="218">
        <v>67</v>
      </c>
      <c r="K76" s="226">
        <v>6</v>
      </c>
      <c r="L76" s="244">
        <v>3.6666666666666665</v>
      </c>
      <c r="M76" s="244">
        <v>3.8</v>
      </c>
      <c r="N76" s="218">
        <v>60</v>
      </c>
      <c r="O76" s="130">
        <f t="shared" si="1"/>
        <v>208</v>
      </c>
      <c r="Q76" s="43"/>
      <c r="R76" s="43"/>
      <c r="T76" s="43"/>
    </row>
    <row r="77" spans="1:20" x14ac:dyDescent="0.25">
      <c r="A77" s="133">
        <v>13</v>
      </c>
      <c r="B77" s="140" t="s">
        <v>24</v>
      </c>
      <c r="C77" s="226">
        <v>5</v>
      </c>
      <c r="D77" s="244">
        <v>3.2</v>
      </c>
      <c r="E77" s="244">
        <v>3.79</v>
      </c>
      <c r="F77" s="218">
        <v>84</v>
      </c>
      <c r="G77" s="226">
        <v>9</v>
      </c>
      <c r="H77" s="244">
        <v>3.6666666666666665</v>
      </c>
      <c r="I77" s="244">
        <v>3.84</v>
      </c>
      <c r="J77" s="218">
        <v>58</v>
      </c>
      <c r="K77" s="226">
        <v>5</v>
      </c>
      <c r="L77" s="244">
        <v>3.8</v>
      </c>
      <c r="M77" s="244">
        <v>3.8</v>
      </c>
      <c r="N77" s="218">
        <v>52</v>
      </c>
      <c r="O77" s="130">
        <f t="shared" si="1"/>
        <v>194</v>
      </c>
      <c r="Q77" s="43"/>
      <c r="R77" s="43"/>
      <c r="T77" s="43"/>
    </row>
    <row r="78" spans="1:20" ht="15.75" thickBot="1" x14ac:dyDescent="0.3">
      <c r="A78" s="133">
        <v>14</v>
      </c>
      <c r="B78" s="140" t="s">
        <v>138</v>
      </c>
      <c r="C78" s="226"/>
      <c r="D78" s="244"/>
      <c r="E78" s="244">
        <v>3.79</v>
      </c>
      <c r="F78" s="218">
        <v>104</v>
      </c>
      <c r="G78" s="226">
        <v>2</v>
      </c>
      <c r="H78" s="244">
        <v>4</v>
      </c>
      <c r="I78" s="244">
        <v>3.84</v>
      </c>
      <c r="J78" s="218">
        <v>22</v>
      </c>
      <c r="K78" s="226">
        <v>5</v>
      </c>
      <c r="L78" s="244">
        <v>3.4</v>
      </c>
      <c r="M78" s="244">
        <v>3.8</v>
      </c>
      <c r="N78" s="218">
        <v>80</v>
      </c>
      <c r="O78" s="130">
        <f t="shared" si="1"/>
        <v>206</v>
      </c>
      <c r="Q78" s="43"/>
      <c r="R78" s="43"/>
      <c r="T78" s="43"/>
    </row>
    <row r="79" spans="1:20" ht="15.75" thickBot="1" x14ac:dyDescent="0.3">
      <c r="A79" s="91"/>
      <c r="B79" s="94" t="s">
        <v>116</v>
      </c>
      <c r="C79" s="129">
        <f>SUM(C80:C109)</f>
        <v>422</v>
      </c>
      <c r="D79" s="98">
        <f>AVERAGE(D80:D109)</f>
        <v>3.8276931010691588</v>
      </c>
      <c r="E79" s="98">
        <v>3.79</v>
      </c>
      <c r="F79" s="220"/>
      <c r="G79" s="129">
        <f>SUM(G80:G109)</f>
        <v>398</v>
      </c>
      <c r="H79" s="98">
        <f>AVERAGE(H80:H109)</f>
        <v>3.766664302945383</v>
      </c>
      <c r="I79" s="98">
        <v>3.84</v>
      </c>
      <c r="J79" s="220"/>
      <c r="K79" s="129">
        <f>SUM(K80:K109)</f>
        <v>342</v>
      </c>
      <c r="L79" s="98">
        <f>AVERAGE(L80:L109)</f>
        <v>3.8255672488431105</v>
      </c>
      <c r="M79" s="98">
        <v>3.8</v>
      </c>
      <c r="N79" s="220"/>
      <c r="O79" s="101"/>
      <c r="Q79" s="43"/>
      <c r="R79" s="43"/>
      <c r="T79" s="43"/>
    </row>
    <row r="80" spans="1:20" x14ac:dyDescent="0.25">
      <c r="A80" s="131">
        <v>1</v>
      </c>
      <c r="B80" s="162" t="s">
        <v>185</v>
      </c>
      <c r="C80" s="237">
        <v>1</v>
      </c>
      <c r="D80" s="245">
        <v>5</v>
      </c>
      <c r="E80" s="256">
        <v>3.79</v>
      </c>
      <c r="F80" s="221">
        <v>1</v>
      </c>
      <c r="G80" s="237"/>
      <c r="H80" s="245"/>
      <c r="I80" s="256">
        <v>3.84</v>
      </c>
      <c r="J80" s="221">
        <v>96</v>
      </c>
      <c r="K80" s="237">
        <v>5</v>
      </c>
      <c r="L80" s="245">
        <v>3.4</v>
      </c>
      <c r="M80" s="256">
        <v>3.8</v>
      </c>
      <c r="N80" s="221">
        <v>81</v>
      </c>
      <c r="O80" s="132">
        <f t="shared" ref="O80:O109" si="2">N80+J80+F80</f>
        <v>178</v>
      </c>
      <c r="Q80" s="43"/>
      <c r="R80" s="43"/>
      <c r="T80" s="43"/>
    </row>
    <row r="81" spans="1:20" x14ac:dyDescent="0.25">
      <c r="A81" s="133">
        <v>2</v>
      </c>
      <c r="B81" s="162" t="s">
        <v>166</v>
      </c>
      <c r="C81" s="237">
        <v>5</v>
      </c>
      <c r="D81" s="245">
        <v>4.4000000000000004</v>
      </c>
      <c r="E81" s="256">
        <v>3.79</v>
      </c>
      <c r="F81" s="221">
        <v>5</v>
      </c>
      <c r="G81" s="237">
        <v>4</v>
      </c>
      <c r="H81" s="245">
        <v>3.75</v>
      </c>
      <c r="I81" s="256">
        <v>3.84</v>
      </c>
      <c r="J81" s="221">
        <v>46</v>
      </c>
      <c r="K81" s="237">
        <v>4</v>
      </c>
      <c r="L81" s="245">
        <v>4.5</v>
      </c>
      <c r="M81" s="256">
        <v>3.8</v>
      </c>
      <c r="N81" s="221">
        <v>4</v>
      </c>
      <c r="O81" s="130">
        <f t="shared" si="2"/>
        <v>55</v>
      </c>
      <c r="Q81" s="43"/>
      <c r="R81" s="43"/>
      <c r="T81" s="43"/>
    </row>
    <row r="82" spans="1:20" x14ac:dyDescent="0.25">
      <c r="A82" s="133">
        <v>3</v>
      </c>
      <c r="B82" s="162" t="s">
        <v>168</v>
      </c>
      <c r="C82" s="237">
        <v>9</v>
      </c>
      <c r="D82" s="245">
        <v>4.2222222222222223</v>
      </c>
      <c r="E82" s="256">
        <v>3.79</v>
      </c>
      <c r="F82" s="221">
        <v>7</v>
      </c>
      <c r="G82" s="237">
        <v>12</v>
      </c>
      <c r="H82" s="245">
        <v>3.8333333333333335</v>
      </c>
      <c r="I82" s="256">
        <v>3.84</v>
      </c>
      <c r="J82" s="221">
        <v>41</v>
      </c>
      <c r="K82" s="237">
        <v>11</v>
      </c>
      <c r="L82" s="245">
        <v>3.8181818181818183</v>
      </c>
      <c r="M82" s="256">
        <v>3.8</v>
      </c>
      <c r="N82" s="221">
        <v>51</v>
      </c>
      <c r="O82" s="130">
        <f t="shared" si="2"/>
        <v>99</v>
      </c>
      <c r="Q82" s="43"/>
      <c r="R82" s="43"/>
      <c r="T82" s="43"/>
    </row>
    <row r="83" spans="1:20" x14ac:dyDescent="0.25">
      <c r="A83" s="133">
        <v>4</v>
      </c>
      <c r="B83" s="140" t="s">
        <v>176</v>
      </c>
      <c r="C83" s="226">
        <v>17</v>
      </c>
      <c r="D83" s="246">
        <v>4.1764705882352944</v>
      </c>
      <c r="E83" s="244">
        <v>3.79</v>
      </c>
      <c r="F83" s="218">
        <v>10</v>
      </c>
      <c r="G83" s="226">
        <v>5</v>
      </c>
      <c r="H83" s="246">
        <v>4</v>
      </c>
      <c r="I83" s="244">
        <v>3.84</v>
      </c>
      <c r="J83" s="218">
        <v>26</v>
      </c>
      <c r="K83" s="226">
        <v>6</v>
      </c>
      <c r="L83" s="246">
        <v>4</v>
      </c>
      <c r="M83" s="244">
        <v>3.8</v>
      </c>
      <c r="N83" s="218">
        <v>34</v>
      </c>
      <c r="O83" s="130">
        <f t="shared" si="2"/>
        <v>70</v>
      </c>
      <c r="Q83" s="43"/>
      <c r="R83" s="43"/>
      <c r="T83" s="43"/>
    </row>
    <row r="84" spans="1:20" x14ac:dyDescent="0.25">
      <c r="A84" s="133">
        <v>5</v>
      </c>
      <c r="B84" s="140" t="s">
        <v>14</v>
      </c>
      <c r="C84" s="226">
        <v>28</v>
      </c>
      <c r="D84" s="246">
        <v>4.1428571428571432</v>
      </c>
      <c r="E84" s="244">
        <v>3.79</v>
      </c>
      <c r="F84" s="218">
        <v>12</v>
      </c>
      <c r="G84" s="226">
        <v>28</v>
      </c>
      <c r="H84" s="246">
        <v>4.1785714285714288</v>
      </c>
      <c r="I84" s="244">
        <v>3.84</v>
      </c>
      <c r="J84" s="218">
        <v>9</v>
      </c>
      <c r="K84" s="226">
        <v>24</v>
      </c>
      <c r="L84" s="246">
        <v>3.9583333333333335</v>
      </c>
      <c r="M84" s="244">
        <v>3.8</v>
      </c>
      <c r="N84" s="218">
        <v>37</v>
      </c>
      <c r="O84" s="130">
        <f t="shared" si="2"/>
        <v>58</v>
      </c>
      <c r="Q84" s="43"/>
      <c r="R84" s="43"/>
      <c r="T84" s="43"/>
    </row>
    <row r="85" spans="1:20" x14ac:dyDescent="0.25">
      <c r="A85" s="133">
        <v>6</v>
      </c>
      <c r="B85" s="140" t="s">
        <v>171</v>
      </c>
      <c r="C85" s="226">
        <v>12</v>
      </c>
      <c r="D85" s="246">
        <v>4.083333333333333</v>
      </c>
      <c r="E85" s="244">
        <v>3.79</v>
      </c>
      <c r="F85" s="218">
        <v>16</v>
      </c>
      <c r="G85" s="226">
        <v>17</v>
      </c>
      <c r="H85" s="246">
        <v>3.8235294117647061</v>
      </c>
      <c r="I85" s="244">
        <v>3.84</v>
      </c>
      <c r="J85" s="218">
        <v>42</v>
      </c>
      <c r="K85" s="226">
        <v>4</v>
      </c>
      <c r="L85" s="246">
        <v>4.5</v>
      </c>
      <c r="M85" s="244">
        <v>3.8</v>
      </c>
      <c r="N85" s="218">
        <v>5</v>
      </c>
      <c r="O85" s="130">
        <f t="shared" si="2"/>
        <v>63</v>
      </c>
      <c r="Q85" s="43"/>
      <c r="R85" s="43"/>
      <c r="T85" s="43"/>
    </row>
    <row r="86" spans="1:20" x14ac:dyDescent="0.25">
      <c r="A86" s="133">
        <v>7</v>
      </c>
      <c r="B86" s="140" t="s">
        <v>177</v>
      </c>
      <c r="C86" s="226">
        <v>42</v>
      </c>
      <c r="D86" s="246">
        <v>4.0714285714285712</v>
      </c>
      <c r="E86" s="244">
        <v>3.79</v>
      </c>
      <c r="F86" s="218">
        <v>18</v>
      </c>
      <c r="G86" s="226">
        <v>36</v>
      </c>
      <c r="H86" s="246">
        <v>4</v>
      </c>
      <c r="I86" s="244">
        <v>3.84</v>
      </c>
      <c r="J86" s="218">
        <v>25</v>
      </c>
      <c r="K86" s="226">
        <v>26</v>
      </c>
      <c r="L86" s="246">
        <v>4.0769230769230766</v>
      </c>
      <c r="M86" s="244">
        <v>3.8</v>
      </c>
      <c r="N86" s="218">
        <v>16</v>
      </c>
      <c r="O86" s="130">
        <f t="shared" si="2"/>
        <v>59</v>
      </c>
      <c r="Q86" s="43"/>
      <c r="R86" s="43"/>
      <c r="T86" s="43"/>
    </row>
    <row r="87" spans="1:20" x14ac:dyDescent="0.25">
      <c r="A87" s="133">
        <v>8</v>
      </c>
      <c r="B87" s="162" t="s">
        <v>180</v>
      </c>
      <c r="C87" s="237">
        <v>15</v>
      </c>
      <c r="D87" s="245">
        <v>4.0666666666666664</v>
      </c>
      <c r="E87" s="256">
        <v>3.79</v>
      </c>
      <c r="F87" s="221">
        <v>19</v>
      </c>
      <c r="G87" s="237">
        <v>19</v>
      </c>
      <c r="H87" s="245">
        <v>3.4736842105263159</v>
      </c>
      <c r="I87" s="256">
        <v>3.84</v>
      </c>
      <c r="J87" s="221">
        <v>74</v>
      </c>
      <c r="K87" s="237">
        <v>12</v>
      </c>
      <c r="L87" s="245">
        <v>3.9166666666666665</v>
      </c>
      <c r="M87" s="256">
        <v>3.8</v>
      </c>
      <c r="N87" s="221">
        <v>38</v>
      </c>
      <c r="O87" s="130">
        <f t="shared" si="2"/>
        <v>131</v>
      </c>
      <c r="Q87" s="43"/>
      <c r="R87" s="43"/>
      <c r="T87" s="43"/>
    </row>
    <row r="88" spans="1:20" x14ac:dyDescent="0.25">
      <c r="A88" s="133">
        <v>9</v>
      </c>
      <c r="B88" s="140" t="s">
        <v>162</v>
      </c>
      <c r="C88" s="226">
        <v>18</v>
      </c>
      <c r="D88" s="246">
        <v>4.0555555555555554</v>
      </c>
      <c r="E88" s="244">
        <v>3.79</v>
      </c>
      <c r="F88" s="218">
        <v>20</v>
      </c>
      <c r="G88" s="226">
        <v>12</v>
      </c>
      <c r="H88" s="246">
        <v>3.8333333333333335</v>
      </c>
      <c r="I88" s="244">
        <v>3.84</v>
      </c>
      <c r="J88" s="218">
        <v>40</v>
      </c>
      <c r="K88" s="226">
        <v>5</v>
      </c>
      <c r="L88" s="246">
        <v>3.6</v>
      </c>
      <c r="M88" s="244">
        <v>3.8</v>
      </c>
      <c r="N88" s="218">
        <v>65</v>
      </c>
      <c r="O88" s="130">
        <f t="shared" si="2"/>
        <v>125</v>
      </c>
      <c r="Q88" s="43"/>
      <c r="R88" s="43"/>
      <c r="T88" s="43"/>
    </row>
    <row r="89" spans="1:20" x14ac:dyDescent="0.25">
      <c r="A89" s="133">
        <v>10</v>
      </c>
      <c r="B89" s="140" t="s">
        <v>169</v>
      </c>
      <c r="C89" s="226">
        <v>7</v>
      </c>
      <c r="D89" s="246">
        <v>4</v>
      </c>
      <c r="E89" s="244">
        <v>3.79</v>
      </c>
      <c r="F89" s="218">
        <v>30</v>
      </c>
      <c r="G89" s="226">
        <v>2</v>
      </c>
      <c r="H89" s="246">
        <v>3</v>
      </c>
      <c r="I89" s="244">
        <v>3.84</v>
      </c>
      <c r="J89" s="218">
        <v>95</v>
      </c>
      <c r="K89" s="226">
        <v>2</v>
      </c>
      <c r="L89" s="246">
        <v>4</v>
      </c>
      <c r="M89" s="244">
        <v>3.8</v>
      </c>
      <c r="N89" s="218">
        <v>32</v>
      </c>
      <c r="O89" s="130">
        <f t="shared" si="2"/>
        <v>157</v>
      </c>
      <c r="Q89" s="43"/>
      <c r="R89" s="43"/>
      <c r="T89" s="43"/>
    </row>
    <row r="90" spans="1:20" x14ac:dyDescent="0.25">
      <c r="A90" s="133">
        <v>11</v>
      </c>
      <c r="B90" s="140" t="s">
        <v>178</v>
      </c>
      <c r="C90" s="226">
        <v>10</v>
      </c>
      <c r="D90" s="246">
        <v>4</v>
      </c>
      <c r="E90" s="244">
        <v>3.79</v>
      </c>
      <c r="F90" s="218">
        <v>31</v>
      </c>
      <c r="G90" s="226">
        <v>9</v>
      </c>
      <c r="H90" s="246">
        <v>3.6666666666666665</v>
      </c>
      <c r="I90" s="244">
        <v>3.84</v>
      </c>
      <c r="J90" s="218">
        <v>60</v>
      </c>
      <c r="K90" s="226">
        <v>11</v>
      </c>
      <c r="L90" s="246">
        <v>3.6363636363636362</v>
      </c>
      <c r="M90" s="244">
        <v>3.8</v>
      </c>
      <c r="N90" s="218">
        <v>62</v>
      </c>
      <c r="O90" s="130">
        <f t="shared" si="2"/>
        <v>153</v>
      </c>
      <c r="Q90" s="43"/>
      <c r="R90" s="43"/>
      <c r="T90" s="43"/>
    </row>
    <row r="91" spans="1:20" x14ac:dyDescent="0.25">
      <c r="A91" s="133">
        <v>12</v>
      </c>
      <c r="B91" s="140" t="s">
        <v>193</v>
      </c>
      <c r="C91" s="226">
        <v>8</v>
      </c>
      <c r="D91" s="244">
        <v>4</v>
      </c>
      <c r="E91" s="244">
        <v>3.79</v>
      </c>
      <c r="F91" s="218">
        <v>32</v>
      </c>
      <c r="G91" s="226">
        <v>5</v>
      </c>
      <c r="H91" s="244">
        <v>4</v>
      </c>
      <c r="I91" s="244">
        <v>3.84</v>
      </c>
      <c r="J91" s="218">
        <v>28</v>
      </c>
      <c r="K91" s="226">
        <v>4</v>
      </c>
      <c r="L91" s="244">
        <v>3.5</v>
      </c>
      <c r="M91" s="244">
        <v>3.8</v>
      </c>
      <c r="N91" s="218">
        <v>74</v>
      </c>
      <c r="O91" s="130">
        <f t="shared" si="2"/>
        <v>134</v>
      </c>
      <c r="Q91" s="43"/>
      <c r="R91" s="43"/>
      <c r="T91" s="43"/>
    </row>
    <row r="92" spans="1:20" x14ac:dyDescent="0.25">
      <c r="A92" s="133">
        <v>13</v>
      </c>
      <c r="B92" s="162" t="s">
        <v>203</v>
      </c>
      <c r="C92" s="237">
        <v>2</v>
      </c>
      <c r="D92" s="256">
        <v>4</v>
      </c>
      <c r="E92" s="256">
        <v>3.79</v>
      </c>
      <c r="F92" s="221">
        <v>29</v>
      </c>
      <c r="G92" s="237"/>
      <c r="H92" s="256"/>
      <c r="I92" s="256">
        <v>3.84</v>
      </c>
      <c r="J92" s="221">
        <v>96</v>
      </c>
      <c r="K92" s="237"/>
      <c r="L92" s="256"/>
      <c r="M92" s="256">
        <v>3.8</v>
      </c>
      <c r="N92" s="221">
        <v>103</v>
      </c>
      <c r="O92" s="130">
        <f t="shared" si="2"/>
        <v>228</v>
      </c>
      <c r="Q92" s="43"/>
      <c r="R92" s="43"/>
      <c r="T92" s="43"/>
    </row>
    <row r="93" spans="1:20" x14ac:dyDescent="0.25">
      <c r="A93" s="133">
        <v>14</v>
      </c>
      <c r="B93" s="140" t="s">
        <v>174</v>
      </c>
      <c r="C93" s="226">
        <v>34</v>
      </c>
      <c r="D93" s="244">
        <v>3.9705882352941178</v>
      </c>
      <c r="E93" s="244">
        <v>3.79</v>
      </c>
      <c r="F93" s="218">
        <v>33</v>
      </c>
      <c r="G93" s="226">
        <v>26</v>
      </c>
      <c r="H93" s="244">
        <v>3.8846153846153846</v>
      </c>
      <c r="I93" s="244">
        <v>3.84</v>
      </c>
      <c r="J93" s="218">
        <v>35</v>
      </c>
      <c r="K93" s="226">
        <v>35</v>
      </c>
      <c r="L93" s="244">
        <v>3.9714285714285715</v>
      </c>
      <c r="M93" s="244">
        <v>3.8</v>
      </c>
      <c r="N93" s="218">
        <v>36</v>
      </c>
      <c r="O93" s="130">
        <f t="shared" si="2"/>
        <v>104</v>
      </c>
      <c r="Q93" s="43"/>
      <c r="R93" s="43"/>
      <c r="T93" s="43"/>
    </row>
    <row r="94" spans="1:20" x14ac:dyDescent="0.25">
      <c r="A94" s="133">
        <v>15</v>
      </c>
      <c r="B94" s="140" t="s">
        <v>172</v>
      </c>
      <c r="C94" s="226">
        <v>43</v>
      </c>
      <c r="D94" s="244">
        <v>3.8372093023255816</v>
      </c>
      <c r="E94" s="244">
        <v>3.79</v>
      </c>
      <c r="F94" s="218">
        <v>39</v>
      </c>
      <c r="G94" s="226">
        <v>33</v>
      </c>
      <c r="H94" s="244">
        <v>4.3939393939393936</v>
      </c>
      <c r="I94" s="244">
        <v>3.84</v>
      </c>
      <c r="J94" s="218">
        <v>2</v>
      </c>
      <c r="K94" s="226">
        <v>36</v>
      </c>
      <c r="L94" s="244">
        <v>4.0555555555555554</v>
      </c>
      <c r="M94" s="244">
        <v>3.8</v>
      </c>
      <c r="N94" s="218">
        <v>17</v>
      </c>
      <c r="O94" s="130">
        <f t="shared" si="2"/>
        <v>58</v>
      </c>
      <c r="Q94" s="43"/>
      <c r="R94" s="43"/>
      <c r="T94" s="43"/>
    </row>
    <row r="95" spans="1:20" x14ac:dyDescent="0.25">
      <c r="A95" s="133">
        <v>16</v>
      </c>
      <c r="B95" s="162" t="s">
        <v>163</v>
      </c>
      <c r="C95" s="237">
        <v>17</v>
      </c>
      <c r="D95" s="256">
        <v>3.8235294117647061</v>
      </c>
      <c r="E95" s="256">
        <v>3.79</v>
      </c>
      <c r="F95" s="221">
        <v>40</v>
      </c>
      <c r="G95" s="237">
        <v>16</v>
      </c>
      <c r="H95" s="256">
        <v>3.625</v>
      </c>
      <c r="I95" s="256">
        <v>3.84</v>
      </c>
      <c r="J95" s="221">
        <v>63</v>
      </c>
      <c r="K95" s="237">
        <v>6</v>
      </c>
      <c r="L95" s="256">
        <v>4</v>
      </c>
      <c r="M95" s="256">
        <v>3.8</v>
      </c>
      <c r="N95" s="221">
        <v>29</v>
      </c>
      <c r="O95" s="130">
        <f t="shared" si="2"/>
        <v>132</v>
      </c>
      <c r="Q95" s="43"/>
      <c r="R95" s="43"/>
      <c r="T95" s="43"/>
    </row>
    <row r="96" spans="1:20" x14ac:dyDescent="0.25">
      <c r="A96" s="133">
        <v>17</v>
      </c>
      <c r="B96" s="140" t="s">
        <v>126</v>
      </c>
      <c r="C96" s="226">
        <v>10</v>
      </c>
      <c r="D96" s="244">
        <v>3.8</v>
      </c>
      <c r="E96" s="244">
        <v>3.79</v>
      </c>
      <c r="F96" s="218">
        <v>43</v>
      </c>
      <c r="G96" s="226">
        <v>12</v>
      </c>
      <c r="H96" s="244">
        <v>4</v>
      </c>
      <c r="I96" s="244">
        <v>3.84</v>
      </c>
      <c r="J96" s="218">
        <v>29</v>
      </c>
      <c r="K96" s="226">
        <v>4</v>
      </c>
      <c r="L96" s="244">
        <v>4</v>
      </c>
      <c r="M96" s="244">
        <v>3.8</v>
      </c>
      <c r="N96" s="218">
        <v>35</v>
      </c>
      <c r="O96" s="130">
        <f t="shared" si="2"/>
        <v>107</v>
      </c>
      <c r="Q96" s="43"/>
      <c r="R96" s="43"/>
      <c r="T96" s="43"/>
    </row>
    <row r="97" spans="1:20" x14ac:dyDescent="0.25">
      <c r="A97" s="133">
        <v>18</v>
      </c>
      <c r="B97" s="140" t="s">
        <v>167</v>
      </c>
      <c r="C97" s="226">
        <v>4</v>
      </c>
      <c r="D97" s="244">
        <v>3.75</v>
      </c>
      <c r="E97" s="244">
        <v>3.79</v>
      </c>
      <c r="F97" s="218">
        <v>47</v>
      </c>
      <c r="G97" s="226">
        <v>14</v>
      </c>
      <c r="H97" s="244">
        <v>3.5714285714285716</v>
      </c>
      <c r="I97" s="244">
        <v>3.84</v>
      </c>
      <c r="J97" s="218">
        <v>69</v>
      </c>
      <c r="K97" s="226">
        <v>14</v>
      </c>
      <c r="L97" s="244">
        <v>3.3571428571428572</v>
      </c>
      <c r="M97" s="244">
        <v>3.8</v>
      </c>
      <c r="N97" s="218">
        <v>82</v>
      </c>
      <c r="O97" s="130">
        <f t="shared" si="2"/>
        <v>198</v>
      </c>
      <c r="Q97" s="43"/>
      <c r="R97" s="43"/>
      <c r="T97" s="43"/>
    </row>
    <row r="98" spans="1:20" x14ac:dyDescent="0.25">
      <c r="A98" s="133">
        <v>19</v>
      </c>
      <c r="B98" s="140" t="s">
        <v>175</v>
      </c>
      <c r="C98" s="226">
        <v>26</v>
      </c>
      <c r="D98" s="244">
        <v>3.7307692307692308</v>
      </c>
      <c r="E98" s="244">
        <v>3.79</v>
      </c>
      <c r="F98" s="218">
        <v>48</v>
      </c>
      <c r="G98" s="226">
        <v>26</v>
      </c>
      <c r="H98" s="244">
        <v>4</v>
      </c>
      <c r="I98" s="244">
        <v>3.84</v>
      </c>
      <c r="J98" s="218">
        <v>27</v>
      </c>
      <c r="K98" s="226">
        <v>26</v>
      </c>
      <c r="L98" s="244">
        <v>3.9230769230769229</v>
      </c>
      <c r="M98" s="244">
        <v>3.8</v>
      </c>
      <c r="N98" s="218">
        <v>39</v>
      </c>
      <c r="O98" s="130">
        <f t="shared" si="2"/>
        <v>114</v>
      </c>
      <c r="Q98" s="43"/>
      <c r="R98" s="43"/>
      <c r="T98" s="43"/>
    </row>
    <row r="99" spans="1:20" x14ac:dyDescent="0.25">
      <c r="A99" s="133">
        <v>20</v>
      </c>
      <c r="B99" s="163" t="s">
        <v>195</v>
      </c>
      <c r="C99" s="238">
        <v>14</v>
      </c>
      <c r="D99" s="330">
        <v>3.7142857142857144</v>
      </c>
      <c r="E99" s="330">
        <v>3.79</v>
      </c>
      <c r="F99" s="222">
        <v>49</v>
      </c>
      <c r="G99" s="238">
        <v>14</v>
      </c>
      <c r="H99" s="330">
        <v>3.7142857142857144</v>
      </c>
      <c r="I99" s="330">
        <v>3.84</v>
      </c>
      <c r="J99" s="222">
        <v>50</v>
      </c>
      <c r="K99" s="238">
        <v>15</v>
      </c>
      <c r="L99" s="330">
        <v>3.8666666666666667</v>
      </c>
      <c r="M99" s="330">
        <v>3.8</v>
      </c>
      <c r="N99" s="222">
        <v>45</v>
      </c>
      <c r="O99" s="130">
        <f t="shared" si="2"/>
        <v>144</v>
      </c>
      <c r="Q99" s="43"/>
      <c r="R99" s="43"/>
      <c r="T99" s="43"/>
    </row>
    <row r="100" spans="1:20" x14ac:dyDescent="0.25">
      <c r="A100" s="133">
        <v>21</v>
      </c>
      <c r="B100" s="140" t="s">
        <v>160</v>
      </c>
      <c r="C100" s="226">
        <v>19</v>
      </c>
      <c r="D100" s="244">
        <v>3.6842105263157894</v>
      </c>
      <c r="E100" s="244">
        <v>3.79</v>
      </c>
      <c r="F100" s="218">
        <v>51</v>
      </c>
      <c r="G100" s="226">
        <v>17</v>
      </c>
      <c r="H100" s="244">
        <v>3.4705882352941178</v>
      </c>
      <c r="I100" s="244">
        <v>3.84</v>
      </c>
      <c r="J100" s="218">
        <v>75</v>
      </c>
      <c r="K100" s="226">
        <v>9</v>
      </c>
      <c r="L100" s="244">
        <v>3.6666666666666665</v>
      </c>
      <c r="M100" s="244">
        <v>3.8</v>
      </c>
      <c r="N100" s="218">
        <v>61</v>
      </c>
      <c r="O100" s="130">
        <f t="shared" si="2"/>
        <v>187</v>
      </c>
      <c r="Q100" s="43"/>
      <c r="R100" s="43"/>
      <c r="T100" s="43"/>
    </row>
    <row r="101" spans="1:20" x14ac:dyDescent="0.25">
      <c r="A101" s="133">
        <v>22</v>
      </c>
      <c r="B101" s="140" t="s">
        <v>179</v>
      </c>
      <c r="C101" s="226">
        <v>3</v>
      </c>
      <c r="D101" s="244">
        <v>3.6666666666666665</v>
      </c>
      <c r="E101" s="244">
        <v>3.79</v>
      </c>
      <c r="F101" s="218">
        <v>54</v>
      </c>
      <c r="G101" s="226">
        <v>6</v>
      </c>
      <c r="H101" s="244">
        <v>3.6666666666666665</v>
      </c>
      <c r="I101" s="244">
        <v>3.84</v>
      </c>
      <c r="J101" s="218">
        <v>59</v>
      </c>
      <c r="K101" s="226">
        <v>1</v>
      </c>
      <c r="L101" s="244">
        <v>4</v>
      </c>
      <c r="M101" s="244">
        <v>3.8</v>
      </c>
      <c r="N101" s="218">
        <v>33</v>
      </c>
      <c r="O101" s="130">
        <f t="shared" si="2"/>
        <v>146</v>
      </c>
      <c r="Q101" s="43"/>
      <c r="R101" s="43"/>
      <c r="T101" s="43"/>
    </row>
    <row r="102" spans="1:20" x14ac:dyDescent="0.25">
      <c r="A102" s="133">
        <v>23</v>
      </c>
      <c r="B102" s="140" t="s">
        <v>170</v>
      </c>
      <c r="C102" s="226">
        <v>20</v>
      </c>
      <c r="D102" s="244">
        <v>3.65</v>
      </c>
      <c r="E102" s="244">
        <v>3.79</v>
      </c>
      <c r="F102" s="218">
        <v>55</v>
      </c>
      <c r="G102" s="226">
        <v>8</v>
      </c>
      <c r="H102" s="244">
        <v>3.375</v>
      </c>
      <c r="I102" s="244">
        <v>3.84</v>
      </c>
      <c r="J102" s="218">
        <v>79</v>
      </c>
      <c r="K102" s="226">
        <v>4</v>
      </c>
      <c r="L102" s="244">
        <v>3.75</v>
      </c>
      <c r="M102" s="244">
        <v>3.8</v>
      </c>
      <c r="N102" s="218">
        <v>54</v>
      </c>
      <c r="O102" s="130">
        <f t="shared" si="2"/>
        <v>188</v>
      </c>
      <c r="Q102" s="43"/>
      <c r="R102" s="43"/>
      <c r="T102" s="43"/>
    </row>
    <row r="103" spans="1:20" x14ac:dyDescent="0.25">
      <c r="A103" s="133">
        <v>24</v>
      </c>
      <c r="B103" s="140" t="s">
        <v>164</v>
      </c>
      <c r="C103" s="226">
        <v>23</v>
      </c>
      <c r="D103" s="244">
        <v>3.6086956521739131</v>
      </c>
      <c r="E103" s="244">
        <v>3.79</v>
      </c>
      <c r="F103" s="218">
        <v>58</v>
      </c>
      <c r="G103" s="226">
        <v>27</v>
      </c>
      <c r="H103" s="244">
        <v>3.7407407407407409</v>
      </c>
      <c r="I103" s="244">
        <v>3.84</v>
      </c>
      <c r="J103" s="218">
        <v>47</v>
      </c>
      <c r="K103" s="226">
        <v>32</v>
      </c>
      <c r="L103" s="244">
        <v>4</v>
      </c>
      <c r="M103" s="244">
        <v>3.8</v>
      </c>
      <c r="N103" s="218">
        <v>30</v>
      </c>
      <c r="O103" s="130">
        <f t="shared" si="2"/>
        <v>135</v>
      </c>
      <c r="Q103" s="43"/>
      <c r="R103" s="43"/>
      <c r="T103" s="43"/>
    </row>
    <row r="104" spans="1:20" x14ac:dyDescent="0.25">
      <c r="A104" s="133">
        <v>25</v>
      </c>
      <c r="B104" s="140" t="s">
        <v>161</v>
      </c>
      <c r="C104" s="226">
        <v>9</v>
      </c>
      <c r="D104" s="244">
        <v>3.4444444444444446</v>
      </c>
      <c r="E104" s="244">
        <v>3.79</v>
      </c>
      <c r="F104" s="218">
        <v>71</v>
      </c>
      <c r="G104" s="226">
        <v>10</v>
      </c>
      <c r="H104" s="244">
        <v>3.9</v>
      </c>
      <c r="I104" s="244">
        <v>3.84</v>
      </c>
      <c r="J104" s="218">
        <v>33</v>
      </c>
      <c r="K104" s="226">
        <v>9</v>
      </c>
      <c r="L104" s="244">
        <v>3.4444444444444446</v>
      </c>
      <c r="M104" s="244">
        <v>3.8</v>
      </c>
      <c r="N104" s="218">
        <v>77</v>
      </c>
      <c r="O104" s="130">
        <f t="shared" si="2"/>
        <v>181</v>
      </c>
      <c r="Q104" s="43"/>
      <c r="R104" s="43"/>
      <c r="T104" s="43"/>
    </row>
    <row r="105" spans="1:20" x14ac:dyDescent="0.25">
      <c r="A105" s="133">
        <v>26</v>
      </c>
      <c r="B105" s="140" t="s">
        <v>173</v>
      </c>
      <c r="C105" s="226">
        <v>16</v>
      </c>
      <c r="D105" s="244">
        <v>3.4375</v>
      </c>
      <c r="E105" s="244">
        <v>3.79</v>
      </c>
      <c r="F105" s="218">
        <v>72</v>
      </c>
      <c r="G105" s="226">
        <v>23</v>
      </c>
      <c r="H105" s="244">
        <v>3.5652173913043477</v>
      </c>
      <c r="I105" s="244">
        <v>3.84</v>
      </c>
      <c r="J105" s="218">
        <v>70</v>
      </c>
      <c r="K105" s="226">
        <v>24</v>
      </c>
      <c r="L105" s="244">
        <v>3.875</v>
      </c>
      <c r="M105" s="244">
        <v>3.8</v>
      </c>
      <c r="N105" s="218">
        <v>44</v>
      </c>
      <c r="O105" s="130">
        <f t="shared" si="2"/>
        <v>186</v>
      </c>
      <c r="Q105" s="43"/>
      <c r="R105" s="43"/>
      <c r="T105" s="43"/>
    </row>
    <row r="106" spans="1:20" x14ac:dyDescent="0.25">
      <c r="A106" s="133">
        <v>27</v>
      </c>
      <c r="B106" s="140" t="s">
        <v>165</v>
      </c>
      <c r="C106" s="226">
        <v>4</v>
      </c>
      <c r="D106" s="244">
        <v>3</v>
      </c>
      <c r="E106" s="244">
        <v>3.79</v>
      </c>
      <c r="F106" s="218">
        <v>99</v>
      </c>
      <c r="G106" s="226">
        <v>10</v>
      </c>
      <c r="H106" s="244">
        <v>3.4</v>
      </c>
      <c r="I106" s="244">
        <v>3.84</v>
      </c>
      <c r="J106" s="218">
        <v>78</v>
      </c>
      <c r="K106" s="226">
        <v>8</v>
      </c>
      <c r="L106" s="244">
        <v>3.625</v>
      </c>
      <c r="M106" s="244">
        <v>3.8</v>
      </c>
      <c r="N106" s="218">
        <v>63</v>
      </c>
      <c r="O106" s="130">
        <f t="shared" si="2"/>
        <v>240</v>
      </c>
      <c r="Q106" s="43"/>
      <c r="R106" s="43"/>
      <c r="T106" s="43"/>
    </row>
    <row r="107" spans="1:20" x14ac:dyDescent="0.25">
      <c r="A107" s="133">
        <v>28</v>
      </c>
      <c r="B107" s="140" t="s">
        <v>194</v>
      </c>
      <c r="C107" s="226">
        <v>3</v>
      </c>
      <c r="D107" s="244">
        <v>3</v>
      </c>
      <c r="E107" s="244">
        <v>3.79</v>
      </c>
      <c r="F107" s="218">
        <v>100</v>
      </c>
      <c r="G107" s="226">
        <v>1</v>
      </c>
      <c r="H107" s="244">
        <v>4</v>
      </c>
      <c r="I107" s="244">
        <v>3.84</v>
      </c>
      <c r="J107" s="218">
        <v>23</v>
      </c>
      <c r="K107" s="226">
        <v>1</v>
      </c>
      <c r="L107" s="244">
        <v>3</v>
      </c>
      <c r="M107" s="244">
        <v>3.8</v>
      </c>
      <c r="N107" s="218">
        <v>101</v>
      </c>
      <c r="O107" s="134">
        <f t="shared" si="2"/>
        <v>224</v>
      </c>
      <c r="Q107" s="43"/>
      <c r="R107" s="43"/>
      <c r="T107" s="43"/>
    </row>
    <row r="108" spans="1:20" x14ac:dyDescent="0.25">
      <c r="A108" s="402">
        <v>29</v>
      </c>
      <c r="B108" s="140" t="s">
        <v>192</v>
      </c>
      <c r="C108" s="226">
        <v>3</v>
      </c>
      <c r="D108" s="244">
        <v>2.6666666666666665</v>
      </c>
      <c r="E108" s="244">
        <v>3.79</v>
      </c>
      <c r="F108" s="218">
        <v>103</v>
      </c>
      <c r="G108" s="226">
        <v>1</v>
      </c>
      <c r="H108" s="244">
        <v>4</v>
      </c>
      <c r="I108" s="244">
        <v>3.84</v>
      </c>
      <c r="J108" s="218">
        <v>24</v>
      </c>
      <c r="K108" s="226">
        <v>2</v>
      </c>
      <c r="L108" s="244">
        <v>3.5</v>
      </c>
      <c r="M108" s="244">
        <v>3.8</v>
      </c>
      <c r="N108" s="218">
        <v>73</v>
      </c>
      <c r="O108" s="134">
        <f t="shared" si="2"/>
        <v>200</v>
      </c>
      <c r="Q108" s="43"/>
      <c r="R108" s="43"/>
      <c r="T108" s="43"/>
    </row>
    <row r="109" spans="1:20" ht="15.75" thickBot="1" x14ac:dyDescent="0.3">
      <c r="A109" s="133">
        <v>30</v>
      </c>
      <c r="B109" s="140" t="s">
        <v>22</v>
      </c>
      <c r="C109" s="226"/>
      <c r="D109" s="244"/>
      <c r="E109" s="244">
        <v>3.79</v>
      </c>
      <c r="F109" s="218">
        <v>104</v>
      </c>
      <c r="G109" s="226">
        <v>5</v>
      </c>
      <c r="H109" s="244">
        <v>3.6</v>
      </c>
      <c r="I109" s="244">
        <v>3.84</v>
      </c>
      <c r="J109" s="218">
        <v>68</v>
      </c>
      <c r="K109" s="226">
        <v>2</v>
      </c>
      <c r="L109" s="244">
        <v>4</v>
      </c>
      <c r="M109" s="244">
        <v>3.8</v>
      </c>
      <c r="N109" s="218">
        <v>31</v>
      </c>
      <c r="O109" s="149">
        <f t="shared" si="2"/>
        <v>203</v>
      </c>
      <c r="Q109" s="43"/>
      <c r="R109" s="43"/>
      <c r="T109" s="43"/>
    </row>
    <row r="110" spans="1:20" ht="15.75" thickBot="1" x14ac:dyDescent="0.3">
      <c r="A110" s="91"/>
      <c r="B110" s="94" t="s">
        <v>117</v>
      </c>
      <c r="C110" s="129">
        <f>SUM(C111:C119)</f>
        <v>105</v>
      </c>
      <c r="D110" s="98">
        <f>AVERAGE(D111:D119)</f>
        <v>3.5990801174134504</v>
      </c>
      <c r="E110" s="98">
        <v>3.79</v>
      </c>
      <c r="F110" s="220"/>
      <c r="G110" s="129">
        <f>SUM(G111:G119)</f>
        <v>74</v>
      </c>
      <c r="H110" s="98">
        <f>AVERAGE(H111:H119)</f>
        <v>3.8299498746867169</v>
      </c>
      <c r="I110" s="98">
        <v>3.84</v>
      </c>
      <c r="J110" s="220"/>
      <c r="K110" s="129">
        <f>SUM(K111:K119)</f>
        <v>76</v>
      </c>
      <c r="L110" s="98">
        <f>AVERAGE(L111:L119)</f>
        <v>3.7481481481481485</v>
      </c>
      <c r="M110" s="98">
        <v>3.8</v>
      </c>
      <c r="N110" s="220"/>
      <c r="O110" s="101"/>
      <c r="Q110" s="43"/>
      <c r="R110" s="43"/>
      <c r="T110" s="43"/>
    </row>
    <row r="111" spans="1:20" x14ac:dyDescent="0.25">
      <c r="A111" s="131">
        <v>1</v>
      </c>
      <c r="B111" s="247" t="s">
        <v>81</v>
      </c>
      <c r="C111" s="239">
        <v>2</v>
      </c>
      <c r="D111" s="106">
        <v>4.5</v>
      </c>
      <c r="E111" s="106">
        <v>3.79</v>
      </c>
      <c r="F111" s="223">
        <v>3</v>
      </c>
      <c r="G111" s="239">
        <v>3</v>
      </c>
      <c r="H111" s="106">
        <v>4</v>
      </c>
      <c r="I111" s="106">
        <v>3.84</v>
      </c>
      <c r="J111" s="223">
        <v>30</v>
      </c>
      <c r="K111" s="239">
        <v>10</v>
      </c>
      <c r="L111" s="106">
        <v>3.7</v>
      </c>
      <c r="M111" s="106">
        <v>3.8</v>
      </c>
      <c r="N111" s="223">
        <v>56</v>
      </c>
      <c r="O111" s="132">
        <f t="shared" ref="O111:O118" si="3">N111+J111+F111</f>
        <v>89</v>
      </c>
      <c r="Q111" s="43"/>
      <c r="R111" s="43"/>
      <c r="T111" s="43"/>
    </row>
    <row r="112" spans="1:20" ht="15" customHeight="1" x14ac:dyDescent="0.25">
      <c r="A112" s="139">
        <v>2</v>
      </c>
      <c r="B112" s="600" t="s">
        <v>146</v>
      </c>
      <c r="C112" s="227">
        <v>25</v>
      </c>
      <c r="D112" s="146">
        <v>3.96</v>
      </c>
      <c r="E112" s="146">
        <v>3.79</v>
      </c>
      <c r="F112" s="209">
        <v>34</v>
      </c>
      <c r="G112" s="227">
        <v>19</v>
      </c>
      <c r="H112" s="146">
        <v>4.3157894736842106</v>
      </c>
      <c r="I112" s="146">
        <v>3.84</v>
      </c>
      <c r="J112" s="209">
        <v>4</v>
      </c>
      <c r="K112" s="227">
        <v>12</v>
      </c>
      <c r="L112" s="146">
        <v>4.25</v>
      </c>
      <c r="M112" s="146">
        <v>3.8</v>
      </c>
      <c r="N112" s="209">
        <v>11</v>
      </c>
      <c r="O112" s="149">
        <f t="shared" si="3"/>
        <v>49</v>
      </c>
      <c r="Q112" s="43"/>
      <c r="R112" s="43"/>
      <c r="T112" s="43"/>
    </row>
    <row r="113" spans="1:20" x14ac:dyDescent="0.25">
      <c r="A113" s="139">
        <v>3</v>
      </c>
      <c r="B113" s="249" t="s">
        <v>125</v>
      </c>
      <c r="C113" s="233">
        <v>22</v>
      </c>
      <c r="D113" s="252">
        <v>3.5909090909090908</v>
      </c>
      <c r="E113" s="252">
        <v>3.79</v>
      </c>
      <c r="F113" s="215">
        <v>60</v>
      </c>
      <c r="G113" s="233">
        <v>14</v>
      </c>
      <c r="H113" s="252">
        <v>3.7857142857142856</v>
      </c>
      <c r="I113" s="252">
        <v>3.84</v>
      </c>
      <c r="J113" s="215">
        <v>44</v>
      </c>
      <c r="K113" s="233">
        <v>6</v>
      </c>
      <c r="L113" s="252">
        <v>3.8333333333333335</v>
      </c>
      <c r="M113" s="252">
        <v>3.8</v>
      </c>
      <c r="N113" s="215">
        <v>50</v>
      </c>
      <c r="O113" s="149">
        <f t="shared" si="3"/>
        <v>154</v>
      </c>
      <c r="Q113" s="43"/>
      <c r="R113" s="43"/>
      <c r="T113" s="43"/>
    </row>
    <row r="114" spans="1:20" x14ac:dyDescent="0.25">
      <c r="A114" s="139">
        <v>4</v>
      </c>
      <c r="B114" s="248" t="s">
        <v>184</v>
      </c>
      <c r="C114" s="227">
        <v>26</v>
      </c>
      <c r="D114" s="146">
        <v>3.5769230769230771</v>
      </c>
      <c r="E114" s="146">
        <v>3.79</v>
      </c>
      <c r="F114" s="209">
        <v>62</v>
      </c>
      <c r="G114" s="227">
        <v>12</v>
      </c>
      <c r="H114" s="146">
        <v>3.3333333333333335</v>
      </c>
      <c r="I114" s="146">
        <v>3.84</v>
      </c>
      <c r="J114" s="209">
        <v>84</v>
      </c>
      <c r="K114" s="227">
        <v>20</v>
      </c>
      <c r="L114" s="146">
        <v>3.7</v>
      </c>
      <c r="M114" s="146">
        <v>3.8</v>
      </c>
      <c r="N114" s="209">
        <v>57</v>
      </c>
      <c r="O114" s="149">
        <f t="shared" si="3"/>
        <v>203</v>
      </c>
      <c r="Q114" s="43"/>
      <c r="R114" s="43"/>
      <c r="T114" s="43"/>
    </row>
    <row r="115" spans="1:20" x14ac:dyDescent="0.25">
      <c r="A115" s="139">
        <v>5</v>
      </c>
      <c r="B115" s="250" t="s">
        <v>80</v>
      </c>
      <c r="C115" s="230">
        <v>9</v>
      </c>
      <c r="D115" s="147">
        <v>3.5555555555555554</v>
      </c>
      <c r="E115" s="147">
        <v>3.79</v>
      </c>
      <c r="F115" s="212">
        <v>65</v>
      </c>
      <c r="G115" s="230">
        <v>14</v>
      </c>
      <c r="H115" s="147">
        <v>4.0714285714285712</v>
      </c>
      <c r="I115" s="147">
        <v>3.84</v>
      </c>
      <c r="J115" s="212">
        <v>11</v>
      </c>
      <c r="K115" s="230">
        <v>10</v>
      </c>
      <c r="L115" s="147">
        <v>4.2</v>
      </c>
      <c r="M115" s="147">
        <v>3.8</v>
      </c>
      <c r="N115" s="212">
        <v>14</v>
      </c>
      <c r="O115" s="149">
        <f t="shared" si="3"/>
        <v>90</v>
      </c>
      <c r="Q115" s="43"/>
      <c r="R115" s="43"/>
      <c r="T115" s="43"/>
    </row>
    <row r="116" spans="1:20" x14ac:dyDescent="0.25">
      <c r="A116" s="139">
        <v>6</v>
      </c>
      <c r="B116" s="248" t="s">
        <v>59</v>
      </c>
      <c r="C116" s="227">
        <v>8</v>
      </c>
      <c r="D116" s="146">
        <v>3.5</v>
      </c>
      <c r="E116" s="146">
        <v>3.79</v>
      </c>
      <c r="F116" s="209">
        <v>70</v>
      </c>
      <c r="G116" s="227">
        <v>3</v>
      </c>
      <c r="H116" s="146">
        <v>3.3333333333333335</v>
      </c>
      <c r="I116" s="146">
        <v>3.84</v>
      </c>
      <c r="J116" s="209">
        <v>83</v>
      </c>
      <c r="K116" s="227">
        <v>4</v>
      </c>
      <c r="L116" s="146">
        <v>3.5</v>
      </c>
      <c r="M116" s="146">
        <v>3.8</v>
      </c>
      <c r="N116" s="209">
        <v>75</v>
      </c>
      <c r="O116" s="149">
        <f t="shared" si="3"/>
        <v>228</v>
      </c>
      <c r="Q116" s="43"/>
      <c r="R116" s="43"/>
      <c r="T116" s="43"/>
    </row>
    <row r="117" spans="1:20" x14ac:dyDescent="0.25">
      <c r="A117" s="139">
        <v>7</v>
      </c>
      <c r="B117" s="250" t="s">
        <v>82</v>
      </c>
      <c r="C117" s="230">
        <v>8</v>
      </c>
      <c r="D117" s="147">
        <v>3.375</v>
      </c>
      <c r="E117" s="147">
        <v>3.79</v>
      </c>
      <c r="F117" s="212">
        <v>75</v>
      </c>
      <c r="G117" s="230">
        <v>5</v>
      </c>
      <c r="H117" s="147">
        <v>3.8</v>
      </c>
      <c r="I117" s="147">
        <v>3.84</v>
      </c>
      <c r="J117" s="212">
        <v>43</v>
      </c>
      <c r="K117" s="230">
        <v>5</v>
      </c>
      <c r="L117" s="147">
        <v>3.6</v>
      </c>
      <c r="M117" s="147">
        <v>3.8</v>
      </c>
      <c r="N117" s="212">
        <v>66</v>
      </c>
      <c r="O117" s="149">
        <f t="shared" si="3"/>
        <v>184</v>
      </c>
      <c r="Q117" s="43"/>
      <c r="R117" s="43"/>
      <c r="T117" s="43"/>
    </row>
    <row r="118" spans="1:20" ht="15" customHeight="1" x14ac:dyDescent="0.25">
      <c r="A118" s="139">
        <v>8</v>
      </c>
      <c r="B118" s="251" t="s">
        <v>84</v>
      </c>
      <c r="C118" s="228">
        <v>3</v>
      </c>
      <c r="D118" s="242">
        <v>3.3333333333333335</v>
      </c>
      <c r="E118" s="242">
        <v>3.79</v>
      </c>
      <c r="F118" s="210">
        <v>79</v>
      </c>
      <c r="G118" s="228">
        <v>4</v>
      </c>
      <c r="H118" s="242">
        <v>4</v>
      </c>
      <c r="I118" s="242">
        <v>3.84</v>
      </c>
      <c r="J118" s="210">
        <v>31</v>
      </c>
      <c r="K118" s="228">
        <v>4</v>
      </c>
      <c r="L118" s="242">
        <v>3.75</v>
      </c>
      <c r="M118" s="242">
        <v>3.8</v>
      </c>
      <c r="N118" s="210">
        <v>55</v>
      </c>
      <c r="O118" s="149">
        <f t="shared" si="3"/>
        <v>165</v>
      </c>
      <c r="Q118" s="43"/>
      <c r="R118" s="43"/>
      <c r="T118" s="43"/>
    </row>
    <row r="119" spans="1:20" ht="15.75" thickBot="1" x14ac:dyDescent="0.3">
      <c r="A119" s="332">
        <v>9</v>
      </c>
      <c r="B119" s="333" t="s">
        <v>58</v>
      </c>
      <c r="C119" s="240">
        <v>2</v>
      </c>
      <c r="D119" s="331">
        <v>3</v>
      </c>
      <c r="E119" s="331">
        <v>3.79</v>
      </c>
      <c r="F119" s="224">
        <v>101</v>
      </c>
      <c r="G119" s="240"/>
      <c r="H119" s="331"/>
      <c r="I119" s="331">
        <v>3.84</v>
      </c>
      <c r="J119" s="224">
        <v>96</v>
      </c>
      <c r="K119" s="240">
        <v>5</v>
      </c>
      <c r="L119" s="331">
        <v>3.2</v>
      </c>
      <c r="M119" s="331">
        <v>3.8</v>
      </c>
      <c r="N119" s="224">
        <v>94</v>
      </c>
      <c r="O119" s="138">
        <f>N119+J119+F119</f>
        <v>291</v>
      </c>
      <c r="Q119" s="43"/>
      <c r="R119" s="43"/>
      <c r="T119" s="43"/>
    </row>
    <row r="120" spans="1:20" x14ac:dyDescent="0.25">
      <c r="A120" s="103" t="s">
        <v>121</v>
      </c>
      <c r="B120" s="46"/>
      <c r="C120" s="46"/>
      <c r="D120" s="399">
        <f>AVERAGE(D6:D13,D15:D25,D27:D43,D45:D63,D65:D78,D80:D109,D111:D119)</f>
        <v>3.6571034885080955</v>
      </c>
      <c r="E120" s="46"/>
      <c r="F120" s="46"/>
      <c r="G120" s="46"/>
      <c r="H120" s="399">
        <f>AVERAGE(H6:H13,H15:H25,H27:H43,H45:H63,H65:H78,H80:H109,H111:H119)</f>
        <v>3.7276522222601605</v>
      </c>
      <c r="I120" s="46"/>
      <c r="J120" s="46"/>
      <c r="K120" s="46"/>
      <c r="L120" s="399">
        <f>AVERAGE(L6:L13,L15:L25,L27:L43,L45:L63,L65:L78,L80:L109,L111:L119)</f>
        <v>3.7419340247669308</v>
      </c>
      <c r="M120" s="46"/>
      <c r="N120" s="46"/>
    </row>
    <row r="121" spans="1:20" x14ac:dyDescent="0.25">
      <c r="A121" s="599" t="s">
        <v>122</v>
      </c>
      <c r="D121" s="400">
        <v>3.79</v>
      </c>
      <c r="E121" s="401"/>
      <c r="F121" s="401"/>
      <c r="H121" s="400">
        <v>3.84</v>
      </c>
      <c r="I121" s="401"/>
      <c r="J121" s="401"/>
      <c r="K121" s="401"/>
      <c r="L121" s="400">
        <v>3.8</v>
      </c>
    </row>
  </sheetData>
  <mergeCells count="6">
    <mergeCell ref="O2:O3"/>
    <mergeCell ref="A2:A3"/>
    <mergeCell ref="B2:B3"/>
    <mergeCell ref="K2:N2"/>
    <mergeCell ref="G2:J2"/>
    <mergeCell ref="C2:F2"/>
  </mergeCells>
  <conditionalFormatting sqref="L4:L121">
    <cfRule type="containsBlanks" dxfId="77" priority="8">
      <formula>LEN(TRIM(L4))=0</formula>
    </cfRule>
    <cfRule type="cellIs" dxfId="76" priority="14" operator="equal">
      <formula>$L$120</formula>
    </cfRule>
    <cfRule type="cellIs" dxfId="75" priority="15" operator="lessThan">
      <formula>3.5</formula>
    </cfRule>
    <cfRule type="cellIs" dxfId="74" priority="16" operator="between">
      <formula>$L$120</formula>
      <formula>3.5</formula>
    </cfRule>
    <cfRule type="cellIs" dxfId="73" priority="17" operator="between">
      <formula>4.499</formula>
      <formula>$L$120</formula>
    </cfRule>
    <cfRule type="cellIs" dxfId="72" priority="18" operator="greaterThanOrEqual">
      <formula>4.5</formula>
    </cfRule>
  </conditionalFormatting>
  <conditionalFormatting sqref="H4:H121">
    <cfRule type="containsBlanks" dxfId="71" priority="7">
      <formula>LEN(TRIM(H4))=0</formula>
    </cfRule>
    <cfRule type="cellIs" dxfId="70" priority="9" operator="between">
      <formula>$H$120</formula>
      <formula>3.726</formula>
    </cfRule>
    <cfRule type="cellIs" dxfId="69" priority="10" operator="lessThan">
      <formula>3.5</formula>
    </cfRule>
    <cfRule type="cellIs" dxfId="68" priority="11" operator="between">
      <formula>$H$120</formula>
      <formula>3.5</formula>
    </cfRule>
    <cfRule type="cellIs" dxfId="67" priority="12" operator="between">
      <formula>4.499</formula>
      <formula>$H$120</formula>
    </cfRule>
    <cfRule type="cellIs" dxfId="66" priority="13" operator="greaterThanOrEqual">
      <formula>4.5</formula>
    </cfRule>
  </conditionalFormatting>
  <conditionalFormatting sqref="D4:D121">
    <cfRule type="containsBlanks" dxfId="65" priority="1">
      <formula>LEN(TRIM(D4))=0</formula>
    </cfRule>
    <cfRule type="cellIs" dxfId="64" priority="2" operator="between">
      <formula>$D$120</formula>
      <formula>3.656</formula>
    </cfRule>
    <cfRule type="cellIs" dxfId="63" priority="3" operator="lessThan">
      <formula>3.5</formula>
    </cfRule>
    <cfRule type="cellIs" dxfId="62" priority="4" operator="between">
      <formula>$D$120</formula>
      <formula>3.5</formula>
    </cfRule>
    <cfRule type="cellIs" dxfId="61" priority="5" operator="between">
      <formula>4.499</formula>
      <formula>$D$120</formula>
    </cfRule>
    <cfRule type="cellIs" dxfId="60" priority="6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4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ColWidth="8.85546875" defaultRowHeight="15" x14ac:dyDescent="0.25"/>
  <cols>
    <col min="1" max="1" width="5.7109375" style="4" customWidth="1"/>
    <col min="2" max="2" width="18.7109375" style="4" customWidth="1"/>
    <col min="3" max="3" width="32.7109375" style="4" customWidth="1"/>
    <col min="4" max="5" width="7.7109375" style="4" customWidth="1"/>
    <col min="6" max="6" width="18.7109375" style="4" customWidth="1"/>
    <col min="7" max="7" width="31.7109375" style="4" customWidth="1"/>
    <col min="8" max="9" width="7.7109375" style="4" customWidth="1"/>
    <col min="10" max="10" width="18.7109375" style="4" customWidth="1"/>
    <col min="11" max="11" width="31.7109375" style="4" customWidth="1"/>
    <col min="12" max="13" width="7.7109375" style="4" customWidth="1"/>
    <col min="14" max="14" width="7.140625" style="4" customWidth="1"/>
    <col min="15" max="16384" width="8.85546875" style="4"/>
  </cols>
  <sheetData>
    <row r="1" spans="1:16" x14ac:dyDescent="0.25">
      <c r="O1" s="73"/>
      <c r="P1" s="35" t="s">
        <v>99</v>
      </c>
    </row>
    <row r="2" spans="1:16" ht="15.75" x14ac:dyDescent="0.25">
      <c r="G2" s="341" t="s">
        <v>89</v>
      </c>
      <c r="O2" s="61"/>
      <c r="P2" s="35" t="s">
        <v>100</v>
      </c>
    </row>
    <row r="3" spans="1:16" ht="15.75" thickBot="1" x14ac:dyDescent="0.3">
      <c r="O3" s="365"/>
      <c r="P3" s="35" t="s">
        <v>101</v>
      </c>
    </row>
    <row r="4" spans="1:16" s="6" customFormat="1" ht="18.75" customHeight="1" thickBot="1" x14ac:dyDescent="0.3">
      <c r="A4" s="449" t="s">
        <v>57</v>
      </c>
      <c r="B4" s="451">
        <v>2024</v>
      </c>
      <c r="C4" s="452"/>
      <c r="D4" s="452"/>
      <c r="E4" s="453"/>
      <c r="F4" s="451">
        <v>2023</v>
      </c>
      <c r="G4" s="452"/>
      <c r="H4" s="452"/>
      <c r="I4" s="453"/>
      <c r="J4" s="451">
        <v>2022</v>
      </c>
      <c r="K4" s="452"/>
      <c r="L4" s="452"/>
      <c r="M4" s="453"/>
      <c r="O4" s="36"/>
      <c r="P4" s="35" t="s">
        <v>102</v>
      </c>
    </row>
    <row r="5" spans="1:16" s="6" customFormat="1" ht="45.75" thickBot="1" x14ac:dyDescent="0.3">
      <c r="A5" s="450"/>
      <c r="B5" s="403" t="s">
        <v>56</v>
      </c>
      <c r="C5" s="11" t="s">
        <v>104</v>
      </c>
      <c r="D5" s="37" t="s">
        <v>105</v>
      </c>
      <c r="E5" s="40" t="s">
        <v>106</v>
      </c>
      <c r="F5" s="342" t="s">
        <v>56</v>
      </c>
      <c r="G5" s="11" t="s">
        <v>104</v>
      </c>
      <c r="H5" s="37" t="s">
        <v>105</v>
      </c>
      <c r="I5" s="40" t="s">
        <v>106</v>
      </c>
      <c r="J5" s="342" t="s">
        <v>56</v>
      </c>
      <c r="K5" s="11" t="s">
        <v>104</v>
      </c>
      <c r="L5" s="37" t="s">
        <v>105</v>
      </c>
      <c r="M5" s="40" t="s">
        <v>106</v>
      </c>
    </row>
    <row r="6" spans="1:16" s="6" customFormat="1" ht="15" customHeight="1" x14ac:dyDescent="0.25">
      <c r="A6" s="23">
        <v>1</v>
      </c>
      <c r="B6" s="116" t="s">
        <v>1</v>
      </c>
      <c r="C6" s="116" t="s">
        <v>185</v>
      </c>
      <c r="D6" s="71">
        <v>5</v>
      </c>
      <c r="E6" s="326">
        <v>3.79</v>
      </c>
      <c r="F6" s="116" t="s">
        <v>36</v>
      </c>
      <c r="G6" s="116" t="s">
        <v>41</v>
      </c>
      <c r="H6" s="71">
        <v>5</v>
      </c>
      <c r="I6" s="326">
        <v>3.84</v>
      </c>
      <c r="J6" s="116" t="s">
        <v>28</v>
      </c>
      <c r="K6" s="116" t="s">
        <v>135</v>
      </c>
      <c r="L6" s="201">
        <v>5</v>
      </c>
      <c r="M6" s="326">
        <v>3.8</v>
      </c>
    </row>
    <row r="7" spans="1:16" s="6" customFormat="1" ht="15" customHeight="1" x14ac:dyDescent="0.25">
      <c r="A7" s="20">
        <v>2</v>
      </c>
      <c r="B7" s="113" t="s">
        <v>25</v>
      </c>
      <c r="C7" s="113" t="s">
        <v>156</v>
      </c>
      <c r="D7" s="175">
        <v>4.5</v>
      </c>
      <c r="E7" s="327">
        <v>3.79</v>
      </c>
      <c r="F7" s="113" t="s">
        <v>1</v>
      </c>
      <c r="G7" s="113" t="s">
        <v>21</v>
      </c>
      <c r="H7" s="175">
        <v>4.3939393939393936</v>
      </c>
      <c r="I7" s="327">
        <v>3.84</v>
      </c>
      <c r="J7" s="113" t="s">
        <v>28</v>
      </c>
      <c r="K7" s="113" t="s">
        <v>61</v>
      </c>
      <c r="L7" s="202">
        <v>5</v>
      </c>
      <c r="M7" s="327">
        <v>3.8</v>
      </c>
    </row>
    <row r="8" spans="1:16" s="6" customFormat="1" ht="15" customHeight="1" x14ac:dyDescent="0.25">
      <c r="A8" s="20">
        <v>3</v>
      </c>
      <c r="B8" s="113" t="s">
        <v>0</v>
      </c>
      <c r="C8" s="113" t="s">
        <v>81</v>
      </c>
      <c r="D8" s="350">
        <v>4.5</v>
      </c>
      <c r="E8" s="327">
        <v>3.79</v>
      </c>
      <c r="F8" s="113" t="s">
        <v>25</v>
      </c>
      <c r="G8" s="113" t="s">
        <v>88</v>
      </c>
      <c r="H8" s="350">
        <v>4.333333333333333</v>
      </c>
      <c r="I8" s="327">
        <v>3.84</v>
      </c>
      <c r="J8" s="113" t="s">
        <v>28</v>
      </c>
      <c r="K8" s="113" t="s">
        <v>34</v>
      </c>
      <c r="L8" s="202">
        <v>4.625</v>
      </c>
      <c r="M8" s="327">
        <v>3.8</v>
      </c>
    </row>
    <row r="9" spans="1:16" s="6" customFormat="1" ht="15" customHeight="1" x14ac:dyDescent="0.25">
      <c r="A9" s="20">
        <v>4</v>
      </c>
      <c r="B9" s="113" t="s">
        <v>54</v>
      </c>
      <c r="C9" s="113" t="s">
        <v>199</v>
      </c>
      <c r="D9" s="175">
        <v>4.4000000000000004</v>
      </c>
      <c r="E9" s="327">
        <v>3.79</v>
      </c>
      <c r="F9" s="113" t="s">
        <v>0</v>
      </c>
      <c r="G9" s="113" t="s">
        <v>146</v>
      </c>
      <c r="H9" s="175">
        <v>4.3157894736842106</v>
      </c>
      <c r="I9" s="327">
        <v>3.84</v>
      </c>
      <c r="J9" s="113" t="s">
        <v>1</v>
      </c>
      <c r="K9" s="113" t="s">
        <v>18</v>
      </c>
      <c r="L9" s="202">
        <v>4.5</v>
      </c>
      <c r="M9" s="327">
        <v>3.8</v>
      </c>
    </row>
    <row r="10" spans="1:16" s="6" customFormat="1" ht="15" customHeight="1" x14ac:dyDescent="0.25">
      <c r="A10" s="20">
        <v>5</v>
      </c>
      <c r="B10" s="113" t="s">
        <v>1</v>
      </c>
      <c r="C10" s="113" t="s">
        <v>166</v>
      </c>
      <c r="D10" s="175">
        <v>4.4000000000000004</v>
      </c>
      <c r="E10" s="327">
        <v>3.79</v>
      </c>
      <c r="F10" s="113" t="s">
        <v>54</v>
      </c>
      <c r="G10" s="113" t="s">
        <v>68</v>
      </c>
      <c r="H10" s="175">
        <v>4.3</v>
      </c>
      <c r="I10" s="327">
        <v>3.84</v>
      </c>
      <c r="J10" s="113" t="s">
        <v>1</v>
      </c>
      <c r="K10" s="113" t="s">
        <v>124</v>
      </c>
      <c r="L10" s="202">
        <v>4.5</v>
      </c>
      <c r="M10" s="327">
        <v>3.8</v>
      </c>
    </row>
    <row r="11" spans="1:16" s="6" customFormat="1" ht="15" customHeight="1" x14ac:dyDescent="0.25">
      <c r="A11" s="20">
        <v>6</v>
      </c>
      <c r="B11" s="113" t="s">
        <v>28</v>
      </c>
      <c r="C11" s="113" t="s">
        <v>75</v>
      </c>
      <c r="D11" s="175">
        <v>4.2833333333333332</v>
      </c>
      <c r="E11" s="327">
        <v>3.79</v>
      </c>
      <c r="F11" s="113" t="s">
        <v>28</v>
      </c>
      <c r="G11" s="113" t="s">
        <v>127</v>
      </c>
      <c r="H11" s="175">
        <v>4.2</v>
      </c>
      <c r="I11" s="327">
        <v>3.84</v>
      </c>
      <c r="J11" s="113" t="s">
        <v>45</v>
      </c>
      <c r="K11" s="113" t="s">
        <v>52</v>
      </c>
      <c r="L11" s="202">
        <v>4.354838709677419</v>
      </c>
      <c r="M11" s="327">
        <v>3.8</v>
      </c>
    </row>
    <row r="12" spans="1:16" s="6" customFormat="1" ht="15" customHeight="1" x14ac:dyDescent="0.25">
      <c r="A12" s="20">
        <v>7</v>
      </c>
      <c r="B12" s="113" t="s">
        <v>1</v>
      </c>
      <c r="C12" s="113" t="s">
        <v>168</v>
      </c>
      <c r="D12" s="175">
        <v>4.2222222222222223</v>
      </c>
      <c r="E12" s="327">
        <v>3.79</v>
      </c>
      <c r="F12" s="113" t="s">
        <v>28</v>
      </c>
      <c r="G12" s="113" t="s">
        <v>85</v>
      </c>
      <c r="H12" s="175">
        <v>4.1923076923076925</v>
      </c>
      <c r="I12" s="327">
        <v>3.84</v>
      </c>
      <c r="J12" s="113" t="s">
        <v>45</v>
      </c>
      <c r="K12" s="113" t="s">
        <v>132</v>
      </c>
      <c r="L12" s="202">
        <v>4.333333333333333</v>
      </c>
      <c r="M12" s="327">
        <v>3.8</v>
      </c>
    </row>
    <row r="13" spans="1:16" s="6" customFormat="1" ht="15" customHeight="1" x14ac:dyDescent="0.25">
      <c r="A13" s="20">
        <v>8</v>
      </c>
      <c r="B13" s="113" t="s">
        <v>28</v>
      </c>
      <c r="C13" s="113" t="s">
        <v>197</v>
      </c>
      <c r="D13" s="175">
        <v>4.2</v>
      </c>
      <c r="E13" s="327">
        <v>3.79</v>
      </c>
      <c r="F13" s="113" t="s">
        <v>28</v>
      </c>
      <c r="G13" s="113" t="s">
        <v>75</v>
      </c>
      <c r="H13" s="175">
        <v>4.1896551724137927</v>
      </c>
      <c r="I13" s="327">
        <v>3.84</v>
      </c>
      <c r="J13" s="113" t="s">
        <v>25</v>
      </c>
      <c r="K13" s="113" t="s">
        <v>136</v>
      </c>
      <c r="L13" s="202">
        <v>4.333333333333333</v>
      </c>
      <c r="M13" s="327">
        <v>3.8</v>
      </c>
    </row>
    <row r="14" spans="1:16" s="6" customFormat="1" ht="15" customHeight="1" x14ac:dyDescent="0.25">
      <c r="A14" s="20">
        <v>9</v>
      </c>
      <c r="B14" s="113" t="s">
        <v>36</v>
      </c>
      <c r="C14" s="113" t="s">
        <v>133</v>
      </c>
      <c r="D14" s="72">
        <v>4.1764705882352944</v>
      </c>
      <c r="E14" s="327">
        <v>3.79</v>
      </c>
      <c r="F14" s="113" t="s">
        <v>1</v>
      </c>
      <c r="G14" s="113" t="s">
        <v>14</v>
      </c>
      <c r="H14" s="72">
        <v>4.1785714285714288</v>
      </c>
      <c r="I14" s="327">
        <v>3.84</v>
      </c>
      <c r="J14" s="113" t="s">
        <v>45</v>
      </c>
      <c r="K14" s="113" t="s">
        <v>50</v>
      </c>
      <c r="L14" s="202">
        <v>4.25</v>
      </c>
      <c r="M14" s="327">
        <v>3.8</v>
      </c>
    </row>
    <row r="15" spans="1:16" s="6" customFormat="1" ht="15" customHeight="1" thickBot="1" x14ac:dyDescent="0.3">
      <c r="A15" s="22">
        <v>10</v>
      </c>
      <c r="B15" s="115" t="s">
        <v>1</v>
      </c>
      <c r="C15" s="115" t="s">
        <v>176</v>
      </c>
      <c r="D15" s="180">
        <v>4.1764705882352944</v>
      </c>
      <c r="E15" s="328">
        <v>3.79</v>
      </c>
      <c r="F15" s="115" t="s">
        <v>45</v>
      </c>
      <c r="G15" s="115" t="s">
        <v>52</v>
      </c>
      <c r="H15" s="180">
        <v>4.125</v>
      </c>
      <c r="I15" s="328">
        <v>3.84</v>
      </c>
      <c r="J15" s="115" t="s">
        <v>45</v>
      </c>
      <c r="K15" s="115" t="s">
        <v>51</v>
      </c>
      <c r="L15" s="203">
        <v>4.25</v>
      </c>
      <c r="M15" s="328">
        <v>3.8</v>
      </c>
    </row>
    <row r="16" spans="1:16" s="6" customFormat="1" ht="15" customHeight="1" x14ac:dyDescent="0.25">
      <c r="A16" s="20">
        <v>11</v>
      </c>
      <c r="B16" s="113" t="s">
        <v>28</v>
      </c>
      <c r="C16" s="113" t="s">
        <v>196</v>
      </c>
      <c r="D16" s="71">
        <v>4.166666666666667</v>
      </c>
      <c r="E16" s="327">
        <v>3.79</v>
      </c>
      <c r="F16" s="113" t="s">
        <v>0</v>
      </c>
      <c r="G16" s="113" t="s">
        <v>80</v>
      </c>
      <c r="H16" s="71">
        <v>4.0714285714285712</v>
      </c>
      <c r="I16" s="327">
        <v>3.84</v>
      </c>
      <c r="J16" s="113" t="s">
        <v>0</v>
      </c>
      <c r="K16" s="113" t="s">
        <v>118</v>
      </c>
      <c r="L16" s="202">
        <v>4.25</v>
      </c>
      <c r="M16" s="327">
        <v>3.8</v>
      </c>
    </row>
    <row r="17" spans="1:13" s="6" customFormat="1" ht="15" customHeight="1" x14ac:dyDescent="0.25">
      <c r="A17" s="20">
        <v>12</v>
      </c>
      <c r="B17" s="113" t="s">
        <v>1</v>
      </c>
      <c r="C17" s="113" t="s">
        <v>14</v>
      </c>
      <c r="D17" s="175">
        <v>4.1428571428571432</v>
      </c>
      <c r="E17" s="327">
        <v>3.79</v>
      </c>
      <c r="F17" s="113" t="s">
        <v>54</v>
      </c>
      <c r="G17" s="113" t="s">
        <v>145</v>
      </c>
      <c r="H17" s="175">
        <v>4</v>
      </c>
      <c r="I17" s="327">
        <v>3.84</v>
      </c>
      <c r="J17" s="113" t="s">
        <v>28</v>
      </c>
      <c r="K17" s="113" t="s">
        <v>75</v>
      </c>
      <c r="L17" s="202">
        <v>4.2222222222222223</v>
      </c>
      <c r="M17" s="327">
        <v>3.8</v>
      </c>
    </row>
    <row r="18" spans="1:13" s="6" customFormat="1" ht="15" customHeight="1" x14ac:dyDescent="0.25">
      <c r="A18" s="20">
        <v>13</v>
      </c>
      <c r="B18" s="113" t="s">
        <v>25</v>
      </c>
      <c r="C18" s="113" t="s">
        <v>186</v>
      </c>
      <c r="D18" s="175">
        <v>4.125</v>
      </c>
      <c r="E18" s="327">
        <v>3.79</v>
      </c>
      <c r="F18" s="113" t="s">
        <v>45</v>
      </c>
      <c r="G18" s="113" t="s">
        <v>49</v>
      </c>
      <c r="H18" s="175">
        <v>4</v>
      </c>
      <c r="I18" s="327">
        <v>3.84</v>
      </c>
      <c r="J18" s="113" t="s">
        <v>36</v>
      </c>
      <c r="K18" s="113" t="s">
        <v>66</v>
      </c>
      <c r="L18" s="202">
        <v>4.2</v>
      </c>
      <c r="M18" s="327">
        <v>3.8</v>
      </c>
    </row>
    <row r="19" spans="1:13" s="6" customFormat="1" ht="15" customHeight="1" x14ac:dyDescent="0.25">
      <c r="A19" s="20">
        <v>14</v>
      </c>
      <c r="B19" s="113" t="s">
        <v>25</v>
      </c>
      <c r="C19" s="113" t="s">
        <v>123</v>
      </c>
      <c r="D19" s="175">
        <v>4.1111111111111107</v>
      </c>
      <c r="E19" s="327">
        <v>3.79</v>
      </c>
      <c r="F19" s="113" t="s">
        <v>45</v>
      </c>
      <c r="G19" s="113" t="s">
        <v>55</v>
      </c>
      <c r="H19" s="175">
        <v>4</v>
      </c>
      <c r="I19" s="327">
        <v>3.84</v>
      </c>
      <c r="J19" s="113" t="s">
        <v>0</v>
      </c>
      <c r="K19" s="113" t="s">
        <v>80</v>
      </c>
      <c r="L19" s="202">
        <v>4.2</v>
      </c>
      <c r="M19" s="327">
        <v>3.8</v>
      </c>
    </row>
    <row r="20" spans="1:13" s="6" customFormat="1" ht="15" customHeight="1" x14ac:dyDescent="0.25">
      <c r="A20" s="20">
        <v>15</v>
      </c>
      <c r="B20" s="113" t="s">
        <v>28</v>
      </c>
      <c r="C20" s="113" t="s">
        <v>85</v>
      </c>
      <c r="D20" s="175">
        <v>4.09375</v>
      </c>
      <c r="E20" s="327">
        <v>3.79</v>
      </c>
      <c r="F20" s="113" t="s">
        <v>45</v>
      </c>
      <c r="G20" s="113" t="s">
        <v>48</v>
      </c>
      <c r="H20" s="175">
        <v>4</v>
      </c>
      <c r="I20" s="327">
        <v>3.84</v>
      </c>
      <c r="J20" s="113" t="s">
        <v>25</v>
      </c>
      <c r="K20" s="113" t="s">
        <v>88</v>
      </c>
      <c r="L20" s="202">
        <v>4.0999999999999996</v>
      </c>
      <c r="M20" s="327">
        <v>3.8</v>
      </c>
    </row>
    <row r="21" spans="1:13" s="6" customFormat="1" ht="15" customHeight="1" x14ac:dyDescent="0.25">
      <c r="A21" s="20">
        <v>16</v>
      </c>
      <c r="B21" s="113" t="s">
        <v>1</v>
      </c>
      <c r="C21" s="113" t="s">
        <v>171</v>
      </c>
      <c r="D21" s="175">
        <v>4.083333333333333</v>
      </c>
      <c r="E21" s="327">
        <v>3.79</v>
      </c>
      <c r="F21" s="113" t="s">
        <v>36</v>
      </c>
      <c r="G21" s="113" t="s">
        <v>148</v>
      </c>
      <c r="H21" s="175">
        <v>4</v>
      </c>
      <c r="I21" s="327">
        <v>3.84</v>
      </c>
      <c r="J21" s="113" t="s">
        <v>1</v>
      </c>
      <c r="K21" s="113" t="s">
        <v>140</v>
      </c>
      <c r="L21" s="202">
        <v>4.0769230769230766</v>
      </c>
      <c r="M21" s="327">
        <v>3.8</v>
      </c>
    </row>
    <row r="22" spans="1:13" s="6" customFormat="1" ht="15" customHeight="1" x14ac:dyDescent="0.25">
      <c r="A22" s="20">
        <v>17</v>
      </c>
      <c r="B22" s="113" t="s">
        <v>28</v>
      </c>
      <c r="C22" s="113" t="s">
        <v>150</v>
      </c>
      <c r="D22" s="175">
        <v>4.0714285714285712</v>
      </c>
      <c r="E22" s="327">
        <v>3.79</v>
      </c>
      <c r="F22" s="113" t="s">
        <v>36</v>
      </c>
      <c r="G22" s="113" t="s">
        <v>65</v>
      </c>
      <c r="H22" s="175">
        <v>4</v>
      </c>
      <c r="I22" s="327">
        <v>3.84</v>
      </c>
      <c r="J22" s="113" t="s">
        <v>1</v>
      </c>
      <c r="K22" s="113" t="s">
        <v>21</v>
      </c>
      <c r="L22" s="202">
        <v>4.0555555555555554</v>
      </c>
      <c r="M22" s="327">
        <v>3.8</v>
      </c>
    </row>
    <row r="23" spans="1:13" s="6" customFormat="1" ht="15" customHeight="1" x14ac:dyDescent="0.25">
      <c r="A23" s="20">
        <v>18</v>
      </c>
      <c r="B23" s="113" t="s">
        <v>1</v>
      </c>
      <c r="C23" s="113" t="s">
        <v>177</v>
      </c>
      <c r="D23" s="175">
        <v>4.0714285714285712</v>
      </c>
      <c r="E23" s="327">
        <v>3.79</v>
      </c>
      <c r="F23" s="113" t="s">
        <v>36</v>
      </c>
      <c r="G23" s="113" t="s">
        <v>147</v>
      </c>
      <c r="H23" s="175">
        <v>4</v>
      </c>
      <c r="I23" s="327">
        <v>3.84</v>
      </c>
      <c r="J23" s="113" t="s">
        <v>54</v>
      </c>
      <c r="K23" s="113" t="s">
        <v>69</v>
      </c>
      <c r="L23" s="202">
        <v>4</v>
      </c>
      <c r="M23" s="327">
        <v>3.8</v>
      </c>
    </row>
    <row r="24" spans="1:13" s="6" customFormat="1" ht="15" customHeight="1" x14ac:dyDescent="0.25">
      <c r="A24" s="20">
        <v>19</v>
      </c>
      <c r="B24" s="113" t="s">
        <v>1</v>
      </c>
      <c r="C24" s="113" t="s">
        <v>180</v>
      </c>
      <c r="D24" s="175">
        <v>4.0666666666666664</v>
      </c>
      <c r="E24" s="327">
        <v>3.79</v>
      </c>
      <c r="F24" s="113" t="s">
        <v>28</v>
      </c>
      <c r="G24" s="113" t="s">
        <v>134</v>
      </c>
      <c r="H24" s="175">
        <v>4</v>
      </c>
      <c r="I24" s="327">
        <v>3.84</v>
      </c>
      <c r="J24" s="113" t="s">
        <v>54</v>
      </c>
      <c r="K24" s="113" t="s">
        <v>72</v>
      </c>
      <c r="L24" s="202">
        <v>4</v>
      </c>
      <c r="M24" s="327">
        <v>3.8</v>
      </c>
    </row>
    <row r="25" spans="1:13" s="6" customFormat="1" ht="15" customHeight="1" thickBot="1" x14ac:dyDescent="0.3">
      <c r="A25" s="21">
        <v>20</v>
      </c>
      <c r="B25" s="114" t="s">
        <v>1</v>
      </c>
      <c r="C25" s="114" t="s">
        <v>162</v>
      </c>
      <c r="D25" s="350">
        <v>4.0555555555555554</v>
      </c>
      <c r="E25" s="329">
        <v>3.79</v>
      </c>
      <c r="F25" s="114" t="s">
        <v>28</v>
      </c>
      <c r="G25" s="114" t="s">
        <v>32</v>
      </c>
      <c r="H25" s="350">
        <v>4</v>
      </c>
      <c r="I25" s="329">
        <v>3.84</v>
      </c>
      <c r="J25" s="114" t="s">
        <v>36</v>
      </c>
      <c r="K25" s="114" t="s">
        <v>133</v>
      </c>
      <c r="L25" s="204">
        <v>4</v>
      </c>
      <c r="M25" s="329">
        <v>3.8</v>
      </c>
    </row>
    <row r="26" spans="1:13" s="6" customFormat="1" ht="15" customHeight="1" x14ac:dyDescent="0.25">
      <c r="A26" s="23">
        <v>21</v>
      </c>
      <c r="B26" s="116" t="s">
        <v>54</v>
      </c>
      <c r="C26" s="116" t="s">
        <v>68</v>
      </c>
      <c r="D26" s="71">
        <v>4.0526315789473681</v>
      </c>
      <c r="E26" s="326">
        <v>3.79</v>
      </c>
      <c r="F26" s="116" t="s">
        <v>28</v>
      </c>
      <c r="G26" s="116" t="s">
        <v>34</v>
      </c>
      <c r="H26" s="71">
        <v>4</v>
      </c>
      <c r="I26" s="326">
        <v>3.84</v>
      </c>
      <c r="J26" s="116" t="s">
        <v>36</v>
      </c>
      <c r="K26" s="116" t="s">
        <v>37</v>
      </c>
      <c r="L26" s="201">
        <v>4</v>
      </c>
      <c r="M26" s="326">
        <v>3.8</v>
      </c>
    </row>
    <row r="27" spans="1:13" s="6" customFormat="1" ht="15" customHeight="1" x14ac:dyDescent="0.25">
      <c r="A27" s="20">
        <v>22</v>
      </c>
      <c r="B27" s="113" t="s">
        <v>45</v>
      </c>
      <c r="C27" s="113" t="s">
        <v>198</v>
      </c>
      <c r="D27" s="175">
        <v>4</v>
      </c>
      <c r="E27" s="327">
        <v>3.79</v>
      </c>
      <c r="F27" s="113" t="s">
        <v>25</v>
      </c>
      <c r="G27" s="113" t="s">
        <v>138</v>
      </c>
      <c r="H27" s="175">
        <v>4</v>
      </c>
      <c r="I27" s="327">
        <v>3.84</v>
      </c>
      <c r="J27" s="113" t="s">
        <v>36</v>
      </c>
      <c r="K27" s="113" t="s">
        <v>42</v>
      </c>
      <c r="L27" s="202">
        <v>4</v>
      </c>
      <c r="M27" s="327">
        <v>3.8</v>
      </c>
    </row>
    <row r="28" spans="1:13" s="6" customFormat="1" ht="15" customHeight="1" x14ac:dyDescent="0.25">
      <c r="A28" s="20">
        <v>23</v>
      </c>
      <c r="B28" s="113" t="s">
        <v>36</v>
      </c>
      <c r="C28" s="113" t="s">
        <v>39</v>
      </c>
      <c r="D28" s="350">
        <v>4</v>
      </c>
      <c r="E28" s="327">
        <v>3.79</v>
      </c>
      <c r="F28" s="113" t="s">
        <v>1</v>
      </c>
      <c r="G28" s="113" t="s">
        <v>15</v>
      </c>
      <c r="H28" s="350">
        <v>4</v>
      </c>
      <c r="I28" s="327">
        <v>3.84</v>
      </c>
      <c r="J28" s="113" t="s">
        <v>28</v>
      </c>
      <c r="K28" s="113" t="s">
        <v>134</v>
      </c>
      <c r="L28" s="202">
        <v>4</v>
      </c>
      <c r="M28" s="327">
        <v>3.8</v>
      </c>
    </row>
    <row r="29" spans="1:13" s="6" customFormat="1" ht="15" customHeight="1" x14ac:dyDescent="0.25">
      <c r="A29" s="20">
        <v>24</v>
      </c>
      <c r="B29" s="113" t="s">
        <v>28</v>
      </c>
      <c r="C29" s="113" t="s">
        <v>127</v>
      </c>
      <c r="D29" s="175">
        <v>4</v>
      </c>
      <c r="E29" s="327">
        <v>3.79</v>
      </c>
      <c r="F29" s="113" t="s">
        <v>1</v>
      </c>
      <c r="G29" s="113" t="s">
        <v>13</v>
      </c>
      <c r="H29" s="175">
        <v>4</v>
      </c>
      <c r="I29" s="327">
        <v>3.84</v>
      </c>
      <c r="J29" s="113" t="s">
        <v>25</v>
      </c>
      <c r="K29" s="113" t="s">
        <v>123</v>
      </c>
      <c r="L29" s="202">
        <v>4</v>
      </c>
      <c r="M29" s="327">
        <v>3.8</v>
      </c>
    </row>
    <row r="30" spans="1:13" s="6" customFormat="1" ht="15" customHeight="1" x14ac:dyDescent="0.25">
      <c r="A30" s="20">
        <v>25</v>
      </c>
      <c r="B30" s="113" t="s">
        <v>28</v>
      </c>
      <c r="C30" s="113" t="s">
        <v>32</v>
      </c>
      <c r="D30" s="175">
        <v>4</v>
      </c>
      <c r="E30" s="327">
        <v>3.79</v>
      </c>
      <c r="F30" s="113" t="s">
        <v>1</v>
      </c>
      <c r="G30" s="113" t="s">
        <v>140</v>
      </c>
      <c r="H30" s="175">
        <v>4</v>
      </c>
      <c r="I30" s="327">
        <v>3.84</v>
      </c>
      <c r="J30" s="113" t="s">
        <v>25</v>
      </c>
      <c r="K30" s="113" t="s">
        <v>77</v>
      </c>
      <c r="L30" s="202">
        <v>4</v>
      </c>
      <c r="M30" s="327">
        <v>3.8</v>
      </c>
    </row>
    <row r="31" spans="1:13" s="6" customFormat="1" ht="15" customHeight="1" x14ac:dyDescent="0.25">
      <c r="A31" s="20">
        <v>26</v>
      </c>
      <c r="B31" s="113" t="s">
        <v>28</v>
      </c>
      <c r="C31" s="113" t="s">
        <v>31</v>
      </c>
      <c r="D31" s="175">
        <v>4</v>
      </c>
      <c r="E31" s="327">
        <v>3.79</v>
      </c>
      <c r="F31" s="113" t="s">
        <v>1</v>
      </c>
      <c r="G31" s="113" t="s">
        <v>16</v>
      </c>
      <c r="H31" s="175">
        <v>4</v>
      </c>
      <c r="I31" s="327">
        <v>3.84</v>
      </c>
      <c r="J31" s="113" t="s">
        <v>25</v>
      </c>
      <c r="K31" s="113" t="s">
        <v>78</v>
      </c>
      <c r="L31" s="202">
        <v>4</v>
      </c>
      <c r="M31" s="327">
        <v>3.8</v>
      </c>
    </row>
    <row r="32" spans="1:13" s="6" customFormat="1" ht="15" customHeight="1" x14ac:dyDescent="0.25">
      <c r="A32" s="20">
        <v>27</v>
      </c>
      <c r="B32" s="113" t="s">
        <v>28</v>
      </c>
      <c r="C32" s="113" t="s">
        <v>200</v>
      </c>
      <c r="D32" s="175">
        <v>4</v>
      </c>
      <c r="E32" s="327">
        <v>3.79</v>
      </c>
      <c r="F32" s="113" t="s">
        <v>1</v>
      </c>
      <c r="G32" s="113" t="s">
        <v>141</v>
      </c>
      <c r="H32" s="175">
        <v>4</v>
      </c>
      <c r="I32" s="327">
        <v>3.84</v>
      </c>
      <c r="J32" s="113" t="s">
        <v>25</v>
      </c>
      <c r="K32" s="113" t="s">
        <v>76</v>
      </c>
      <c r="L32" s="202">
        <v>4</v>
      </c>
      <c r="M32" s="327">
        <v>3.8</v>
      </c>
    </row>
    <row r="33" spans="1:13" s="6" customFormat="1" ht="15" customHeight="1" x14ac:dyDescent="0.25">
      <c r="A33" s="20">
        <v>28</v>
      </c>
      <c r="B33" s="113" t="s">
        <v>28</v>
      </c>
      <c r="C33" s="113" t="s">
        <v>152</v>
      </c>
      <c r="D33" s="175">
        <v>4</v>
      </c>
      <c r="E33" s="327">
        <v>3.79</v>
      </c>
      <c r="F33" s="113" t="s">
        <v>1</v>
      </c>
      <c r="G33" s="113" t="s">
        <v>3</v>
      </c>
      <c r="H33" s="175">
        <v>4</v>
      </c>
      <c r="I33" s="327">
        <v>3.84</v>
      </c>
      <c r="J33" s="113" t="s">
        <v>25</v>
      </c>
      <c r="K33" s="113" t="s">
        <v>139</v>
      </c>
      <c r="L33" s="202">
        <v>4</v>
      </c>
      <c r="M33" s="327">
        <v>3.8</v>
      </c>
    </row>
    <row r="34" spans="1:13" s="6" customFormat="1" ht="15" customHeight="1" x14ac:dyDescent="0.25">
      <c r="A34" s="20">
        <v>29</v>
      </c>
      <c r="B34" s="113" t="s">
        <v>1</v>
      </c>
      <c r="C34" s="113" t="s">
        <v>203</v>
      </c>
      <c r="D34" s="175">
        <v>4</v>
      </c>
      <c r="E34" s="327">
        <v>3.79</v>
      </c>
      <c r="F34" s="113" t="s">
        <v>1</v>
      </c>
      <c r="G34" s="113" t="s">
        <v>126</v>
      </c>
      <c r="H34" s="175">
        <v>4</v>
      </c>
      <c r="I34" s="327">
        <v>3.84</v>
      </c>
      <c r="J34" s="113" t="s">
        <v>1</v>
      </c>
      <c r="K34" s="113" t="s">
        <v>11</v>
      </c>
      <c r="L34" s="202">
        <v>4</v>
      </c>
      <c r="M34" s="327">
        <v>3.8</v>
      </c>
    </row>
    <row r="35" spans="1:13" s="6" customFormat="1" ht="15" customHeight="1" thickBot="1" x14ac:dyDescent="0.3">
      <c r="A35" s="22">
        <v>30</v>
      </c>
      <c r="B35" s="115" t="s">
        <v>1</v>
      </c>
      <c r="C35" s="115" t="s">
        <v>169</v>
      </c>
      <c r="D35" s="180">
        <v>4</v>
      </c>
      <c r="E35" s="328">
        <v>3.79</v>
      </c>
      <c r="F35" s="115" t="s">
        <v>0</v>
      </c>
      <c r="G35" s="115" t="s">
        <v>81</v>
      </c>
      <c r="H35" s="180">
        <v>4</v>
      </c>
      <c r="I35" s="328">
        <v>3.84</v>
      </c>
      <c r="J35" s="115" t="s">
        <v>1</v>
      </c>
      <c r="K35" s="115" t="s">
        <v>17</v>
      </c>
      <c r="L35" s="203">
        <v>4</v>
      </c>
      <c r="M35" s="328">
        <v>3.8</v>
      </c>
    </row>
    <row r="36" spans="1:13" s="6" customFormat="1" ht="15" customHeight="1" x14ac:dyDescent="0.25">
      <c r="A36" s="20">
        <v>31</v>
      </c>
      <c r="B36" s="113" t="s">
        <v>1</v>
      </c>
      <c r="C36" s="113" t="s">
        <v>178</v>
      </c>
      <c r="D36" s="71">
        <v>4</v>
      </c>
      <c r="E36" s="327">
        <v>3.79</v>
      </c>
      <c r="F36" s="113" t="s">
        <v>0</v>
      </c>
      <c r="G36" s="113" t="s">
        <v>84</v>
      </c>
      <c r="H36" s="71">
        <v>4</v>
      </c>
      <c r="I36" s="327">
        <v>3.84</v>
      </c>
      <c r="J36" s="113" t="s">
        <v>1</v>
      </c>
      <c r="K36" s="113" t="s">
        <v>22</v>
      </c>
      <c r="L36" s="202">
        <v>4</v>
      </c>
      <c r="M36" s="327">
        <v>3.8</v>
      </c>
    </row>
    <row r="37" spans="1:13" s="6" customFormat="1" ht="15" customHeight="1" x14ac:dyDescent="0.25">
      <c r="A37" s="20">
        <v>32</v>
      </c>
      <c r="B37" s="113" t="s">
        <v>1</v>
      </c>
      <c r="C37" s="113" t="s">
        <v>193</v>
      </c>
      <c r="D37" s="175">
        <v>4</v>
      </c>
      <c r="E37" s="327">
        <v>3.79</v>
      </c>
      <c r="F37" s="113" t="s">
        <v>25</v>
      </c>
      <c r="G37" s="113" t="s">
        <v>123</v>
      </c>
      <c r="H37" s="175">
        <v>3.95</v>
      </c>
      <c r="I37" s="327">
        <v>3.84</v>
      </c>
      <c r="J37" s="113" t="s">
        <v>1</v>
      </c>
      <c r="K37" s="113" t="s">
        <v>20</v>
      </c>
      <c r="L37" s="202">
        <v>4</v>
      </c>
      <c r="M37" s="327">
        <v>3.8</v>
      </c>
    </row>
    <row r="38" spans="1:13" s="6" customFormat="1" ht="15" customHeight="1" x14ac:dyDescent="0.25">
      <c r="A38" s="20">
        <v>33</v>
      </c>
      <c r="B38" s="113" t="s">
        <v>1</v>
      </c>
      <c r="C38" s="113" t="s">
        <v>174</v>
      </c>
      <c r="D38" s="175">
        <v>3.9705882352941178</v>
      </c>
      <c r="E38" s="327">
        <v>3.79</v>
      </c>
      <c r="F38" s="113" t="s">
        <v>1</v>
      </c>
      <c r="G38" s="113" t="s">
        <v>161</v>
      </c>
      <c r="H38" s="175">
        <v>3.9</v>
      </c>
      <c r="I38" s="327">
        <v>3.84</v>
      </c>
      <c r="J38" s="113" t="s">
        <v>1</v>
      </c>
      <c r="K38" s="113" t="s">
        <v>7</v>
      </c>
      <c r="L38" s="202">
        <v>4</v>
      </c>
      <c r="M38" s="327">
        <v>3.8</v>
      </c>
    </row>
    <row r="39" spans="1:13" s="6" customFormat="1" ht="15" customHeight="1" x14ac:dyDescent="0.25">
      <c r="A39" s="20">
        <v>34</v>
      </c>
      <c r="B39" s="113" t="s">
        <v>0</v>
      </c>
      <c r="C39" s="113" t="s">
        <v>146</v>
      </c>
      <c r="D39" s="175">
        <v>3.96</v>
      </c>
      <c r="E39" s="327">
        <v>3.79</v>
      </c>
      <c r="F39" s="113" t="s">
        <v>54</v>
      </c>
      <c r="G39" s="113" t="s">
        <v>71</v>
      </c>
      <c r="H39" s="175">
        <v>3.8888888888888888</v>
      </c>
      <c r="I39" s="327">
        <v>3.84</v>
      </c>
      <c r="J39" s="113" t="s">
        <v>1</v>
      </c>
      <c r="K39" s="113" t="s">
        <v>16</v>
      </c>
      <c r="L39" s="202">
        <v>4</v>
      </c>
      <c r="M39" s="327">
        <v>3.8</v>
      </c>
    </row>
    <row r="40" spans="1:13" s="6" customFormat="1" ht="15" customHeight="1" x14ac:dyDescent="0.25">
      <c r="A40" s="20">
        <v>35</v>
      </c>
      <c r="B40" s="113" t="s">
        <v>28</v>
      </c>
      <c r="C40" s="113" t="s">
        <v>33</v>
      </c>
      <c r="D40" s="175">
        <v>3.875</v>
      </c>
      <c r="E40" s="327">
        <v>3.79</v>
      </c>
      <c r="F40" s="113" t="s">
        <v>1</v>
      </c>
      <c r="G40" s="113" t="s">
        <v>142</v>
      </c>
      <c r="H40" s="175">
        <v>3.8846153846153846</v>
      </c>
      <c r="I40" s="327">
        <v>3.84</v>
      </c>
      <c r="J40" s="113" t="s">
        <v>1</v>
      </c>
      <c r="K40" s="113" t="s">
        <v>126</v>
      </c>
      <c r="L40" s="202">
        <v>4</v>
      </c>
      <c r="M40" s="327">
        <v>3.8</v>
      </c>
    </row>
    <row r="41" spans="1:13" s="6" customFormat="1" ht="15" customHeight="1" x14ac:dyDescent="0.25">
      <c r="A41" s="20">
        <v>36</v>
      </c>
      <c r="B41" s="113" t="s">
        <v>28</v>
      </c>
      <c r="C41" s="113" t="s">
        <v>134</v>
      </c>
      <c r="D41" s="175">
        <v>3.870967741935484</v>
      </c>
      <c r="E41" s="327">
        <v>3.79</v>
      </c>
      <c r="F41" s="113" t="s">
        <v>45</v>
      </c>
      <c r="G41" s="113" t="s">
        <v>53</v>
      </c>
      <c r="H41" s="175">
        <v>3.8571428571428572</v>
      </c>
      <c r="I41" s="327">
        <v>3.84</v>
      </c>
      <c r="J41" s="113" t="s">
        <v>1</v>
      </c>
      <c r="K41" s="113" t="s">
        <v>142</v>
      </c>
      <c r="L41" s="202">
        <v>3.9714285714285715</v>
      </c>
      <c r="M41" s="327">
        <v>3.8</v>
      </c>
    </row>
    <row r="42" spans="1:13" s="6" customFormat="1" ht="15" customHeight="1" x14ac:dyDescent="0.25">
      <c r="A42" s="20">
        <v>37</v>
      </c>
      <c r="B42" s="113" t="s">
        <v>25</v>
      </c>
      <c r="C42" s="113" t="s">
        <v>88</v>
      </c>
      <c r="D42" s="175">
        <v>3.8571428571428572</v>
      </c>
      <c r="E42" s="327">
        <v>3.79</v>
      </c>
      <c r="F42" s="113" t="s">
        <v>28</v>
      </c>
      <c r="G42" s="113" t="s">
        <v>33</v>
      </c>
      <c r="H42" s="175">
        <v>3.8461538461538463</v>
      </c>
      <c r="I42" s="327">
        <v>3.84</v>
      </c>
      <c r="J42" s="113" t="s">
        <v>1</v>
      </c>
      <c r="K42" s="113" t="s">
        <v>14</v>
      </c>
      <c r="L42" s="202">
        <v>3.9583333333333335</v>
      </c>
      <c r="M42" s="327">
        <v>3.8</v>
      </c>
    </row>
    <row r="43" spans="1:13" s="6" customFormat="1" ht="15" customHeight="1" x14ac:dyDescent="0.25">
      <c r="A43" s="20">
        <v>38</v>
      </c>
      <c r="B43" s="113" t="s">
        <v>54</v>
      </c>
      <c r="C43" s="113" t="s">
        <v>71</v>
      </c>
      <c r="D43" s="175">
        <v>3.8461538461538463</v>
      </c>
      <c r="E43" s="327">
        <v>3.79</v>
      </c>
      <c r="F43" s="113" t="s">
        <v>54</v>
      </c>
      <c r="G43" s="113" t="s">
        <v>72</v>
      </c>
      <c r="H43" s="175">
        <v>3.8333333333333335</v>
      </c>
      <c r="I43" s="327">
        <v>3.84</v>
      </c>
      <c r="J43" s="113" t="s">
        <v>1</v>
      </c>
      <c r="K43" s="113" t="s">
        <v>10</v>
      </c>
      <c r="L43" s="202">
        <v>3.9166666666666665</v>
      </c>
      <c r="M43" s="327">
        <v>3.8</v>
      </c>
    </row>
    <row r="44" spans="1:13" s="6" customFormat="1" ht="15" customHeight="1" x14ac:dyDescent="0.25">
      <c r="A44" s="20">
        <v>39</v>
      </c>
      <c r="B44" s="113" t="s">
        <v>1</v>
      </c>
      <c r="C44" s="113" t="s">
        <v>172</v>
      </c>
      <c r="D44" s="175">
        <v>3.8372093023255816</v>
      </c>
      <c r="E44" s="327">
        <v>3.79</v>
      </c>
      <c r="F44" s="113" t="s">
        <v>25</v>
      </c>
      <c r="G44" s="113" t="s">
        <v>155</v>
      </c>
      <c r="H44" s="175">
        <v>3.8333333333333335</v>
      </c>
      <c r="I44" s="327">
        <v>3.84</v>
      </c>
      <c r="J44" s="113" t="s">
        <v>1</v>
      </c>
      <c r="K44" s="113" t="s">
        <v>141</v>
      </c>
      <c r="L44" s="202">
        <v>3.9230769230769229</v>
      </c>
      <c r="M44" s="327">
        <v>3.8</v>
      </c>
    </row>
    <row r="45" spans="1:13" s="6" customFormat="1" ht="15" customHeight="1" thickBot="1" x14ac:dyDescent="0.3">
      <c r="A45" s="21">
        <v>40</v>
      </c>
      <c r="B45" s="114" t="s">
        <v>1</v>
      </c>
      <c r="C45" s="114" t="s">
        <v>163</v>
      </c>
      <c r="D45" s="180">
        <v>3.8235294117647061</v>
      </c>
      <c r="E45" s="329">
        <v>3.79</v>
      </c>
      <c r="F45" s="114" t="s">
        <v>1</v>
      </c>
      <c r="G45" s="114" t="s">
        <v>162</v>
      </c>
      <c r="H45" s="180">
        <v>3.8333333333333335</v>
      </c>
      <c r="I45" s="329">
        <v>3.84</v>
      </c>
      <c r="J45" s="114" t="s">
        <v>54</v>
      </c>
      <c r="K45" s="114" t="s">
        <v>68</v>
      </c>
      <c r="L45" s="204">
        <v>3.9117647058823528</v>
      </c>
      <c r="M45" s="329">
        <v>3.8</v>
      </c>
    </row>
    <row r="46" spans="1:13" s="6" customFormat="1" ht="15" customHeight="1" x14ac:dyDescent="0.25">
      <c r="A46" s="23">
        <v>41</v>
      </c>
      <c r="B46" s="116" t="s">
        <v>25</v>
      </c>
      <c r="C46" s="116" t="s">
        <v>158</v>
      </c>
      <c r="D46" s="71">
        <v>3.8181818181818183</v>
      </c>
      <c r="E46" s="326">
        <v>3.79</v>
      </c>
      <c r="F46" s="116" t="s">
        <v>1</v>
      </c>
      <c r="G46" s="116" t="s">
        <v>168</v>
      </c>
      <c r="H46" s="71">
        <v>3.8333333333333335</v>
      </c>
      <c r="I46" s="326">
        <v>3.84</v>
      </c>
      <c r="J46" s="116" t="s">
        <v>45</v>
      </c>
      <c r="K46" s="116" t="s">
        <v>55</v>
      </c>
      <c r="L46" s="201">
        <v>3.8888888888888888</v>
      </c>
      <c r="M46" s="326">
        <v>3.8</v>
      </c>
    </row>
    <row r="47" spans="1:13" s="6" customFormat="1" ht="15" customHeight="1" x14ac:dyDescent="0.25">
      <c r="A47" s="20">
        <v>42</v>
      </c>
      <c r="B47" s="113" t="s">
        <v>25</v>
      </c>
      <c r="C47" s="113" t="s">
        <v>136</v>
      </c>
      <c r="D47" s="72">
        <v>3.8</v>
      </c>
      <c r="E47" s="327">
        <v>3.79</v>
      </c>
      <c r="F47" s="113" t="s">
        <v>1</v>
      </c>
      <c r="G47" s="113" t="s">
        <v>124</v>
      </c>
      <c r="H47" s="72">
        <v>3.8235294117647061</v>
      </c>
      <c r="I47" s="327">
        <v>3.84</v>
      </c>
      <c r="J47" s="113" t="s">
        <v>28</v>
      </c>
      <c r="K47" s="113" t="s">
        <v>85</v>
      </c>
      <c r="L47" s="202">
        <v>3.8928571428571428</v>
      </c>
      <c r="M47" s="327">
        <v>3.8</v>
      </c>
    </row>
    <row r="48" spans="1:13" s="6" customFormat="1" ht="15" customHeight="1" x14ac:dyDescent="0.25">
      <c r="A48" s="20">
        <v>43</v>
      </c>
      <c r="B48" s="113" t="s">
        <v>1</v>
      </c>
      <c r="C48" s="113" t="s">
        <v>126</v>
      </c>
      <c r="D48" s="175">
        <v>3.8</v>
      </c>
      <c r="E48" s="327">
        <v>3.79</v>
      </c>
      <c r="F48" s="113" t="s">
        <v>0</v>
      </c>
      <c r="G48" s="113" t="s">
        <v>82</v>
      </c>
      <c r="H48" s="175">
        <v>3.8</v>
      </c>
      <c r="I48" s="327">
        <v>3.84</v>
      </c>
      <c r="J48" s="113" t="s">
        <v>28</v>
      </c>
      <c r="K48" s="113" t="s">
        <v>33</v>
      </c>
      <c r="L48" s="202">
        <v>3.8888888888888888</v>
      </c>
      <c r="M48" s="327">
        <v>3.8</v>
      </c>
    </row>
    <row r="49" spans="1:13" s="6" customFormat="1" ht="15" customHeight="1" x14ac:dyDescent="0.25">
      <c r="A49" s="20">
        <v>44</v>
      </c>
      <c r="B49" s="113" t="s">
        <v>45</v>
      </c>
      <c r="C49" s="113" t="s">
        <v>53</v>
      </c>
      <c r="D49" s="175">
        <v>3.7692307692307692</v>
      </c>
      <c r="E49" s="327">
        <v>3.79</v>
      </c>
      <c r="F49" s="113" t="s">
        <v>0</v>
      </c>
      <c r="G49" s="113" t="s">
        <v>125</v>
      </c>
      <c r="H49" s="175">
        <v>3.7857142857142856</v>
      </c>
      <c r="I49" s="327">
        <v>3.84</v>
      </c>
      <c r="J49" s="113" t="s">
        <v>1</v>
      </c>
      <c r="K49" s="113" t="s">
        <v>143</v>
      </c>
      <c r="L49" s="202">
        <v>3.875</v>
      </c>
      <c r="M49" s="327">
        <v>3.8</v>
      </c>
    </row>
    <row r="50" spans="1:13" s="6" customFormat="1" ht="15" customHeight="1" x14ac:dyDescent="0.25">
      <c r="A50" s="20">
        <v>45</v>
      </c>
      <c r="B50" s="113" t="s">
        <v>45</v>
      </c>
      <c r="C50" s="113" t="s">
        <v>191</v>
      </c>
      <c r="D50" s="175">
        <v>3.75</v>
      </c>
      <c r="E50" s="327">
        <v>3.79</v>
      </c>
      <c r="F50" s="113" t="s">
        <v>54</v>
      </c>
      <c r="G50" s="113" t="s">
        <v>69</v>
      </c>
      <c r="H50" s="175">
        <v>3.75</v>
      </c>
      <c r="I50" s="327">
        <v>3.84</v>
      </c>
      <c r="J50" s="113" t="s">
        <v>1</v>
      </c>
      <c r="K50" s="113" t="s">
        <v>5</v>
      </c>
      <c r="L50" s="202">
        <v>3.8666666666666667</v>
      </c>
      <c r="M50" s="327">
        <v>3.8</v>
      </c>
    </row>
    <row r="51" spans="1:13" s="6" customFormat="1" ht="15" customHeight="1" x14ac:dyDescent="0.25">
      <c r="A51" s="20">
        <v>46</v>
      </c>
      <c r="B51" s="113" t="s">
        <v>36</v>
      </c>
      <c r="C51" s="113" t="s">
        <v>73</v>
      </c>
      <c r="D51" s="175">
        <v>3.75</v>
      </c>
      <c r="E51" s="327">
        <v>3.79</v>
      </c>
      <c r="F51" s="113" t="s">
        <v>1</v>
      </c>
      <c r="G51" s="113" t="s">
        <v>166</v>
      </c>
      <c r="H51" s="175">
        <v>3.75</v>
      </c>
      <c r="I51" s="327">
        <v>3.84</v>
      </c>
      <c r="J51" s="113" t="s">
        <v>45</v>
      </c>
      <c r="K51" s="113" t="s">
        <v>53</v>
      </c>
      <c r="L51" s="202">
        <v>3.8461538461538463</v>
      </c>
      <c r="M51" s="327">
        <v>3.8</v>
      </c>
    </row>
    <row r="52" spans="1:13" s="6" customFormat="1" ht="15" customHeight="1" x14ac:dyDescent="0.25">
      <c r="A52" s="20">
        <v>47</v>
      </c>
      <c r="B52" s="113" t="s">
        <v>1</v>
      </c>
      <c r="C52" s="113" t="s">
        <v>167</v>
      </c>
      <c r="D52" s="175">
        <v>3.75</v>
      </c>
      <c r="E52" s="327">
        <v>3.79</v>
      </c>
      <c r="F52" s="113" t="s">
        <v>1</v>
      </c>
      <c r="G52" s="113" t="s">
        <v>164</v>
      </c>
      <c r="H52" s="175">
        <v>3.7407407407407409</v>
      </c>
      <c r="I52" s="327">
        <v>3.84</v>
      </c>
      <c r="J52" s="113" t="s">
        <v>28</v>
      </c>
      <c r="K52" s="113" t="s">
        <v>31</v>
      </c>
      <c r="L52" s="202">
        <v>3.8333333333333335</v>
      </c>
      <c r="M52" s="327">
        <v>3.8</v>
      </c>
    </row>
    <row r="53" spans="1:13" s="6" customFormat="1" ht="15" customHeight="1" x14ac:dyDescent="0.25">
      <c r="A53" s="20">
        <v>48</v>
      </c>
      <c r="B53" s="113" t="s">
        <v>1</v>
      </c>
      <c r="C53" s="113" t="s">
        <v>175</v>
      </c>
      <c r="D53" s="175">
        <v>3.7307692307692308</v>
      </c>
      <c r="E53" s="327">
        <v>3.79</v>
      </c>
      <c r="F53" s="113" t="s">
        <v>25</v>
      </c>
      <c r="G53" s="113" t="s">
        <v>156</v>
      </c>
      <c r="H53" s="175">
        <v>3.7272727272727271</v>
      </c>
      <c r="I53" s="327">
        <v>3.84</v>
      </c>
      <c r="J53" s="113" t="s">
        <v>28</v>
      </c>
      <c r="K53" s="113" t="s">
        <v>109</v>
      </c>
      <c r="L53" s="202">
        <v>3.8333333333333335</v>
      </c>
      <c r="M53" s="327">
        <v>3.8</v>
      </c>
    </row>
    <row r="54" spans="1:13" s="6" customFormat="1" ht="15" customHeight="1" x14ac:dyDescent="0.25">
      <c r="A54" s="20">
        <v>49</v>
      </c>
      <c r="B54" s="113" t="s">
        <v>1</v>
      </c>
      <c r="C54" s="113" t="s">
        <v>195</v>
      </c>
      <c r="D54" s="175">
        <v>3.7142857142857144</v>
      </c>
      <c r="E54" s="327">
        <v>3.79</v>
      </c>
      <c r="F54" s="113" t="s">
        <v>36</v>
      </c>
      <c r="G54" s="113" t="s">
        <v>73</v>
      </c>
      <c r="H54" s="175">
        <v>3.7142857142857144</v>
      </c>
      <c r="I54" s="327">
        <v>3.84</v>
      </c>
      <c r="J54" s="113" t="s">
        <v>28</v>
      </c>
      <c r="K54" s="113" t="s">
        <v>30</v>
      </c>
      <c r="L54" s="202">
        <v>3.8333333333333335</v>
      </c>
      <c r="M54" s="327">
        <v>3.8</v>
      </c>
    </row>
    <row r="55" spans="1:13" s="6" customFormat="1" ht="15" customHeight="1" thickBot="1" x14ac:dyDescent="0.3">
      <c r="A55" s="22">
        <v>50</v>
      </c>
      <c r="B55" s="115" t="s">
        <v>45</v>
      </c>
      <c r="C55" s="115" t="s">
        <v>52</v>
      </c>
      <c r="D55" s="180">
        <v>3.6969696969696968</v>
      </c>
      <c r="E55" s="328">
        <v>3.79</v>
      </c>
      <c r="F55" s="115" t="s">
        <v>1</v>
      </c>
      <c r="G55" s="115" t="s">
        <v>5</v>
      </c>
      <c r="H55" s="180">
        <v>3.7142857142857144</v>
      </c>
      <c r="I55" s="328">
        <v>3.84</v>
      </c>
      <c r="J55" s="115" t="s">
        <v>0</v>
      </c>
      <c r="K55" s="115" t="s">
        <v>125</v>
      </c>
      <c r="L55" s="203">
        <v>3.8333333333333335</v>
      </c>
      <c r="M55" s="328">
        <v>3.8</v>
      </c>
    </row>
    <row r="56" spans="1:13" s="6" customFormat="1" ht="15" customHeight="1" x14ac:dyDescent="0.25">
      <c r="A56" s="20">
        <v>51</v>
      </c>
      <c r="B56" s="113" t="s">
        <v>1</v>
      </c>
      <c r="C56" s="113" t="s">
        <v>160</v>
      </c>
      <c r="D56" s="71">
        <v>3.6842105263157894</v>
      </c>
      <c r="E56" s="327">
        <v>3.79</v>
      </c>
      <c r="F56" s="113" t="s">
        <v>45</v>
      </c>
      <c r="G56" s="113" t="s">
        <v>50</v>
      </c>
      <c r="H56" s="71">
        <v>3.7</v>
      </c>
      <c r="I56" s="327">
        <v>3.84</v>
      </c>
      <c r="J56" s="113" t="s">
        <v>1</v>
      </c>
      <c r="K56" s="113" t="s">
        <v>9</v>
      </c>
      <c r="L56" s="202">
        <v>3.8181818181818183</v>
      </c>
      <c r="M56" s="327">
        <v>3.8</v>
      </c>
    </row>
    <row r="57" spans="1:13" s="6" customFormat="1" ht="15" customHeight="1" x14ac:dyDescent="0.25">
      <c r="A57" s="20">
        <v>52</v>
      </c>
      <c r="B57" s="113" t="s">
        <v>45</v>
      </c>
      <c r="C57" s="113" t="s">
        <v>183</v>
      </c>
      <c r="D57" s="175">
        <v>3.6666666666666665</v>
      </c>
      <c r="E57" s="327">
        <v>3.79</v>
      </c>
      <c r="F57" s="113" t="s">
        <v>28</v>
      </c>
      <c r="G57" s="113" t="s">
        <v>109</v>
      </c>
      <c r="H57" s="175">
        <v>3.6875</v>
      </c>
      <c r="I57" s="327">
        <v>3.84</v>
      </c>
      <c r="J57" s="113" t="s">
        <v>25</v>
      </c>
      <c r="K57" s="113" t="s">
        <v>24</v>
      </c>
      <c r="L57" s="202">
        <v>3.8</v>
      </c>
      <c r="M57" s="327">
        <v>3.8</v>
      </c>
    </row>
    <row r="58" spans="1:13" s="6" customFormat="1" ht="15" customHeight="1" x14ac:dyDescent="0.25">
      <c r="A58" s="20">
        <v>53</v>
      </c>
      <c r="B58" s="113" t="s">
        <v>25</v>
      </c>
      <c r="C58" s="113" t="s">
        <v>154</v>
      </c>
      <c r="D58" s="175">
        <v>3.6666666666666665</v>
      </c>
      <c r="E58" s="327">
        <v>3.79</v>
      </c>
      <c r="F58" s="113" t="s">
        <v>36</v>
      </c>
      <c r="G58" s="113" t="s">
        <v>133</v>
      </c>
      <c r="H58" s="175">
        <v>3.6666666666666665</v>
      </c>
      <c r="I58" s="327">
        <v>3.84</v>
      </c>
      <c r="J58" s="113" t="s">
        <v>36</v>
      </c>
      <c r="K58" s="113" t="s">
        <v>67</v>
      </c>
      <c r="L58" s="202">
        <v>3.75</v>
      </c>
      <c r="M58" s="327">
        <v>3.8</v>
      </c>
    </row>
    <row r="59" spans="1:13" s="6" customFormat="1" ht="15" customHeight="1" x14ac:dyDescent="0.25">
      <c r="A59" s="20">
        <v>54</v>
      </c>
      <c r="B59" s="113" t="s">
        <v>1</v>
      </c>
      <c r="C59" s="113" t="s">
        <v>179</v>
      </c>
      <c r="D59" s="175">
        <v>3.6666666666666665</v>
      </c>
      <c r="E59" s="327">
        <v>3.79</v>
      </c>
      <c r="F59" s="113" t="s">
        <v>36</v>
      </c>
      <c r="G59" s="113" t="s">
        <v>44</v>
      </c>
      <c r="H59" s="175">
        <v>3.6666666666666665</v>
      </c>
      <c r="I59" s="327">
        <v>3.84</v>
      </c>
      <c r="J59" s="113" t="s">
        <v>1</v>
      </c>
      <c r="K59" s="113" t="s">
        <v>144</v>
      </c>
      <c r="L59" s="202">
        <v>3.75</v>
      </c>
      <c r="M59" s="327">
        <v>3.8</v>
      </c>
    </row>
    <row r="60" spans="1:13" s="6" customFormat="1" ht="15" customHeight="1" x14ac:dyDescent="0.25">
      <c r="A60" s="20">
        <v>55</v>
      </c>
      <c r="B60" s="113" t="s">
        <v>1</v>
      </c>
      <c r="C60" s="113" t="s">
        <v>170</v>
      </c>
      <c r="D60" s="175">
        <v>3.65</v>
      </c>
      <c r="E60" s="327">
        <v>3.79</v>
      </c>
      <c r="F60" s="113" t="s">
        <v>28</v>
      </c>
      <c r="G60" s="113" t="s">
        <v>31</v>
      </c>
      <c r="H60" s="175">
        <v>3.6666666666666665</v>
      </c>
      <c r="I60" s="327">
        <v>3.84</v>
      </c>
      <c r="J60" s="113" t="s">
        <v>0</v>
      </c>
      <c r="K60" s="113" t="s">
        <v>84</v>
      </c>
      <c r="L60" s="202">
        <v>3.75</v>
      </c>
      <c r="M60" s="327">
        <v>3.8</v>
      </c>
    </row>
    <row r="61" spans="1:13" s="6" customFormat="1" ht="15" customHeight="1" x14ac:dyDescent="0.25">
      <c r="A61" s="20">
        <v>56</v>
      </c>
      <c r="B61" s="113" t="s">
        <v>25</v>
      </c>
      <c r="C61" s="113" t="s">
        <v>137</v>
      </c>
      <c r="D61" s="175">
        <v>3.6470588235294117</v>
      </c>
      <c r="E61" s="327">
        <v>3.79</v>
      </c>
      <c r="F61" s="113" t="s">
        <v>25</v>
      </c>
      <c r="G61" s="113" t="s">
        <v>154</v>
      </c>
      <c r="H61" s="175">
        <v>3.6666666666666665</v>
      </c>
      <c r="I61" s="327">
        <v>3.84</v>
      </c>
      <c r="J61" s="113" t="s">
        <v>0</v>
      </c>
      <c r="K61" s="113" t="s">
        <v>81</v>
      </c>
      <c r="L61" s="202">
        <v>3.7</v>
      </c>
      <c r="M61" s="327">
        <v>3.8</v>
      </c>
    </row>
    <row r="62" spans="1:13" s="6" customFormat="1" ht="15" customHeight="1" x14ac:dyDescent="0.25">
      <c r="A62" s="20">
        <v>57</v>
      </c>
      <c r="B62" s="113" t="s">
        <v>25</v>
      </c>
      <c r="C62" s="113" t="s">
        <v>155</v>
      </c>
      <c r="D62" s="175">
        <v>3.6363636363636362</v>
      </c>
      <c r="E62" s="327">
        <v>3.79</v>
      </c>
      <c r="F62" s="113" t="s">
        <v>25</v>
      </c>
      <c r="G62" s="113" t="s">
        <v>136</v>
      </c>
      <c r="H62" s="175">
        <v>3.6666666666666665</v>
      </c>
      <c r="I62" s="327">
        <v>3.84</v>
      </c>
      <c r="J62" s="113" t="s">
        <v>0</v>
      </c>
      <c r="K62" s="113" t="s">
        <v>131</v>
      </c>
      <c r="L62" s="202">
        <v>3.7</v>
      </c>
      <c r="M62" s="327">
        <v>3.8</v>
      </c>
    </row>
    <row r="63" spans="1:13" s="6" customFormat="1" ht="15" customHeight="1" x14ac:dyDescent="0.25">
      <c r="A63" s="20">
        <v>58</v>
      </c>
      <c r="B63" s="113" t="s">
        <v>1</v>
      </c>
      <c r="C63" s="113" t="s">
        <v>164</v>
      </c>
      <c r="D63" s="175">
        <v>3.6086956521739131</v>
      </c>
      <c r="E63" s="327">
        <v>3.79</v>
      </c>
      <c r="F63" s="113" t="s">
        <v>25</v>
      </c>
      <c r="G63" s="113" t="s">
        <v>24</v>
      </c>
      <c r="H63" s="175">
        <v>3.6666666666666665</v>
      </c>
      <c r="I63" s="327">
        <v>3.84</v>
      </c>
      <c r="J63" s="113" t="s">
        <v>45</v>
      </c>
      <c r="K63" s="113" t="s">
        <v>46</v>
      </c>
      <c r="L63" s="202">
        <v>3.6666666666666665</v>
      </c>
      <c r="M63" s="327">
        <v>3.8</v>
      </c>
    </row>
    <row r="64" spans="1:13" s="6" customFormat="1" ht="15" customHeight="1" x14ac:dyDescent="0.25">
      <c r="A64" s="20">
        <v>59</v>
      </c>
      <c r="B64" s="113" t="s">
        <v>36</v>
      </c>
      <c r="C64" s="113" t="s">
        <v>65</v>
      </c>
      <c r="D64" s="175">
        <v>3.6</v>
      </c>
      <c r="E64" s="327">
        <v>3.79</v>
      </c>
      <c r="F64" s="113" t="s">
        <v>1</v>
      </c>
      <c r="G64" s="113" t="s">
        <v>7</v>
      </c>
      <c r="H64" s="175">
        <v>3.6666666666666665</v>
      </c>
      <c r="I64" s="327">
        <v>3.84</v>
      </c>
      <c r="J64" s="113" t="s">
        <v>36</v>
      </c>
      <c r="K64" s="113" t="s">
        <v>65</v>
      </c>
      <c r="L64" s="202">
        <v>3.6666666666666665</v>
      </c>
      <c r="M64" s="327">
        <v>3.8</v>
      </c>
    </row>
    <row r="65" spans="1:13" s="6" customFormat="1" ht="15" customHeight="1" thickBot="1" x14ac:dyDescent="0.3">
      <c r="A65" s="21">
        <v>60</v>
      </c>
      <c r="B65" s="114" t="s">
        <v>0</v>
      </c>
      <c r="C65" s="114" t="s">
        <v>125</v>
      </c>
      <c r="D65" s="180">
        <v>3.5909090909090908</v>
      </c>
      <c r="E65" s="329">
        <v>3.79</v>
      </c>
      <c r="F65" s="114" t="s">
        <v>1</v>
      </c>
      <c r="G65" s="114" t="s">
        <v>23</v>
      </c>
      <c r="H65" s="180">
        <v>3.6666666666666665</v>
      </c>
      <c r="I65" s="329">
        <v>3.84</v>
      </c>
      <c r="J65" s="114" t="s">
        <v>25</v>
      </c>
      <c r="K65" s="114" t="s">
        <v>27</v>
      </c>
      <c r="L65" s="204">
        <v>3.6666666666666665</v>
      </c>
      <c r="M65" s="329">
        <v>3.8</v>
      </c>
    </row>
    <row r="66" spans="1:13" s="6" customFormat="1" ht="15" customHeight="1" x14ac:dyDescent="0.25">
      <c r="A66" s="23">
        <v>61</v>
      </c>
      <c r="B66" s="116" t="s">
        <v>45</v>
      </c>
      <c r="C66" s="116" t="s">
        <v>51</v>
      </c>
      <c r="D66" s="71">
        <v>3.5833333333333335</v>
      </c>
      <c r="E66" s="326">
        <v>3.79</v>
      </c>
      <c r="F66" s="116" t="s">
        <v>25</v>
      </c>
      <c r="G66" s="116" t="s">
        <v>137</v>
      </c>
      <c r="H66" s="71">
        <v>3.6363636363636362</v>
      </c>
      <c r="I66" s="326">
        <v>3.84</v>
      </c>
      <c r="J66" s="116" t="s">
        <v>1</v>
      </c>
      <c r="K66" s="116" t="s">
        <v>6</v>
      </c>
      <c r="L66" s="201">
        <v>3.6666666666666665</v>
      </c>
      <c r="M66" s="326">
        <v>3.8</v>
      </c>
    </row>
    <row r="67" spans="1:13" s="6" customFormat="1" ht="15" customHeight="1" x14ac:dyDescent="0.25">
      <c r="A67" s="20">
        <v>62</v>
      </c>
      <c r="B67" s="113" t="s">
        <v>0</v>
      </c>
      <c r="C67" s="113" t="s">
        <v>131</v>
      </c>
      <c r="D67" s="175">
        <v>3.5769230769230771</v>
      </c>
      <c r="E67" s="327">
        <v>3.79</v>
      </c>
      <c r="F67" s="113" t="s">
        <v>54</v>
      </c>
      <c r="G67" s="113" t="s">
        <v>130</v>
      </c>
      <c r="H67" s="175">
        <v>3.6315789473684212</v>
      </c>
      <c r="I67" s="327">
        <v>3.84</v>
      </c>
      <c r="J67" s="113" t="s">
        <v>1</v>
      </c>
      <c r="K67" s="113" t="s">
        <v>23</v>
      </c>
      <c r="L67" s="202">
        <v>3.6363636363636362</v>
      </c>
      <c r="M67" s="327">
        <v>3.8</v>
      </c>
    </row>
    <row r="68" spans="1:13" s="6" customFormat="1" ht="15" customHeight="1" x14ac:dyDescent="0.25">
      <c r="A68" s="20">
        <v>63</v>
      </c>
      <c r="B68" s="113" t="s">
        <v>25</v>
      </c>
      <c r="C68" s="113" t="s">
        <v>157</v>
      </c>
      <c r="D68" s="175">
        <v>3.5714285714285716</v>
      </c>
      <c r="E68" s="327">
        <v>3.79</v>
      </c>
      <c r="F68" s="113" t="s">
        <v>1</v>
      </c>
      <c r="G68" s="113" t="s">
        <v>163</v>
      </c>
      <c r="H68" s="175">
        <v>3.625</v>
      </c>
      <c r="I68" s="327">
        <v>3.84</v>
      </c>
      <c r="J68" s="113" t="s">
        <v>1</v>
      </c>
      <c r="K68" s="113" t="s">
        <v>4</v>
      </c>
      <c r="L68" s="202">
        <v>3.625</v>
      </c>
      <c r="M68" s="327">
        <v>3.8</v>
      </c>
    </row>
    <row r="69" spans="1:13" s="6" customFormat="1" ht="15" customHeight="1" x14ac:dyDescent="0.25">
      <c r="A69" s="20">
        <v>64</v>
      </c>
      <c r="B69" s="113" t="s">
        <v>28</v>
      </c>
      <c r="C69" s="113" t="s">
        <v>202</v>
      </c>
      <c r="D69" s="175">
        <v>3.5555555555555554</v>
      </c>
      <c r="E69" s="327">
        <v>3.79</v>
      </c>
      <c r="F69" s="113" t="s">
        <v>28</v>
      </c>
      <c r="G69" s="113" t="s">
        <v>150</v>
      </c>
      <c r="H69" s="175">
        <v>3.6153846153846154</v>
      </c>
      <c r="I69" s="327">
        <v>3.84</v>
      </c>
      <c r="J69" s="113" t="s">
        <v>54</v>
      </c>
      <c r="K69" s="113" t="s">
        <v>71</v>
      </c>
      <c r="L69" s="202">
        <v>3.6153846153846154</v>
      </c>
      <c r="M69" s="327">
        <v>3.8</v>
      </c>
    </row>
    <row r="70" spans="1:13" s="6" customFormat="1" ht="15" customHeight="1" x14ac:dyDescent="0.25">
      <c r="A70" s="20">
        <v>65</v>
      </c>
      <c r="B70" s="113" t="s">
        <v>0</v>
      </c>
      <c r="C70" s="113" t="s">
        <v>80</v>
      </c>
      <c r="D70" s="175">
        <v>3.5555555555555554</v>
      </c>
      <c r="E70" s="327">
        <v>3.79</v>
      </c>
      <c r="F70" s="113" t="s">
        <v>45</v>
      </c>
      <c r="G70" s="113" t="s">
        <v>51</v>
      </c>
      <c r="H70" s="175">
        <v>3.6</v>
      </c>
      <c r="I70" s="327">
        <v>3.84</v>
      </c>
      <c r="J70" s="113" t="s">
        <v>1</v>
      </c>
      <c r="K70" s="113" t="s">
        <v>19</v>
      </c>
      <c r="L70" s="202">
        <v>3.6</v>
      </c>
      <c r="M70" s="327">
        <v>3.8</v>
      </c>
    </row>
    <row r="71" spans="1:13" s="6" customFormat="1" ht="15" customHeight="1" x14ac:dyDescent="0.25">
      <c r="A71" s="20">
        <v>66</v>
      </c>
      <c r="B71" s="113" t="s">
        <v>36</v>
      </c>
      <c r="C71" s="113" t="s">
        <v>147</v>
      </c>
      <c r="D71" s="175">
        <v>3.5</v>
      </c>
      <c r="E71" s="327">
        <v>3.79</v>
      </c>
      <c r="F71" s="113" t="s">
        <v>28</v>
      </c>
      <c r="G71" s="113" t="s">
        <v>152</v>
      </c>
      <c r="H71" s="175">
        <v>3.6</v>
      </c>
      <c r="I71" s="327">
        <v>3.84</v>
      </c>
      <c r="J71" s="113" t="s">
        <v>0</v>
      </c>
      <c r="K71" s="113" t="s">
        <v>82</v>
      </c>
      <c r="L71" s="202">
        <v>3.6</v>
      </c>
      <c r="M71" s="327">
        <v>3.8</v>
      </c>
    </row>
    <row r="72" spans="1:13" s="6" customFormat="1" ht="15" customHeight="1" x14ac:dyDescent="0.25">
      <c r="A72" s="20">
        <v>67</v>
      </c>
      <c r="B72" s="113" t="s">
        <v>36</v>
      </c>
      <c r="C72" s="113" t="s">
        <v>44</v>
      </c>
      <c r="D72" s="175">
        <v>3.5</v>
      </c>
      <c r="E72" s="327">
        <v>3.79</v>
      </c>
      <c r="F72" s="113" t="s">
        <v>25</v>
      </c>
      <c r="G72" s="113" t="s">
        <v>153</v>
      </c>
      <c r="H72" s="175">
        <v>3.6</v>
      </c>
      <c r="I72" s="327">
        <v>3.84</v>
      </c>
      <c r="J72" s="113" t="s">
        <v>25</v>
      </c>
      <c r="K72" s="113" t="s">
        <v>86</v>
      </c>
      <c r="L72" s="202">
        <v>3.5555555555555554</v>
      </c>
      <c r="M72" s="327">
        <v>3.8</v>
      </c>
    </row>
    <row r="73" spans="1:13" s="6" customFormat="1" ht="15" customHeight="1" x14ac:dyDescent="0.25">
      <c r="A73" s="20">
        <v>68</v>
      </c>
      <c r="B73" s="113" t="s">
        <v>28</v>
      </c>
      <c r="C73" s="113" t="s">
        <v>74</v>
      </c>
      <c r="D73" s="175">
        <v>3.5</v>
      </c>
      <c r="E73" s="327">
        <v>3.79</v>
      </c>
      <c r="F73" s="113" t="s">
        <v>1</v>
      </c>
      <c r="G73" s="113" t="s">
        <v>22</v>
      </c>
      <c r="H73" s="175">
        <v>3.6</v>
      </c>
      <c r="I73" s="327">
        <v>3.84</v>
      </c>
      <c r="J73" s="113" t="s">
        <v>36</v>
      </c>
      <c r="K73" s="113" t="s">
        <v>44</v>
      </c>
      <c r="L73" s="202">
        <v>3.5</v>
      </c>
      <c r="M73" s="327">
        <v>3.8</v>
      </c>
    </row>
    <row r="74" spans="1:13" s="6" customFormat="1" ht="15" customHeight="1" x14ac:dyDescent="0.25">
      <c r="A74" s="20">
        <v>69</v>
      </c>
      <c r="B74" s="113" t="s">
        <v>25</v>
      </c>
      <c r="C74" s="113" t="s">
        <v>159</v>
      </c>
      <c r="D74" s="175">
        <v>3.5</v>
      </c>
      <c r="E74" s="327">
        <v>3.79</v>
      </c>
      <c r="F74" s="113" t="s">
        <v>1</v>
      </c>
      <c r="G74" s="113" t="s">
        <v>167</v>
      </c>
      <c r="H74" s="175">
        <v>3.5714285714285716</v>
      </c>
      <c r="I74" s="327">
        <v>3.84</v>
      </c>
      <c r="J74" s="113" t="s">
        <v>36</v>
      </c>
      <c r="K74" s="113" t="s">
        <v>63</v>
      </c>
      <c r="L74" s="202">
        <v>3.5</v>
      </c>
      <c r="M74" s="327">
        <v>3.8</v>
      </c>
    </row>
    <row r="75" spans="1:13" s="6" customFormat="1" ht="15" customHeight="1" thickBot="1" x14ac:dyDescent="0.3">
      <c r="A75" s="22">
        <v>70</v>
      </c>
      <c r="B75" s="115" t="s">
        <v>0</v>
      </c>
      <c r="C75" s="115" t="s">
        <v>59</v>
      </c>
      <c r="D75" s="180">
        <v>3.5</v>
      </c>
      <c r="E75" s="328">
        <v>3.79</v>
      </c>
      <c r="F75" s="115" t="s">
        <v>1</v>
      </c>
      <c r="G75" s="115" t="s">
        <v>143</v>
      </c>
      <c r="H75" s="180">
        <v>3.5652173913043477</v>
      </c>
      <c r="I75" s="328">
        <v>3.84</v>
      </c>
      <c r="J75" s="115" t="s">
        <v>28</v>
      </c>
      <c r="K75" s="115" t="s">
        <v>74</v>
      </c>
      <c r="L75" s="203">
        <v>3.5</v>
      </c>
      <c r="M75" s="328">
        <v>3.8</v>
      </c>
    </row>
    <row r="76" spans="1:13" s="6" customFormat="1" ht="15" customHeight="1" x14ac:dyDescent="0.25">
      <c r="A76" s="20">
        <v>71</v>
      </c>
      <c r="B76" s="113" t="s">
        <v>1</v>
      </c>
      <c r="C76" s="113" t="s">
        <v>161</v>
      </c>
      <c r="D76" s="71">
        <v>3.4444444444444446</v>
      </c>
      <c r="E76" s="327">
        <v>3.79</v>
      </c>
      <c r="F76" s="113" t="s">
        <v>54</v>
      </c>
      <c r="G76" s="113" t="s">
        <v>128</v>
      </c>
      <c r="H76" s="71">
        <v>3.5</v>
      </c>
      <c r="I76" s="327">
        <v>3.84</v>
      </c>
      <c r="J76" s="113" t="s">
        <v>25</v>
      </c>
      <c r="K76" s="113" t="s">
        <v>26</v>
      </c>
      <c r="L76" s="202">
        <v>3.5</v>
      </c>
      <c r="M76" s="327">
        <v>3.8</v>
      </c>
    </row>
    <row r="77" spans="1:13" s="6" customFormat="1" ht="15" customHeight="1" x14ac:dyDescent="0.25">
      <c r="A77" s="20">
        <v>72</v>
      </c>
      <c r="B77" s="113" t="s">
        <v>1</v>
      </c>
      <c r="C77" s="113" t="s">
        <v>173</v>
      </c>
      <c r="D77" s="175">
        <v>3.4375</v>
      </c>
      <c r="E77" s="327">
        <v>3.79</v>
      </c>
      <c r="F77" s="113" t="s">
        <v>45</v>
      </c>
      <c r="G77" s="113" t="s">
        <v>132</v>
      </c>
      <c r="H77" s="175">
        <v>3.5</v>
      </c>
      <c r="I77" s="327">
        <v>3.84</v>
      </c>
      <c r="J77" s="113" t="s">
        <v>25</v>
      </c>
      <c r="K77" s="113" t="s">
        <v>79</v>
      </c>
      <c r="L77" s="202">
        <v>3.5</v>
      </c>
      <c r="M77" s="327">
        <v>3.8</v>
      </c>
    </row>
    <row r="78" spans="1:13" s="6" customFormat="1" ht="15" customHeight="1" x14ac:dyDescent="0.25">
      <c r="A78" s="20">
        <v>73</v>
      </c>
      <c r="B78" s="113" t="s">
        <v>28</v>
      </c>
      <c r="C78" s="113" t="s">
        <v>60</v>
      </c>
      <c r="D78" s="175">
        <v>3.4</v>
      </c>
      <c r="E78" s="327">
        <v>3.79</v>
      </c>
      <c r="F78" s="113" t="s">
        <v>25</v>
      </c>
      <c r="G78" s="113" t="s">
        <v>157</v>
      </c>
      <c r="H78" s="175">
        <v>3.5</v>
      </c>
      <c r="I78" s="327">
        <v>3.84</v>
      </c>
      <c r="J78" s="113" t="s">
        <v>1</v>
      </c>
      <c r="K78" s="113" t="s">
        <v>13</v>
      </c>
      <c r="L78" s="202">
        <v>3.5</v>
      </c>
      <c r="M78" s="327">
        <v>3.8</v>
      </c>
    </row>
    <row r="79" spans="1:13" s="6" customFormat="1" ht="15" customHeight="1" x14ac:dyDescent="0.25">
      <c r="A79" s="20">
        <v>74</v>
      </c>
      <c r="B79" s="113" t="s">
        <v>36</v>
      </c>
      <c r="C79" s="113" t="s">
        <v>148</v>
      </c>
      <c r="D79" s="175">
        <v>3.3846153846153846</v>
      </c>
      <c r="E79" s="327">
        <v>3.79</v>
      </c>
      <c r="F79" s="113" t="s">
        <v>1</v>
      </c>
      <c r="G79" s="113" t="s">
        <v>10</v>
      </c>
      <c r="H79" s="175">
        <v>3.4736842105263159</v>
      </c>
      <c r="I79" s="327">
        <v>3.84</v>
      </c>
      <c r="J79" s="113" t="s">
        <v>1</v>
      </c>
      <c r="K79" s="113" t="s">
        <v>3</v>
      </c>
      <c r="L79" s="202">
        <v>3.5</v>
      </c>
      <c r="M79" s="327">
        <v>3.8</v>
      </c>
    </row>
    <row r="80" spans="1:13" s="6" customFormat="1" ht="15" customHeight="1" x14ac:dyDescent="0.25">
      <c r="A80" s="20">
        <v>75</v>
      </c>
      <c r="B80" s="113" t="s">
        <v>0</v>
      </c>
      <c r="C80" s="113" t="s">
        <v>82</v>
      </c>
      <c r="D80" s="175">
        <v>3.375</v>
      </c>
      <c r="E80" s="327">
        <v>3.79</v>
      </c>
      <c r="F80" s="113" t="s">
        <v>1</v>
      </c>
      <c r="G80" s="113" t="s">
        <v>160</v>
      </c>
      <c r="H80" s="175">
        <v>3.4705882352941178</v>
      </c>
      <c r="I80" s="327">
        <v>3.84</v>
      </c>
      <c r="J80" s="113" t="s">
        <v>0</v>
      </c>
      <c r="K80" s="113" t="s">
        <v>59</v>
      </c>
      <c r="L80" s="202">
        <v>3.5</v>
      </c>
      <c r="M80" s="327">
        <v>3.8</v>
      </c>
    </row>
    <row r="81" spans="1:13" s="6" customFormat="1" ht="15" customHeight="1" x14ac:dyDescent="0.25">
      <c r="A81" s="20">
        <v>76</v>
      </c>
      <c r="B81" s="113" t="s">
        <v>54</v>
      </c>
      <c r="C81" s="113" t="s">
        <v>145</v>
      </c>
      <c r="D81" s="175">
        <v>3.3333333333333335</v>
      </c>
      <c r="E81" s="327">
        <v>3.79</v>
      </c>
      <c r="F81" s="113" t="s">
        <v>45</v>
      </c>
      <c r="G81" s="113" t="s">
        <v>62</v>
      </c>
      <c r="H81" s="175">
        <v>3.4615384615384617</v>
      </c>
      <c r="I81" s="327">
        <v>3.84</v>
      </c>
      <c r="J81" s="113" t="s">
        <v>36</v>
      </c>
      <c r="K81" s="113" t="s">
        <v>73</v>
      </c>
      <c r="L81" s="202">
        <v>3.4615384615384617</v>
      </c>
      <c r="M81" s="327">
        <v>3.8</v>
      </c>
    </row>
    <row r="82" spans="1:13" s="6" customFormat="1" ht="15" customHeight="1" x14ac:dyDescent="0.25">
      <c r="A82" s="20">
        <v>77</v>
      </c>
      <c r="B82" s="113" t="s">
        <v>45</v>
      </c>
      <c r="C82" s="113" t="s">
        <v>50</v>
      </c>
      <c r="D82" s="175">
        <v>3.3333333333333335</v>
      </c>
      <c r="E82" s="327">
        <v>3.79</v>
      </c>
      <c r="F82" s="113" t="s">
        <v>36</v>
      </c>
      <c r="G82" s="113" t="s">
        <v>42</v>
      </c>
      <c r="H82" s="175">
        <v>3.4285714285714284</v>
      </c>
      <c r="I82" s="327">
        <v>3.84</v>
      </c>
      <c r="J82" s="113" t="s">
        <v>1</v>
      </c>
      <c r="K82" s="113" t="s">
        <v>8</v>
      </c>
      <c r="L82" s="202">
        <v>3.4444444444444446</v>
      </c>
      <c r="M82" s="327">
        <v>3.8</v>
      </c>
    </row>
    <row r="83" spans="1:13" s="6" customFormat="1" ht="15" customHeight="1" x14ac:dyDescent="0.25">
      <c r="A83" s="20">
        <v>78</v>
      </c>
      <c r="B83" s="113" t="s">
        <v>36</v>
      </c>
      <c r="C83" s="113" t="s">
        <v>149</v>
      </c>
      <c r="D83" s="175">
        <v>3.3333333333333335</v>
      </c>
      <c r="E83" s="327">
        <v>3.79</v>
      </c>
      <c r="F83" s="113" t="s">
        <v>1</v>
      </c>
      <c r="G83" s="113" t="s">
        <v>165</v>
      </c>
      <c r="H83" s="175">
        <v>3.4</v>
      </c>
      <c r="I83" s="327">
        <v>3.84</v>
      </c>
      <c r="J83" s="113" t="s">
        <v>45</v>
      </c>
      <c r="K83" s="113" t="s">
        <v>49</v>
      </c>
      <c r="L83" s="202">
        <v>3.4</v>
      </c>
      <c r="M83" s="327">
        <v>3.8</v>
      </c>
    </row>
    <row r="84" spans="1:13" s="6" customFormat="1" ht="15" customHeight="1" x14ac:dyDescent="0.25">
      <c r="A84" s="20">
        <v>79</v>
      </c>
      <c r="B84" s="113" t="s">
        <v>0</v>
      </c>
      <c r="C84" s="113" t="s">
        <v>84</v>
      </c>
      <c r="D84" s="175">
        <v>3.3333333333333335</v>
      </c>
      <c r="E84" s="327">
        <v>3.79</v>
      </c>
      <c r="F84" s="113" t="s">
        <v>1</v>
      </c>
      <c r="G84" s="113" t="s">
        <v>144</v>
      </c>
      <c r="H84" s="175">
        <v>3.375</v>
      </c>
      <c r="I84" s="327">
        <v>3.84</v>
      </c>
      <c r="J84" s="113" t="s">
        <v>28</v>
      </c>
      <c r="K84" s="113" t="s">
        <v>32</v>
      </c>
      <c r="L84" s="202">
        <v>3.4</v>
      </c>
      <c r="M84" s="327">
        <v>3.8</v>
      </c>
    </row>
    <row r="85" spans="1:13" s="6" customFormat="1" ht="15" customHeight="1" thickBot="1" x14ac:dyDescent="0.3">
      <c r="A85" s="21">
        <v>80</v>
      </c>
      <c r="B85" s="114" t="s">
        <v>36</v>
      </c>
      <c r="C85" s="114" t="s">
        <v>67</v>
      </c>
      <c r="D85" s="180">
        <v>3.3</v>
      </c>
      <c r="E85" s="329">
        <v>3.79</v>
      </c>
      <c r="F85" s="114" t="s">
        <v>54</v>
      </c>
      <c r="G85" s="114" t="s">
        <v>129</v>
      </c>
      <c r="H85" s="180">
        <v>3.3333333333333335</v>
      </c>
      <c r="I85" s="329">
        <v>3.84</v>
      </c>
      <c r="J85" s="114" t="s">
        <v>25</v>
      </c>
      <c r="K85" s="114" t="s">
        <v>138</v>
      </c>
      <c r="L85" s="204">
        <v>3.4</v>
      </c>
      <c r="M85" s="329">
        <v>3.8</v>
      </c>
    </row>
    <row r="86" spans="1:13" s="6" customFormat="1" ht="15" customHeight="1" x14ac:dyDescent="0.25">
      <c r="A86" s="23">
        <v>81</v>
      </c>
      <c r="B86" s="116" t="s">
        <v>25</v>
      </c>
      <c r="C86" s="116" t="s">
        <v>153</v>
      </c>
      <c r="D86" s="71">
        <v>3.2777777777777777</v>
      </c>
      <c r="E86" s="326">
        <v>3.79</v>
      </c>
      <c r="F86" s="116" t="s">
        <v>45</v>
      </c>
      <c r="G86" s="116" t="s">
        <v>47</v>
      </c>
      <c r="H86" s="71">
        <v>3.3333333333333335</v>
      </c>
      <c r="I86" s="326">
        <v>3.84</v>
      </c>
      <c r="J86" s="116" t="s">
        <v>1</v>
      </c>
      <c r="K86" s="116" t="s">
        <v>2</v>
      </c>
      <c r="L86" s="201">
        <v>3.4</v>
      </c>
      <c r="M86" s="326">
        <v>3.8</v>
      </c>
    </row>
    <row r="87" spans="1:13" s="6" customFormat="1" ht="15" customHeight="1" x14ac:dyDescent="0.25">
      <c r="A87" s="20">
        <v>82</v>
      </c>
      <c r="B87" s="113" t="s">
        <v>54</v>
      </c>
      <c r="C87" s="113" t="s">
        <v>128</v>
      </c>
      <c r="D87" s="175">
        <v>3.25</v>
      </c>
      <c r="E87" s="327">
        <v>3.79</v>
      </c>
      <c r="F87" s="113" t="s">
        <v>28</v>
      </c>
      <c r="G87" s="113" t="s">
        <v>60</v>
      </c>
      <c r="H87" s="175">
        <v>3.3333333333333335</v>
      </c>
      <c r="I87" s="327">
        <v>3.84</v>
      </c>
      <c r="J87" s="113" t="s">
        <v>1</v>
      </c>
      <c r="K87" s="113" t="s">
        <v>12</v>
      </c>
      <c r="L87" s="202">
        <v>3.3571428571428572</v>
      </c>
      <c r="M87" s="327">
        <v>3.8</v>
      </c>
    </row>
    <row r="88" spans="1:13" s="6" customFormat="1" ht="15" customHeight="1" x14ac:dyDescent="0.25">
      <c r="A88" s="20">
        <v>83</v>
      </c>
      <c r="B88" s="113" t="s">
        <v>54</v>
      </c>
      <c r="C88" s="113" t="s">
        <v>130</v>
      </c>
      <c r="D88" s="175">
        <v>3.2142857142857144</v>
      </c>
      <c r="E88" s="327">
        <v>3.79</v>
      </c>
      <c r="F88" s="113" t="s">
        <v>0</v>
      </c>
      <c r="G88" s="113" t="s">
        <v>59</v>
      </c>
      <c r="H88" s="175">
        <v>3.3333333333333335</v>
      </c>
      <c r="I88" s="327">
        <v>3.84</v>
      </c>
      <c r="J88" s="113" t="s">
        <v>45</v>
      </c>
      <c r="K88" s="113" t="s">
        <v>48</v>
      </c>
      <c r="L88" s="202">
        <v>3.3333333333333335</v>
      </c>
      <c r="M88" s="327">
        <v>3.8</v>
      </c>
    </row>
    <row r="89" spans="1:13" s="6" customFormat="1" ht="15" customHeight="1" x14ac:dyDescent="0.25">
      <c r="A89" s="20">
        <v>84</v>
      </c>
      <c r="B89" s="113" t="s">
        <v>25</v>
      </c>
      <c r="C89" s="113" t="s">
        <v>24</v>
      </c>
      <c r="D89" s="181">
        <v>3.2</v>
      </c>
      <c r="E89" s="327">
        <v>3.79</v>
      </c>
      <c r="F89" s="113" t="s">
        <v>0</v>
      </c>
      <c r="G89" s="113" t="s">
        <v>131</v>
      </c>
      <c r="H89" s="181">
        <v>3.3333333333333335</v>
      </c>
      <c r="I89" s="327">
        <v>3.84</v>
      </c>
      <c r="J89" s="113" t="s">
        <v>25</v>
      </c>
      <c r="K89" s="113" t="s">
        <v>137</v>
      </c>
      <c r="L89" s="202">
        <v>3.3333333333333335</v>
      </c>
      <c r="M89" s="327">
        <v>3.8</v>
      </c>
    </row>
    <row r="90" spans="1:13" s="6" customFormat="1" ht="15" customHeight="1" x14ac:dyDescent="0.25">
      <c r="A90" s="20">
        <v>85</v>
      </c>
      <c r="B90" s="113" t="s">
        <v>45</v>
      </c>
      <c r="C90" s="113" t="s">
        <v>49</v>
      </c>
      <c r="D90" s="175">
        <v>3.1666666666666665</v>
      </c>
      <c r="E90" s="327">
        <v>3.79</v>
      </c>
      <c r="F90" s="113" t="s">
        <v>25</v>
      </c>
      <c r="G90" s="113" t="s">
        <v>159</v>
      </c>
      <c r="H90" s="175">
        <v>3.2941176470588234</v>
      </c>
      <c r="I90" s="327">
        <v>3.84</v>
      </c>
      <c r="J90" s="113" t="s">
        <v>36</v>
      </c>
      <c r="K90" s="113" t="s">
        <v>35</v>
      </c>
      <c r="L90" s="202">
        <v>3.3</v>
      </c>
      <c r="M90" s="327">
        <v>3.8</v>
      </c>
    </row>
    <row r="91" spans="1:13" s="6" customFormat="1" ht="15" customHeight="1" x14ac:dyDescent="0.25">
      <c r="A91" s="20">
        <v>86</v>
      </c>
      <c r="B91" s="113" t="s">
        <v>54</v>
      </c>
      <c r="C91" s="113" t="s">
        <v>72</v>
      </c>
      <c r="D91" s="175">
        <v>3.1428571428571428</v>
      </c>
      <c r="E91" s="327">
        <v>3.79</v>
      </c>
      <c r="F91" s="113" t="s">
        <v>45</v>
      </c>
      <c r="G91" s="113" t="s">
        <v>46</v>
      </c>
      <c r="H91" s="175">
        <v>3.2</v>
      </c>
      <c r="I91" s="327">
        <v>3.84</v>
      </c>
      <c r="J91" s="113" t="s">
        <v>45</v>
      </c>
      <c r="K91" s="113" t="s">
        <v>62</v>
      </c>
      <c r="L91" s="202">
        <v>3.2857142857142856</v>
      </c>
      <c r="M91" s="327">
        <v>3.8</v>
      </c>
    </row>
    <row r="92" spans="1:13" s="6" customFormat="1" ht="15" customHeight="1" x14ac:dyDescent="0.25">
      <c r="A92" s="20">
        <v>87</v>
      </c>
      <c r="B92" s="113" t="s">
        <v>45</v>
      </c>
      <c r="C92" s="113" t="s">
        <v>181</v>
      </c>
      <c r="D92" s="175">
        <v>3.1428571428571428</v>
      </c>
      <c r="E92" s="327">
        <v>3.79</v>
      </c>
      <c r="F92" s="113" t="s">
        <v>36</v>
      </c>
      <c r="G92" s="113" t="s">
        <v>35</v>
      </c>
      <c r="H92" s="175">
        <v>3.2</v>
      </c>
      <c r="I92" s="327">
        <v>3.84</v>
      </c>
      <c r="J92" s="113" t="s">
        <v>36</v>
      </c>
      <c r="K92" s="113" t="s">
        <v>43</v>
      </c>
      <c r="L92" s="202">
        <v>3.2727272727272729</v>
      </c>
      <c r="M92" s="327">
        <v>3.8</v>
      </c>
    </row>
    <row r="93" spans="1:13" s="6" customFormat="1" ht="15" customHeight="1" x14ac:dyDescent="0.25">
      <c r="A93" s="20">
        <v>88</v>
      </c>
      <c r="B93" s="113" t="s">
        <v>54</v>
      </c>
      <c r="C93" s="113" t="s">
        <v>129</v>
      </c>
      <c r="D93" s="175">
        <v>3</v>
      </c>
      <c r="E93" s="327">
        <v>3.79</v>
      </c>
      <c r="F93" s="113" t="s">
        <v>25</v>
      </c>
      <c r="G93" s="113" t="s">
        <v>158</v>
      </c>
      <c r="H93" s="175">
        <v>3.125</v>
      </c>
      <c r="I93" s="327">
        <v>3.84</v>
      </c>
      <c r="J93" s="113" t="s">
        <v>54</v>
      </c>
      <c r="K93" s="113" t="s">
        <v>128</v>
      </c>
      <c r="L93" s="202">
        <v>3.25</v>
      </c>
      <c r="M93" s="327">
        <v>3.8</v>
      </c>
    </row>
    <row r="94" spans="1:13" s="6" customFormat="1" ht="15" customHeight="1" x14ac:dyDescent="0.25">
      <c r="A94" s="20">
        <v>89</v>
      </c>
      <c r="B94" s="113" t="s">
        <v>45</v>
      </c>
      <c r="C94" s="113" t="s">
        <v>47</v>
      </c>
      <c r="D94" s="175">
        <v>3</v>
      </c>
      <c r="E94" s="327">
        <v>3.79</v>
      </c>
      <c r="F94" s="113" t="s">
        <v>36</v>
      </c>
      <c r="G94" s="113" t="s">
        <v>67</v>
      </c>
      <c r="H94" s="175">
        <v>3</v>
      </c>
      <c r="I94" s="327">
        <v>3.84</v>
      </c>
      <c r="J94" s="113" t="s">
        <v>36</v>
      </c>
      <c r="K94" s="113" t="s">
        <v>41</v>
      </c>
      <c r="L94" s="202">
        <v>3.25</v>
      </c>
      <c r="M94" s="327">
        <v>3.8</v>
      </c>
    </row>
    <row r="95" spans="1:13" s="6" customFormat="1" ht="15" customHeight="1" thickBot="1" x14ac:dyDescent="0.3">
      <c r="A95" s="22">
        <v>90</v>
      </c>
      <c r="B95" s="115" t="s">
        <v>45</v>
      </c>
      <c r="C95" s="115" t="s">
        <v>182</v>
      </c>
      <c r="D95" s="180">
        <v>3</v>
      </c>
      <c r="E95" s="328">
        <v>3.79</v>
      </c>
      <c r="F95" s="115" t="s">
        <v>36</v>
      </c>
      <c r="G95" s="115" t="s">
        <v>39</v>
      </c>
      <c r="H95" s="180">
        <v>3</v>
      </c>
      <c r="I95" s="328">
        <v>3.84</v>
      </c>
      <c r="J95" s="115" t="s">
        <v>36</v>
      </c>
      <c r="K95" s="115" t="s">
        <v>38</v>
      </c>
      <c r="L95" s="203">
        <v>3.25</v>
      </c>
      <c r="M95" s="328">
        <v>3.8</v>
      </c>
    </row>
    <row r="96" spans="1:13" s="6" customFormat="1" ht="15" customHeight="1" x14ac:dyDescent="0.25">
      <c r="A96" s="23">
        <v>91</v>
      </c>
      <c r="B96" s="116" t="s">
        <v>36</v>
      </c>
      <c r="C96" s="116" t="s">
        <v>41</v>
      </c>
      <c r="D96" s="71">
        <v>3</v>
      </c>
      <c r="E96" s="326">
        <v>3.79</v>
      </c>
      <c r="F96" s="116" t="s">
        <v>36</v>
      </c>
      <c r="G96" s="116" t="s">
        <v>40</v>
      </c>
      <c r="H96" s="71">
        <v>3</v>
      </c>
      <c r="I96" s="326">
        <v>3.84</v>
      </c>
      <c r="J96" s="116" t="s">
        <v>36</v>
      </c>
      <c r="K96" s="116" t="s">
        <v>64</v>
      </c>
      <c r="L96" s="201">
        <v>3.25</v>
      </c>
      <c r="M96" s="326">
        <v>3.8</v>
      </c>
    </row>
    <row r="97" spans="1:13" s="6" customFormat="1" ht="15" customHeight="1" x14ac:dyDescent="0.25">
      <c r="A97" s="20">
        <v>92</v>
      </c>
      <c r="B97" s="113" t="s">
        <v>36</v>
      </c>
      <c r="C97" s="113" t="s">
        <v>189</v>
      </c>
      <c r="D97" s="175">
        <v>3</v>
      </c>
      <c r="E97" s="327">
        <v>3.79</v>
      </c>
      <c r="F97" s="113" t="s">
        <v>36</v>
      </c>
      <c r="G97" s="113" t="s">
        <v>149</v>
      </c>
      <c r="H97" s="175">
        <v>3</v>
      </c>
      <c r="I97" s="327">
        <v>3.84</v>
      </c>
      <c r="J97" s="113" t="s">
        <v>28</v>
      </c>
      <c r="K97" s="113" t="s">
        <v>60</v>
      </c>
      <c r="L97" s="202">
        <v>3.25</v>
      </c>
      <c r="M97" s="327">
        <v>3.8</v>
      </c>
    </row>
    <row r="98" spans="1:13" s="6" customFormat="1" ht="15" customHeight="1" x14ac:dyDescent="0.25">
      <c r="A98" s="20">
        <v>93</v>
      </c>
      <c r="B98" s="113" t="s">
        <v>36</v>
      </c>
      <c r="C98" s="113" t="s">
        <v>64</v>
      </c>
      <c r="D98" s="175">
        <v>3</v>
      </c>
      <c r="E98" s="327">
        <v>3.79</v>
      </c>
      <c r="F98" s="113" t="s">
        <v>28</v>
      </c>
      <c r="G98" s="113" t="s">
        <v>151</v>
      </c>
      <c r="H98" s="175">
        <v>3</v>
      </c>
      <c r="I98" s="327">
        <v>3.84</v>
      </c>
      <c r="J98" s="113" t="s">
        <v>45</v>
      </c>
      <c r="K98" s="113" t="s">
        <v>47</v>
      </c>
      <c r="L98" s="202">
        <v>3.2</v>
      </c>
      <c r="M98" s="327">
        <v>3.8</v>
      </c>
    </row>
    <row r="99" spans="1:13" s="6" customFormat="1" ht="15" customHeight="1" x14ac:dyDescent="0.25">
      <c r="A99" s="20">
        <v>94</v>
      </c>
      <c r="B99" s="113" t="s">
        <v>36</v>
      </c>
      <c r="C99" s="113" t="s">
        <v>35</v>
      </c>
      <c r="D99" s="175">
        <v>3</v>
      </c>
      <c r="E99" s="327">
        <v>3.79</v>
      </c>
      <c r="F99" s="113" t="s">
        <v>28</v>
      </c>
      <c r="G99" s="113" t="s">
        <v>74</v>
      </c>
      <c r="H99" s="175">
        <v>3</v>
      </c>
      <c r="I99" s="327">
        <v>3.84</v>
      </c>
      <c r="J99" s="113" t="s">
        <v>0</v>
      </c>
      <c r="K99" s="113" t="s">
        <v>58</v>
      </c>
      <c r="L99" s="202">
        <v>3.2</v>
      </c>
      <c r="M99" s="327">
        <v>3.8</v>
      </c>
    </row>
    <row r="100" spans="1:13" s="6" customFormat="1" ht="15" customHeight="1" x14ac:dyDescent="0.25">
      <c r="A100" s="20">
        <v>95</v>
      </c>
      <c r="B100" s="113" t="s">
        <v>36</v>
      </c>
      <c r="C100" s="113" t="s">
        <v>42</v>
      </c>
      <c r="D100" s="175">
        <v>3</v>
      </c>
      <c r="E100" s="327">
        <v>3.79</v>
      </c>
      <c r="F100" s="113" t="s">
        <v>1</v>
      </c>
      <c r="G100" s="113" t="s">
        <v>169</v>
      </c>
      <c r="H100" s="175">
        <v>3</v>
      </c>
      <c r="I100" s="327">
        <v>3.84</v>
      </c>
      <c r="J100" s="113" t="s">
        <v>54</v>
      </c>
      <c r="K100" s="113" t="s">
        <v>130</v>
      </c>
      <c r="L100" s="202">
        <v>3.0476190476190474</v>
      </c>
      <c r="M100" s="327">
        <v>3.8</v>
      </c>
    </row>
    <row r="101" spans="1:13" s="6" customFormat="1" ht="15" customHeight="1" x14ac:dyDescent="0.25">
      <c r="A101" s="20">
        <v>96</v>
      </c>
      <c r="B101" s="113" t="s">
        <v>28</v>
      </c>
      <c r="C101" s="113" t="s">
        <v>29</v>
      </c>
      <c r="D101" s="202">
        <v>3</v>
      </c>
      <c r="E101" s="327">
        <v>3.79</v>
      </c>
      <c r="F101" s="113" t="s">
        <v>36</v>
      </c>
      <c r="G101" s="113" t="s">
        <v>190</v>
      </c>
      <c r="H101" s="202"/>
      <c r="I101" s="327">
        <v>3.84</v>
      </c>
      <c r="J101" s="113" t="s">
        <v>54</v>
      </c>
      <c r="K101" s="113" t="s">
        <v>70</v>
      </c>
      <c r="L101" s="202">
        <v>3</v>
      </c>
      <c r="M101" s="327">
        <v>3.8</v>
      </c>
    </row>
    <row r="102" spans="1:13" s="6" customFormat="1" ht="15" customHeight="1" x14ac:dyDescent="0.25">
      <c r="A102" s="20">
        <v>97</v>
      </c>
      <c r="B102" s="113" t="s">
        <v>28</v>
      </c>
      <c r="C102" s="113" t="s">
        <v>151</v>
      </c>
      <c r="D102" s="202">
        <v>3</v>
      </c>
      <c r="E102" s="327">
        <v>3.79</v>
      </c>
      <c r="F102" s="113" t="s">
        <v>36</v>
      </c>
      <c r="G102" s="113" t="s">
        <v>189</v>
      </c>
      <c r="H102" s="202"/>
      <c r="I102" s="327">
        <v>3.84</v>
      </c>
      <c r="J102" s="113" t="s">
        <v>54</v>
      </c>
      <c r="K102" s="113" t="s">
        <v>129</v>
      </c>
      <c r="L102" s="202">
        <v>3</v>
      </c>
      <c r="M102" s="327">
        <v>3.8</v>
      </c>
    </row>
    <row r="103" spans="1:13" s="6" customFormat="1" ht="15" customHeight="1" x14ac:dyDescent="0.25">
      <c r="A103" s="20">
        <v>98</v>
      </c>
      <c r="B103" s="113" t="s">
        <v>28</v>
      </c>
      <c r="C103" s="113" t="s">
        <v>201</v>
      </c>
      <c r="D103" s="202">
        <v>3</v>
      </c>
      <c r="E103" s="327">
        <v>3.79</v>
      </c>
      <c r="F103" s="113" t="s">
        <v>36</v>
      </c>
      <c r="G103" s="113" t="s">
        <v>64</v>
      </c>
      <c r="H103" s="202"/>
      <c r="I103" s="327">
        <v>3.84</v>
      </c>
      <c r="J103" s="113" t="s">
        <v>36</v>
      </c>
      <c r="K103" s="113" t="s">
        <v>39</v>
      </c>
      <c r="L103" s="202">
        <v>3</v>
      </c>
      <c r="M103" s="327">
        <v>3.8</v>
      </c>
    </row>
    <row r="104" spans="1:13" s="6" customFormat="1" ht="15" customHeight="1" x14ac:dyDescent="0.25">
      <c r="A104" s="20">
        <v>99</v>
      </c>
      <c r="B104" s="113" t="s">
        <v>1</v>
      </c>
      <c r="C104" s="113" t="s">
        <v>165</v>
      </c>
      <c r="D104" s="202">
        <v>3</v>
      </c>
      <c r="E104" s="327">
        <v>3.79</v>
      </c>
      <c r="F104" s="113" t="s">
        <v>36</v>
      </c>
      <c r="G104" s="113" t="s">
        <v>188</v>
      </c>
      <c r="H104" s="202"/>
      <c r="I104" s="327">
        <v>3.84</v>
      </c>
      <c r="J104" s="113" t="s">
        <v>28</v>
      </c>
      <c r="K104" s="113" t="s">
        <v>127</v>
      </c>
      <c r="L104" s="202">
        <v>3</v>
      </c>
      <c r="M104" s="327">
        <v>3.8</v>
      </c>
    </row>
    <row r="105" spans="1:13" s="6" customFormat="1" ht="15" customHeight="1" thickBot="1" x14ac:dyDescent="0.3">
      <c r="A105" s="22">
        <v>100</v>
      </c>
      <c r="B105" s="115" t="s">
        <v>1</v>
      </c>
      <c r="C105" s="115" t="s">
        <v>194</v>
      </c>
      <c r="D105" s="203">
        <v>3</v>
      </c>
      <c r="E105" s="328">
        <v>3.79</v>
      </c>
      <c r="F105" s="115" t="s">
        <v>28</v>
      </c>
      <c r="G105" s="115" t="s">
        <v>187</v>
      </c>
      <c r="H105" s="203"/>
      <c r="I105" s="328">
        <v>3.84</v>
      </c>
      <c r="J105" s="115" t="s">
        <v>28</v>
      </c>
      <c r="K105" s="115" t="s">
        <v>29</v>
      </c>
      <c r="L105" s="203">
        <v>3</v>
      </c>
      <c r="M105" s="328">
        <v>3.8</v>
      </c>
    </row>
    <row r="106" spans="1:13" s="6" customFormat="1" ht="15" customHeight="1" x14ac:dyDescent="0.25">
      <c r="A106" s="23">
        <v>101</v>
      </c>
      <c r="B106" s="116" t="s">
        <v>0</v>
      </c>
      <c r="C106" s="116" t="s">
        <v>58</v>
      </c>
      <c r="D106" s="201">
        <v>3</v>
      </c>
      <c r="E106" s="326">
        <v>3.79</v>
      </c>
      <c r="F106" s="116" t="s">
        <v>28</v>
      </c>
      <c r="G106" s="116" t="s">
        <v>61</v>
      </c>
      <c r="H106" s="201"/>
      <c r="I106" s="326">
        <v>3.84</v>
      </c>
      <c r="J106" s="397" t="s">
        <v>1</v>
      </c>
      <c r="K106" s="116" t="s">
        <v>15</v>
      </c>
      <c r="L106" s="201">
        <v>3</v>
      </c>
      <c r="M106" s="326">
        <v>3.8</v>
      </c>
    </row>
    <row r="107" spans="1:13" s="6" customFormat="1" ht="15" customHeight="1" x14ac:dyDescent="0.25">
      <c r="A107" s="21">
        <v>102</v>
      </c>
      <c r="B107" s="114" t="s">
        <v>36</v>
      </c>
      <c r="C107" s="114" t="s">
        <v>40</v>
      </c>
      <c r="D107" s="204">
        <v>2.6666666666666665</v>
      </c>
      <c r="E107" s="329">
        <v>3.79</v>
      </c>
      <c r="F107" s="114" t="s">
        <v>28</v>
      </c>
      <c r="G107" s="114" t="s">
        <v>29</v>
      </c>
      <c r="H107" s="204"/>
      <c r="I107" s="329">
        <v>3.84</v>
      </c>
      <c r="J107" s="398" t="s">
        <v>36</v>
      </c>
      <c r="K107" s="113" t="s">
        <v>40</v>
      </c>
      <c r="L107" s="202">
        <v>2.5</v>
      </c>
      <c r="M107" s="327">
        <v>3.8</v>
      </c>
    </row>
    <row r="108" spans="1:13" s="6" customFormat="1" ht="15" customHeight="1" x14ac:dyDescent="0.25">
      <c r="A108" s="185">
        <v>103</v>
      </c>
      <c r="B108" s="394" t="s">
        <v>1</v>
      </c>
      <c r="C108" s="394" t="s">
        <v>192</v>
      </c>
      <c r="D108" s="395">
        <v>2.6666666666666665</v>
      </c>
      <c r="E108" s="396">
        <v>3.79</v>
      </c>
      <c r="F108" s="394" t="s">
        <v>25</v>
      </c>
      <c r="G108" s="394" t="s">
        <v>186</v>
      </c>
      <c r="H108" s="395"/>
      <c r="I108" s="396">
        <v>3.84</v>
      </c>
      <c r="J108" s="113"/>
      <c r="K108" s="113"/>
      <c r="L108" s="202"/>
      <c r="M108" s="327"/>
    </row>
    <row r="109" spans="1:13" s="6" customFormat="1" ht="15" customHeight="1" x14ac:dyDescent="0.25">
      <c r="A109" s="185">
        <v>104</v>
      </c>
      <c r="B109" s="394" t="s">
        <v>36</v>
      </c>
      <c r="C109" s="394" t="s">
        <v>190</v>
      </c>
      <c r="D109" s="395"/>
      <c r="E109" s="396">
        <v>3.79</v>
      </c>
      <c r="F109" s="394" t="s">
        <v>1</v>
      </c>
      <c r="G109" s="394" t="s">
        <v>185</v>
      </c>
      <c r="H109" s="395"/>
      <c r="I109" s="396">
        <v>3.84</v>
      </c>
      <c r="J109" s="394"/>
      <c r="K109" s="394"/>
      <c r="L109" s="395"/>
      <c r="M109" s="396"/>
    </row>
    <row r="110" spans="1:13" s="6" customFormat="1" ht="15" customHeight="1" x14ac:dyDescent="0.25">
      <c r="A110" s="21">
        <v>105</v>
      </c>
      <c r="B110" s="114" t="s">
        <v>36</v>
      </c>
      <c r="C110" s="114" t="s">
        <v>188</v>
      </c>
      <c r="D110" s="204"/>
      <c r="E110" s="329">
        <v>3.79</v>
      </c>
      <c r="F110" s="114" t="s">
        <v>0</v>
      </c>
      <c r="G110" s="114" t="s">
        <v>58</v>
      </c>
      <c r="H110" s="204"/>
      <c r="I110" s="329">
        <v>3.84</v>
      </c>
      <c r="J110" s="114"/>
      <c r="K110" s="114"/>
      <c r="L110" s="204"/>
      <c r="M110" s="329"/>
    </row>
    <row r="111" spans="1:13" s="6" customFormat="1" ht="15" customHeight="1" x14ac:dyDescent="0.25">
      <c r="A111" s="185">
        <v>106</v>
      </c>
      <c r="B111" s="394" t="s">
        <v>28</v>
      </c>
      <c r="C111" s="394" t="s">
        <v>61</v>
      </c>
      <c r="D111" s="395"/>
      <c r="E111" s="396">
        <v>3.79</v>
      </c>
      <c r="F111" s="394"/>
      <c r="G111" s="394"/>
      <c r="H111" s="395"/>
      <c r="I111" s="396"/>
      <c r="J111" s="394"/>
      <c r="K111" s="394"/>
      <c r="L111" s="395"/>
      <c r="M111" s="396"/>
    </row>
    <row r="112" spans="1:13" s="6" customFormat="1" ht="15" customHeight="1" x14ac:dyDescent="0.25">
      <c r="A112" s="185">
        <v>107</v>
      </c>
      <c r="B112" s="394" t="s">
        <v>25</v>
      </c>
      <c r="C112" s="394" t="s">
        <v>138</v>
      </c>
      <c r="D112" s="395"/>
      <c r="E112" s="396">
        <v>3.79</v>
      </c>
      <c r="F112" s="394"/>
      <c r="G112" s="394"/>
      <c r="H112" s="395"/>
      <c r="I112" s="396"/>
      <c r="J112" s="394"/>
      <c r="K112" s="394"/>
      <c r="L112" s="395"/>
      <c r="M112" s="396"/>
    </row>
    <row r="113" spans="1:13" s="6" customFormat="1" ht="15" customHeight="1" thickBot="1" x14ac:dyDescent="0.3">
      <c r="A113" s="22">
        <v>108</v>
      </c>
      <c r="B113" s="115" t="s">
        <v>1</v>
      </c>
      <c r="C113" s="115" t="s">
        <v>22</v>
      </c>
      <c r="D113" s="203"/>
      <c r="E113" s="328">
        <v>3.79</v>
      </c>
      <c r="F113" s="115"/>
      <c r="G113" s="115"/>
      <c r="H113" s="203"/>
      <c r="I113" s="328"/>
      <c r="J113" s="115"/>
      <c r="K113" s="115"/>
      <c r="L113" s="203"/>
      <c r="M113" s="328"/>
    </row>
    <row r="114" spans="1:13" s="6" customFormat="1" x14ac:dyDescent="0.25">
      <c r="A114" s="9"/>
      <c r="B114" s="9"/>
      <c r="C114" s="39" t="s">
        <v>83</v>
      </c>
      <c r="D114" s="74">
        <f>AVERAGE(D6:D113)</f>
        <v>3.6571034885080946</v>
      </c>
      <c r="E114" s="9"/>
      <c r="F114" s="9"/>
      <c r="G114" s="39"/>
      <c r="H114" s="74">
        <f>AVERAGE(H6:H113)</f>
        <v>3.7276522222601605</v>
      </c>
      <c r="I114" s="9"/>
      <c r="J114" s="9"/>
      <c r="K114" s="39"/>
      <c r="L114" s="74">
        <f>AVERAGE(L6:L113)</f>
        <v>3.7419340247669282</v>
      </c>
      <c r="M114" s="9"/>
    </row>
  </sheetData>
  <sortState ref="F114:G123">
    <sortCondition ref="F114"/>
  </sortState>
  <mergeCells count="4">
    <mergeCell ref="A4:A5"/>
    <mergeCell ref="F4:I4"/>
    <mergeCell ref="J4:M4"/>
    <mergeCell ref="B4:E4"/>
  </mergeCells>
  <conditionalFormatting sqref="H6:H113">
    <cfRule type="containsBlanks" dxfId="59" priority="16" stopIfTrue="1">
      <formula>LEN(TRIM(H6))=0</formula>
    </cfRule>
    <cfRule type="cellIs" dxfId="58" priority="17" stopIfTrue="1" operator="between">
      <formula>$H$114</formula>
      <formula>3.726</formula>
    </cfRule>
    <cfRule type="cellIs" dxfId="57" priority="18" stopIfTrue="1" operator="lessThan">
      <formula>3.5</formula>
    </cfRule>
    <cfRule type="cellIs" dxfId="56" priority="19" stopIfTrue="1" operator="between">
      <formula>$H$114</formula>
      <formula>3.5</formula>
    </cfRule>
    <cfRule type="cellIs" dxfId="55" priority="20" stopIfTrue="1" operator="between">
      <formula>4.499</formula>
      <formula>$H$114</formula>
    </cfRule>
    <cfRule type="cellIs" dxfId="54" priority="21" stopIfTrue="1" operator="greaterThanOrEqual">
      <formula>4.5</formula>
    </cfRule>
  </conditionalFormatting>
  <conditionalFormatting sqref="L6:L113">
    <cfRule type="cellIs" dxfId="53" priority="8" operator="lessThan">
      <formula>3.5</formula>
    </cfRule>
    <cfRule type="cellIs" dxfId="52" priority="9" operator="between">
      <formula>$L$114</formula>
      <formula>3.5</formula>
    </cfRule>
    <cfRule type="cellIs" dxfId="51" priority="10" operator="between">
      <formula>4.499</formula>
      <formula>$L$114</formula>
    </cfRule>
    <cfRule type="cellIs" dxfId="50" priority="11" operator="greaterThanOrEqual">
      <formula>4.5</formula>
    </cfRule>
  </conditionalFormatting>
  <conditionalFormatting sqref="L102:L113">
    <cfRule type="containsBlanks" dxfId="49" priority="7">
      <formula>LEN(TRIM(L102))=0</formula>
    </cfRule>
  </conditionalFormatting>
  <conditionalFormatting sqref="D6:D113">
    <cfRule type="containsBlanks" dxfId="48" priority="1" stopIfTrue="1">
      <formula>LEN(TRIM(D6))=0</formula>
    </cfRule>
    <cfRule type="cellIs" dxfId="47" priority="2" stopIfTrue="1" operator="between">
      <formula>$H$114</formula>
      <formula>3.726</formula>
    </cfRule>
    <cfRule type="cellIs" dxfId="46" priority="3" stopIfTrue="1" operator="lessThan">
      <formula>3.5</formula>
    </cfRule>
    <cfRule type="cellIs" dxfId="45" priority="4" stopIfTrue="1" operator="between">
      <formula>$H$114</formula>
      <formula>3.5</formula>
    </cfRule>
    <cfRule type="cellIs" dxfId="44" priority="5" stopIfTrue="1" operator="between">
      <formula>4.499</formula>
      <formula>$H$114</formula>
    </cfRule>
    <cfRule type="cellIs" dxfId="43" priority="6" stopIfTrue="1" operator="greaterThanOrEqual">
      <formula>4.5</formula>
    </cfRule>
  </conditionalFormatting>
  <pageMargins left="0.23622047244094488" right="0" top="0" bottom="0" header="0.31496062992125984" footer="0.31496062992125984"/>
  <pageSetup paperSize="9"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8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4" sqref="C4:C5"/>
    </sheetView>
  </sheetViews>
  <sheetFormatPr defaultColWidth="8.85546875" defaultRowHeight="15" x14ac:dyDescent="0.25"/>
  <cols>
    <col min="1" max="1" width="5.7109375" style="4" customWidth="1"/>
    <col min="2" max="2" width="18.7109375" style="4" customWidth="1"/>
    <col min="3" max="3" width="31.7109375" style="4" customWidth="1"/>
    <col min="4" max="17" width="7.7109375" style="4" customWidth="1"/>
    <col min="18" max="18" width="9.7109375" style="4" customWidth="1"/>
    <col min="19" max="16384" width="8.85546875" style="4"/>
  </cols>
  <sheetData>
    <row r="1" spans="1:19" x14ac:dyDescent="0.25">
      <c r="R1" s="73"/>
      <c r="S1" s="35" t="s">
        <v>99</v>
      </c>
    </row>
    <row r="2" spans="1:19" ht="15.75" x14ac:dyDescent="0.25">
      <c r="C2" s="48" t="s">
        <v>89</v>
      </c>
      <c r="D2" s="404"/>
      <c r="E2" s="404"/>
      <c r="F2" s="404"/>
      <c r="G2" s="341"/>
      <c r="H2" s="341"/>
      <c r="I2" s="341"/>
      <c r="J2" s="341"/>
      <c r="K2" s="341"/>
      <c r="L2" s="341"/>
      <c r="M2" s="404"/>
      <c r="N2" s="341"/>
      <c r="O2" s="341"/>
      <c r="R2" s="61"/>
      <c r="S2" s="35" t="s">
        <v>100</v>
      </c>
    </row>
    <row r="3" spans="1:19" ht="15.75" thickBot="1" x14ac:dyDescent="0.3">
      <c r="R3" s="365"/>
      <c r="S3" s="35" t="s">
        <v>101</v>
      </c>
    </row>
    <row r="4" spans="1:19" s="6" customFormat="1" ht="16.5" customHeight="1" thickBot="1" x14ac:dyDescent="0.3">
      <c r="A4" s="449" t="s">
        <v>57</v>
      </c>
      <c r="B4" s="456" t="s">
        <v>56</v>
      </c>
      <c r="C4" s="458" t="s">
        <v>87</v>
      </c>
      <c r="D4" s="460">
        <v>2024</v>
      </c>
      <c r="E4" s="452"/>
      <c r="F4" s="453"/>
      <c r="G4" s="460">
        <v>2023</v>
      </c>
      <c r="H4" s="452"/>
      <c r="I4" s="453"/>
      <c r="J4" s="460">
        <v>2022</v>
      </c>
      <c r="K4" s="452"/>
      <c r="L4" s="453"/>
      <c r="M4" s="460" t="s">
        <v>94</v>
      </c>
      <c r="N4" s="452"/>
      <c r="O4" s="453"/>
      <c r="P4" s="454" t="s">
        <v>95</v>
      </c>
      <c r="R4" s="36"/>
      <c r="S4" s="35" t="s">
        <v>102</v>
      </c>
    </row>
    <row r="5" spans="1:19" s="6" customFormat="1" ht="39.75" customHeight="1" thickBot="1" x14ac:dyDescent="0.25">
      <c r="A5" s="450"/>
      <c r="B5" s="457"/>
      <c r="C5" s="459"/>
      <c r="D5" s="112" t="s">
        <v>96</v>
      </c>
      <c r="E5" s="84" t="s">
        <v>97</v>
      </c>
      <c r="F5" s="76" t="s">
        <v>98</v>
      </c>
      <c r="G5" s="112" t="s">
        <v>96</v>
      </c>
      <c r="H5" s="84" t="s">
        <v>97</v>
      </c>
      <c r="I5" s="76" t="s">
        <v>98</v>
      </c>
      <c r="J5" s="112" t="s">
        <v>96</v>
      </c>
      <c r="K5" s="84" t="s">
        <v>97</v>
      </c>
      <c r="L5" s="76" t="s">
        <v>98</v>
      </c>
      <c r="M5" s="425">
        <v>2024</v>
      </c>
      <c r="N5" s="416">
        <v>2023</v>
      </c>
      <c r="O5" s="84">
        <v>2022</v>
      </c>
      <c r="P5" s="455"/>
    </row>
    <row r="6" spans="1:19" s="6" customFormat="1" ht="15" customHeight="1" x14ac:dyDescent="0.25">
      <c r="A6" s="20">
        <v>1</v>
      </c>
      <c r="B6" s="19" t="s">
        <v>28</v>
      </c>
      <c r="C6" s="569" t="s">
        <v>75</v>
      </c>
      <c r="D6" s="561">
        <v>60</v>
      </c>
      <c r="E6" s="71">
        <v>4.2833333333333332</v>
      </c>
      <c r="F6" s="551">
        <v>3.79</v>
      </c>
      <c r="G6" s="561">
        <v>58</v>
      </c>
      <c r="H6" s="71">
        <v>4.1896551724137927</v>
      </c>
      <c r="I6" s="551">
        <v>3.84</v>
      </c>
      <c r="J6" s="561">
        <v>27</v>
      </c>
      <c r="K6" s="71">
        <v>4.2222222222222223</v>
      </c>
      <c r="L6" s="551">
        <v>3.8</v>
      </c>
      <c r="M6" s="592">
        <v>6</v>
      </c>
      <c r="N6" s="417">
        <v>8</v>
      </c>
      <c r="O6" s="351">
        <v>12</v>
      </c>
      <c r="P6" s="80">
        <f>O6+N6+M6</f>
        <v>26</v>
      </c>
    </row>
    <row r="7" spans="1:19" s="6" customFormat="1" ht="15" customHeight="1" x14ac:dyDescent="0.25">
      <c r="A7" s="20">
        <v>2</v>
      </c>
      <c r="B7" s="19" t="s">
        <v>28</v>
      </c>
      <c r="C7" s="440" t="s">
        <v>197</v>
      </c>
      <c r="D7" s="174">
        <v>5</v>
      </c>
      <c r="E7" s="175">
        <v>4.2</v>
      </c>
      <c r="F7" s="310">
        <v>3.79</v>
      </c>
      <c r="G7" s="174">
        <v>3</v>
      </c>
      <c r="H7" s="175">
        <v>4</v>
      </c>
      <c r="I7" s="310">
        <v>3.84</v>
      </c>
      <c r="J7" s="174">
        <v>8</v>
      </c>
      <c r="K7" s="175">
        <v>4.625</v>
      </c>
      <c r="L7" s="310">
        <v>3.8</v>
      </c>
      <c r="M7" s="518">
        <v>8</v>
      </c>
      <c r="N7" s="418">
        <v>21</v>
      </c>
      <c r="O7" s="352">
        <v>3</v>
      </c>
      <c r="P7" s="173">
        <f>O7+N7+M7</f>
        <v>32</v>
      </c>
    </row>
    <row r="8" spans="1:19" s="6" customFormat="1" ht="15" customHeight="1" x14ac:dyDescent="0.25">
      <c r="A8" s="20">
        <v>3</v>
      </c>
      <c r="B8" s="19" t="s">
        <v>0</v>
      </c>
      <c r="C8" s="117" t="s">
        <v>118</v>
      </c>
      <c r="D8" s="174">
        <v>25</v>
      </c>
      <c r="E8" s="584">
        <v>3.96</v>
      </c>
      <c r="F8" s="310">
        <v>3.79</v>
      </c>
      <c r="G8" s="174">
        <v>19</v>
      </c>
      <c r="H8" s="584">
        <v>4.3157894736842106</v>
      </c>
      <c r="I8" s="310">
        <v>3.84</v>
      </c>
      <c r="J8" s="174">
        <v>12</v>
      </c>
      <c r="K8" s="584">
        <v>4.25</v>
      </c>
      <c r="L8" s="310">
        <v>3.8</v>
      </c>
      <c r="M8" s="518">
        <v>34</v>
      </c>
      <c r="N8" s="418">
        <v>4</v>
      </c>
      <c r="O8" s="352">
        <v>11</v>
      </c>
      <c r="P8" s="173">
        <f>O8+N8+M8</f>
        <v>49</v>
      </c>
    </row>
    <row r="9" spans="1:19" s="6" customFormat="1" ht="15" customHeight="1" x14ac:dyDescent="0.25">
      <c r="A9" s="20">
        <v>4</v>
      </c>
      <c r="B9" s="19" t="s">
        <v>1</v>
      </c>
      <c r="C9" s="435" t="s">
        <v>166</v>
      </c>
      <c r="D9" s="176">
        <v>5</v>
      </c>
      <c r="E9" s="177">
        <v>4.4000000000000004</v>
      </c>
      <c r="F9" s="311">
        <v>3.79</v>
      </c>
      <c r="G9" s="176">
        <v>4</v>
      </c>
      <c r="H9" s="177">
        <v>3.75</v>
      </c>
      <c r="I9" s="311">
        <v>3.84</v>
      </c>
      <c r="J9" s="176">
        <v>4</v>
      </c>
      <c r="K9" s="177">
        <v>4.5</v>
      </c>
      <c r="L9" s="311">
        <v>3.8</v>
      </c>
      <c r="M9" s="539">
        <v>5</v>
      </c>
      <c r="N9" s="418">
        <v>46</v>
      </c>
      <c r="O9" s="352">
        <v>4</v>
      </c>
      <c r="P9" s="173">
        <f>O9+N9+M9</f>
        <v>55</v>
      </c>
    </row>
    <row r="10" spans="1:19" s="6" customFormat="1" ht="15" customHeight="1" x14ac:dyDescent="0.25">
      <c r="A10" s="20">
        <v>5</v>
      </c>
      <c r="B10" s="19" t="s">
        <v>25</v>
      </c>
      <c r="C10" s="107" t="s">
        <v>88</v>
      </c>
      <c r="D10" s="178">
        <v>14</v>
      </c>
      <c r="E10" s="175">
        <v>3.8571428571428572</v>
      </c>
      <c r="F10" s="314">
        <v>3.79</v>
      </c>
      <c r="G10" s="178">
        <v>6</v>
      </c>
      <c r="H10" s="175">
        <v>4.333333333333333</v>
      </c>
      <c r="I10" s="314">
        <v>3.84</v>
      </c>
      <c r="J10" s="178">
        <v>10</v>
      </c>
      <c r="K10" s="175">
        <v>4.0999999999999996</v>
      </c>
      <c r="L10" s="314">
        <v>3.8</v>
      </c>
      <c r="M10" s="519">
        <v>37</v>
      </c>
      <c r="N10" s="418">
        <v>3</v>
      </c>
      <c r="O10" s="352">
        <v>15</v>
      </c>
      <c r="P10" s="173">
        <f>O10+N10+M10</f>
        <v>55</v>
      </c>
    </row>
    <row r="11" spans="1:19" s="6" customFormat="1" ht="15" customHeight="1" x14ac:dyDescent="0.25">
      <c r="A11" s="20">
        <v>6</v>
      </c>
      <c r="B11" s="19" t="s">
        <v>1</v>
      </c>
      <c r="C11" s="205" t="s">
        <v>14</v>
      </c>
      <c r="D11" s="174">
        <v>28</v>
      </c>
      <c r="E11" s="431">
        <v>4.1428571428571432</v>
      </c>
      <c r="F11" s="321">
        <v>3.79</v>
      </c>
      <c r="G11" s="174">
        <v>28</v>
      </c>
      <c r="H11" s="431">
        <v>4.1785714285714288</v>
      </c>
      <c r="I11" s="321">
        <v>3.84</v>
      </c>
      <c r="J11" s="174">
        <v>24</v>
      </c>
      <c r="K11" s="431">
        <v>3.9583333333333335</v>
      </c>
      <c r="L11" s="321">
        <v>3.8</v>
      </c>
      <c r="M11" s="568">
        <v>12</v>
      </c>
      <c r="N11" s="418">
        <v>9</v>
      </c>
      <c r="O11" s="352">
        <v>37</v>
      </c>
      <c r="P11" s="173">
        <f>O11+N11+M11</f>
        <v>58</v>
      </c>
    </row>
    <row r="12" spans="1:19" s="6" customFormat="1" ht="15" customHeight="1" x14ac:dyDescent="0.25">
      <c r="A12" s="20">
        <v>7</v>
      </c>
      <c r="B12" s="19" t="s">
        <v>1</v>
      </c>
      <c r="C12" s="370" t="s">
        <v>172</v>
      </c>
      <c r="D12" s="174">
        <v>43</v>
      </c>
      <c r="E12" s="175">
        <v>3.8372093023255816</v>
      </c>
      <c r="F12" s="314">
        <v>3.79</v>
      </c>
      <c r="G12" s="174">
        <v>33</v>
      </c>
      <c r="H12" s="175">
        <v>4.3939393939393936</v>
      </c>
      <c r="I12" s="314">
        <v>3.84</v>
      </c>
      <c r="J12" s="174">
        <v>36</v>
      </c>
      <c r="K12" s="175">
        <v>4.0555555555555554</v>
      </c>
      <c r="L12" s="314">
        <v>3.8</v>
      </c>
      <c r="M12" s="519">
        <v>39</v>
      </c>
      <c r="N12" s="418">
        <v>2</v>
      </c>
      <c r="O12" s="352">
        <v>17</v>
      </c>
      <c r="P12" s="173">
        <f>O12+N12+M12</f>
        <v>58</v>
      </c>
      <c r="Q12" s="86"/>
    </row>
    <row r="13" spans="1:19" s="6" customFormat="1" ht="15" customHeight="1" x14ac:dyDescent="0.25">
      <c r="A13" s="20">
        <v>8</v>
      </c>
      <c r="B13" s="19" t="s">
        <v>1</v>
      </c>
      <c r="C13" s="372" t="s">
        <v>177</v>
      </c>
      <c r="D13" s="174">
        <v>42</v>
      </c>
      <c r="E13" s="175">
        <v>4.0714285714285712</v>
      </c>
      <c r="F13" s="310">
        <v>3.79</v>
      </c>
      <c r="G13" s="174">
        <v>36</v>
      </c>
      <c r="H13" s="175">
        <v>4</v>
      </c>
      <c r="I13" s="310">
        <v>3.84</v>
      </c>
      <c r="J13" s="174">
        <v>26</v>
      </c>
      <c r="K13" s="175">
        <v>4.0769230769230766</v>
      </c>
      <c r="L13" s="310">
        <v>3.8</v>
      </c>
      <c r="M13" s="518">
        <v>18</v>
      </c>
      <c r="N13" s="418">
        <v>25</v>
      </c>
      <c r="O13" s="352">
        <v>16</v>
      </c>
      <c r="P13" s="173">
        <f>O13+N13+M13</f>
        <v>59</v>
      </c>
      <c r="Q13" s="86"/>
    </row>
    <row r="14" spans="1:19" s="6" customFormat="1" ht="15" customHeight="1" x14ac:dyDescent="0.25">
      <c r="A14" s="20">
        <v>9</v>
      </c>
      <c r="B14" s="82" t="s">
        <v>1</v>
      </c>
      <c r="C14" s="370" t="s">
        <v>171</v>
      </c>
      <c r="D14" s="178">
        <v>12</v>
      </c>
      <c r="E14" s="72">
        <v>4.083333333333333</v>
      </c>
      <c r="F14" s="312">
        <v>3.79</v>
      </c>
      <c r="G14" s="178">
        <v>17</v>
      </c>
      <c r="H14" s="72">
        <v>3.8235294117647061</v>
      </c>
      <c r="I14" s="312">
        <v>3.84</v>
      </c>
      <c r="J14" s="178">
        <v>4</v>
      </c>
      <c r="K14" s="72">
        <v>4.5</v>
      </c>
      <c r="L14" s="312">
        <v>3.8</v>
      </c>
      <c r="M14" s="520">
        <v>16</v>
      </c>
      <c r="N14" s="418">
        <v>42</v>
      </c>
      <c r="O14" s="352">
        <v>5</v>
      </c>
      <c r="P14" s="173">
        <f>O14+N14+M14</f>
        <v>63</v>
      </c>
      <c r="Q14" s="86"/>
    </row>
    <row r="15" spans="1:19" s="6" customFormat="1" ht="15" customHeight="1" thickBot="1" x14ac:dyDescent="0.3">
      <c r="A15" s="21">
        <v>10</v>
      </c>
      <c r="B15" s="357" t="s">
        <v>28</v>
      </c>
      <c r="C15" s="577" t="s">
        <v>85</v>
      </c>
      <c r="D15" s="87">
        <v>32</v>
      </c>
      <c r="E15" s="361">
        <v>4.09375</v>
      </c>
      <c r="F15" s="591">
        <v>3.79</v>
      </c>
      <c r="G15" s="87">
        <v>26</v>
      </c>
      <c r="H15" s="361">
        <v>4.1923076923076925</v>
      </c>
      <c r="I15" s="591">
        <v>3.84</v>
      </c>
      <c r="J15" s="87">
        <v>28</v>
      </c>
      <c r="K15" s="361">
        <v>3.8928571428571428</v>
      </c>
      <c r="L15" s="591">
        <v>3.8</v>
      </c>
      <c r="M15" s="597">
        <v>15</v>
      </c>
      <c r="N15" s="419">
        <v>7</v>
      </c>
      <c r="O15" s="353">
        <v>42</v>
      </c>
      <c r="P15" s="81">
        <f>O15+N15+M15</f>
        <v>64</v>
      </c>
      <c r="Q15" s="86"/>
    </row>
    <row r="16" spans="1:19" s="6" customFormat="1" ht="15" customHeight="1" x14ac:dyDescent="0.25">
      <c r="A16" s="23">
        <v>11</v>
      </c>
      <c r="B16" s="32" t="s">
        <v>54</v>
      </c>
      <c r="C16" s="121" t="s">
        <v>68</v>
      </c>
      <c r="D16" s="124">
        <v>38</v>
      </c>
      <c r="E16" s="71">
        <v>4.0526315789473681</v>
      </c>
      <c r="F16" s="320">
        <v>3.79</v>
      </c>
      <c r="G16" s="124">
        <v>30</v>
      </c>
      <c r="H16" s="71">
        <v>4.3</v>
      </c>
      <c r="I16" s="320">
        <v>3.84</v>
      </c>
      <c r="J16" s="124">
        <v>34</v>
      </c>
      <c r="K16" s="71">
        <v>3.9117647058823528</v>
      </c>
      <c r="L16" s="320">
        <v>3.8</v>
      </c>
      <c r="M16" s="524">
        <v>21</v>
      </c>
      <c r="N16" s="420">
        <v>5</v>
      </c>
      <c r="O16" s="354">
        <v>40</v>
      </c>
      <c r="P16" s="77">
        <f>O16+N16+M16</f>
        <v>66</v>
      </c>
      <c r="Q16" s="86"/>
    </row>
    <row r="17" spans="1:17" s="6" customFormat="1" ht="15" customHeight="1" x14ac:dyDescent="0.25">
      <c r="A17" s="20">
        <v>12</v>
      </c>
      <c r="B17" s="82" t="s">
        <v>45</v>
      </c>
      <c r="C17" s="122" t="s">
        <v>52</v>
      </c>
      <c r="D17" s="548">
        <v>33</v>
      </c>
      <c r="E17" s="72">
        <v>3.6969696969696968</v>
      </c>
      <c r="F17" s="312">
        <v>3.79</v>
      </c>
      <c r="G17" s="548">
        <v>24</v>
      </c>
      <c r="H17" s="72">
        <v>4.125</v>
      </c>
      <c r="I17" s="312">
        <v>3.84</v>
      </c>
      <c r="J17" s="548">
        <v>31</v>
      </c>
      <c r="K17" s="72">
        <v>4.354838709677419</v>
      </c>
      <c r="L17" s="312">
        <v>3.8</v>
      </c>
      <c r="M17" s="520">
        <v>50</v>
      </c>
      <c r="N17" s="418">
        <v>10</v>
      </c>
      <c r="O17" s="352">
        <v>6</v>
      </c>
      <c r="P17" s="78">
        <f>O17+N17+M17</f>
        <v>66</v>
      </c>
      <c r="Q17" s="86"/>
    </row>
    <row r="18" spans="1:17" s="6" customFormat="1" ht="15" customHeight="1" x14ac:dyDescent="0.25">
      <c r="A18" s="20">
        <v>13</v>
      </c>
      <c r="B18" s="82" t="s">
        <v>54</v>
      </c>
      <c r="C18" s="438" t="s">
        <v>199</v>
      </c>
      <c r="D18" s="178">
        <v>5</v>
      </c>
      <c r="E18" s="175">
        <v>4.4000000000000004</v>
      </c>
      <c r="F18" s="314">
        <v>3.79</v>
      </c>
      <c r="G18" s="178">
        <v>4</v>
      </c>
      <c r="H18" s="175">
        <v>3.75</v>
      </c>
      <c r="I18" s="314">
        <v>3.84</v>
      </c>
      <c r="J18" s="178">
        <v>5</v>
      </c>
      <c r="K18" s="175">
        <v>4</v>
      </c>
      <c r="L18" s="314">
        <v>3.8</v>
      </c>
      <c r="M18" s="519">
        <v>4</v>
      </c>
      <c r="N18" s="418">
        <v>45</v>
      </c>
      <c r="O18" s="352">
        <v>18</v>
      </c>
      <c r="P18" s="78">
        <f>O18+N18+M18</f>
        <v>67</v>
      </c>
      <c r="Q18" s="86"/>
    </row>
    <row r="19" spans="1:17" s="6" customFormat="1" ht="15" customHeight="1" x14ac:dyDescent="0.25">
      <c r="A19" s="20">
        <v>14</v>
      </c>
      <c r="B19" s="82" t="s">
        <v>1</v>
      </c>
      <c r="C19" s="370" t="s">
        <v>176</v>
      </c>
      <c r="D19" s="178">
        <v>17</v>
      </c>
      <c r="E19" s="175">
        <v>4.1764705882352944</v>
      </c>
      <c r="F19" s="314">
        <v>3.79</v>
      </c>
      <c r="G19" s="178">
        <v>5</v>
      </c>
      <c r="H19" s="175">
        <v>4</v>
      </c>
      <c r="I19" s="314">
        <v>3.84</v>
      </c>
      <c r="J19" s="178">
        <v>6</v>
      </c>
      <c r="K19" s="175">
        <v>4</v>
      </c>
      <c r="L19" s="314">
        <v>3.8</v>
      </c>
      <c r="M19" s="519">
        <v>10</v>
      </c>
      <c r="N19" s="418">
        <v>26</v>
      </c>
      <c r="O19" s="352">
        <v>34</v>
      </c>
      <c r="P19" s="78">
        <f>O19+N19+M19</f>
        <v>70</v>
      </c>
      <c r="Q19" s="86"/>
    </row>
    <row r="20" spans="1:17" s="6" customFormat="1" ht="15" customHeight="1" x14ac:dyDescent="0.25">
      <c r="A20" s="20">
        <v>15</v>
      </c>
      <c r="B20" s="82" t="s">
        <v>25</v>
      </c>
      <c r="C20" s="117" t="s">
        <v>123</v>
      </c>
      <c r="D20" s="179">
        <v>9</v>
      </c>
      <c r="E20" s="177">
        <v>4.1111111111111107</v>
      </c>
      <c r="F20" s="310">
        <v>3.79</v>
      </c>
      <c r="G20" s="179">
        <v>20</v>
      </c>
      <c r="H20" s="177">
        <v>3.95</v>
      </c>
      <c r="I20" s="310">
        <v>3.84</v>
      </c>
      <c r="J20" s="179">
        <v>2</v>
      </c>
      <c r="K20" s="177">
        <v>4</v>
      </c>
      <c r="L20" s="310">
        <v>3.8</v>
      </c>
      <c r="M20" s="518">
        <v>14</v>
      </c>
      <c r="N20" s="418">
        <v>32</v>
      </c>
      <c r="O20" s="352">
        <v>24</v>
      </c>
      <c r="P20" s="78">
        <f>O20+N20+M20</f>
        <v>70</v>
      </c>
      <c r="Q20" s="86"/>
    </row>
    <row r="21" spans="1:17" s="6" customFormat="1" ht="15" customHeight="1" x14ac:dyDescent="0.25">
      <c r="A21" s="20">
        <v>16</v>
      </c>
      <c r="B21" s="82" t="s">
        <v>25</v>
      </c>
      <c r="C21" s="370" t="s">
        <v>156</v>
      </c>
      <c r="D21" s="174">
        <v>8</v>
      </c>
      <c r="E21" s="175">
        <v>4.5</v>
      </c>
      <c r="F21" s="314">
        <v>3.79</v>
      </c>
      <c r="G21" s="174">
        <v>11</v>
      </c>
      <c r="H21" s="175">
        <v>3.7272727272727271</v>
      </c>
      <c r="I21" s="314">
        <v>3.84</v>
      </c>
      <c r="J21" s="174">
        <v>4</v>
      </c>
      <c r="K21" s="175">
        <v>4</v>
      </c>
      <c r="L21" s="314">
        <v>3.8</v>
      </c>
      <c r="M21" s="519">
        <v>2</v>
      </c>
      <c r="N21" s="418">
        <v>48</v>
      </c>
      <c r="O21" s="352">
        <v>25</v>
      </c>
      <c r="P21" s="78">
        <f>O21+N21+M21</f>
        <v>75</v>
      </c>
      <c r="Q21" s="86"/>
    </row>
    <row r="22" spans="1:17" s="6" customFormat="1" ht="15" customHeight="1" x14ac:dyDescent="0.25">
      <c r="A22" s="20">
        <v>17</v>
      </c>
      <c r="B22" s="82" t="s">
        <v>28</v>
      </c>
      <c r="C22" s="107" t="s">
        <v>134</v>
      </c>
      <c r="D22" s="174">
        <v>31</v>
      </c>
      <c r="E22" s="175">
        <v>3.870967741935484</v>
      </c>
      <c r="F22" s="314">
        <v>3.79</v>
      </c>
      <c r="G22" s="174">
        <v>30</v>
      </c>
      <c r="H22" s="175">
        <v>4</v>
      </c>
      <c r="I22" s="314">
        <v>3.84</v>
      </c>
      <c r="J22" s="174">
        <v>20</v>
      </c>
      <c r="K22" s="175">
        <v>4</v>
      </c>
      <c r="L22" s="314">
        <v>3.8</v>
      </c>
      <c r="M22" s="519">
        <v>36</v>
      </c>
      <c r="N22" s="418">
        <v>19</v>
      </c>
      <c r="O22" s="352">
        <v>23</v>
      </c>
      <c r="P22" s="78">
        <f>O22+N22+M22</f>
        <v>78</v>
      </c>
      <c r="Q22" s="86"/>
    </row>
    <row r="23" spans="1:17" s="6" customFormat="1" ht="15" customHeight="1" x14ac:dyDescent="0.25">
      <c r="A23" s="20">
        <v>18</v>
      </c>
      <c r="B23" s="82" t="s">
        <v>36</v>
      </c>
      <c r="C23" s="107" t="s">
        <v>133</v>
      </c>
      <c r="D23" s="174">
        <v>17</v>
      </c>
      <c r="E23" s="175">
        <v>4.1764705882352944</v>
      </c>
      <c r="F23" s="314">
        <v>3.79</v>
      </c>
      <c r="G23" s="174">
        <v>6</v>
      </c>
      <c r="H23" s="175">
        <v>3.6666666666666665</v>
      </c>
      <c r="I23" s="314">
        <v>3.84</v>
      </c>
      <c r="J23" s="174">
        <v>5</v>
      </c>
      <c r="K23" s="175">
        <v>4</v>
      </c>
      <c r="L23" s="314">
        <v>3.8</v>
      </c>
      <c r="M23" s="519">
        <v>9</v>
      </c>
      <c r="N23" s="418">
        <v>53</v>
      </c>
      <c r="O23" s="352">
        <v>20</v>
      </c>
      <c r="P23" s="78">
        <f>O23+N23+M23</f>
        <v>82</v>
      </c>
      <c r="Q23" s="86"/>
    </row>
    <row r="24" spans="1:17" s="6" customFormat="1" ht="15" customHeight="1" x14ac:dyDescent="0.25">
      <c r="A24" s="20">
        <v>19</v>
      </c>
      <c r="B24" s="82" t="s">
        <v>0</v>
      </c>
      <c r="C24" s="122" t="s">
        <v>81</v>
      </c>
      <c r="D24" s="178">
        <v>2</v>
      </c>
      <c r="E24" s="175">
        <v>4.5</v>
      </c>
      <c r="F24" s="312">
        <v>3.79</v>
      </c>
      <c r="G24" s="178">
        <v>3</v>
      </c>
      <c r="H24" s="175">
        <v>4</v>
      </c>
      <c r="I24" s="312">
        <v>3.84</v>
      </c>
      <c r="J24" s="178">
        <v>10</v>
      </c>
      <c r="K24" s="175">
        <v>3.7</v>
      </c>
      <c r="L24" s="312">
        <v>3.8</v>
      </c>
      <c r="M24" s="520">
        <v>3</v>
      </c>
      <c r="N24" s="418">
        <v>30</v>
      </c>
      <c r="O24" s="352">
        <v>56</v>
      </c>
      <c r="P24" s="78">
        <f>O24+N24+M24</f>
        <v>89</v>
      </c>
      <c r="Q24" s="86"/>
    </row>
    <row r="25" spans="1:17" s="6" customFormat="1" ht="15" customHeight="1" thickBot="1" x14ac:dyDescent="0.3">
      <c r="A25" s="22">
        <v>20</v>
      </c>
      <c r="B25" s="83" t="s">
        <v>0</v>
      </c>
      <c r="C25" s="560" t="s">
        <v>80</v>
      </c>
      <c r="D25" s="581">
        <v>9</v>
      </c>
      <c r="E25" s="180">
        <v>3.5555555555555554</v>
      </c>
      <c r="F25" s="566">
        <v>3.79</v>
      </c>
      <c r="G25" s="581">
        <v>14</v>
      </c>
      <c r="H25" s="180">
        <v>4.0714285714285712</v>
      </c>
      <c r="I25" s="566">
        <v>3.84</v>
      </c>
      <c r="J25" s="581">
        <v>10</v>
      </c>
      <c r="K25" s="180">
        <v>4.2</v>
      </c>
      <c r="L25" s="566">
        <v>3.8</v>
      </c>
      <c r="M25" s="594">
        <v>65</v>
      </c>
      <c r="N25" s="419">
        <v>11</v>
      </c>
      <c r="O25" s="353">
        <v>14</v>
      </c>
      <c r="P25" s="81">
        <f>O25+N25+M25</f>
        <v>90</v>
      </c>
      <c r="Q25" s="86"/>
    </row>
    <row r="26" spans="1:17" s="6" customFormat="1" ht="15" customHeight="1" x14ac:dyDescent="0.25">
      <c r="A26" s="23">
        <v>21</v>
      </c>
      <c r="B26" s="32" t="s">
        <v>1</v>
      </c>
      <c r="C26" s="544" t="s">
        <v>168</v>
      </c>
      <c r="D26" s="88">
        <v>9</v>
      </c>
      <c r="E26" s="71">
        <v>4.2222222222222223</v>
      </c>
      <c r="F26" s="318">
        <v>3.79</v>
      </c>
      <c r="G26" s="88">
        <v>12</v>
      </c>
      <c r="H26" s="71">
        <v>3.8333333333333335</v>
      </c>
      <c r="I26" s="318">
        <v>3.84</v>
      </c>
      <c r="J26" s="88">
        <v>11</v>
      </c>
      <c r="K26" s="71">
        <v>3.8181818181818183</v>
      </c>
      <c r="L26" s="318">
        <v>3.8</v>
      </c>
      <c r="M26" s="525">
        <v>7</v>
      </c>
      <c r="N26" s="420">
        <v>41</v>
      </c>
      <c r="O26" s="354">
        <v>51</v>
      </c>
      <c r="P26" s="77">
        <f>O26+N26+M26</f>
        <v>99</v>
      </c>
      <c r="Q26" s="86"/>
    </row>
    <row r="27" spans="1:17" s="6" customFormat="1" ht="15" customHeight="1" x14ac:dyDescent="0.25">
      <c r="A27" s="20">
        <v>22</v>
      </c>
      <c r="B27" s="82" t="s">
        <v>36</v>
      </c>
      <c r="C27" s="542" t="s">
        <v>148</v>
      </c>
      <c r="D27" s="174">
        <v>13</v>
      </c>
      <c r="E27" s="177">
        <v>3.3846153846153846</v>
      </c>
      <c r="F27" s="315">
        <v>3.79</v>
      </c>
      <c r="G27" s="174">
        <v>1</v>
      </c>
      <c r="H27" s="177">
        <v>4</v>
      </c>
      <c r="I27" s="315">
        <v>3.84</v>
      </c>
      <c r="J27" s="174">
        <v>10</v>
      </c>
      <c r="K27" s="177">
        <v>4.2</v>
      </c>
      <c r="L27" s="315">
        <v>3.8</v>
      </c>
      <c r="M27" s="525">
        <v>74</v>
      </c>
      <c r="N27" s="420">
        <v>16</v>
      </c>
      <c r="O27" s="354">
        <v>13</v>
      </c>
      <c r="P27" s="78">
        <f>O27+N27+M27</f>
        <v>103</v>
      </c>
    </row>
    <row r="28" spans="1:17" s="6" customFormat="1" ht="15" customHeight="1" x14ac:dyDescent="0.25">
      <c r="A28" s="20">
        <v>23</v>
      </c>
      <c r="B28" s="82" t="s">
        <v>1</v>
      </c>
      <c r="C28" s="373" t="s">
        <v>174</v>
      </c>
      <c r="D28" s="178">
        <v>34</v>
      </c>
      <c r="E28" s="175">
        <v>3.9705882352941178</v>
      </c>
      <c r="F28" s="319">
        <v>3.79</v>
      </c>
      <c r="G28" s="178">
        <v>26</v>
      </c>
      <c r="H28" s="175">
        <v>3.8846153846153846</v>
      </c>
      <c r="I28" s="319">
        <v>3.84</v>
      </c>
      <c r="J28" s="178">
        <v>35</v>
      </c>
      <c r="K28" s="175">
        <v>3.9714285714285715</v>
      </c>
      <c r="L28" s="319">
        <v>3.8</v>
      </c>
      <c r="M28" s="519">
        <v>33</v>
      </c>
      <c r="N28" s="420">
        <v>35</v>
      </c>
      <c r="O28" s="354">
        <v>36</v>
      </c>
      <c r="P28" s="78">
        <f>O28+N28+M28</f>
        <v>104</v>
      </c>
    </row>
    <row r="29" spans="1:17" s="6" customFormat="1" ht="15" customHeight="1" x14ac:dyDescent="0.25">
      <c r="A29" s="20">
        <v>24</v>
      </c>
      <c r="B29" s="82" t="s">
        <v>25</v>
      </c>
      <c r="C29" s="426" t="s">
        <v>136</v>
      </c>
      <c r="D29" s="89">
        <v>5</v>
      </c>
      <c r="E29" s="70">
        <v>3.8</v>
      </c>
      <c r="F29" s="313">
        <v>3.79</v>
      </c>
      <c r="G29" s="89">
        <v>6</v>
      </c>
      <c r="H29" s="70">
        <v>3.6666666666666665</v>
      </c>
      <c r="I29" s="313">
        <v>3.84</v>
      </c>
      <c r="J29" s="89">
        <v>6</v>
      </c>
      <c r="K29" s="70">
        <v>4.333333333333333</v>
      </c>
      <c r="L29" s="313">
        <v>3.8</v>
      </c>
      <c r="M29" s="527">
        <v>42</v>
      </c>
      <c r="N29" s="420">
        <v>57</v>
      </c>
      <c r="O29" s="354">
        <v>8</v>
      </c>
      <c r="P29" s="78">
        <f>O29+N29+M29</f>
        <v>107</v>
      </c>
    </row>
    <row r="30" spans="1:17" s="6" customFormat="1" ht="15" customHeight="1" x14ac:dyDescent="0.25">
      <c r="A30" s="20">
        <v>25</v>
      </c>
      <c r="B30" s="82" t="s">
        <v>1</v>
      </c>
      <c r="C30" s="117" t="s">
        <v>126</v>
      </c>
      <c r="D30" s="176">
        <v>10</v>
      </c>
      <c r="E30" s="175">
        <v>3.8</v>
      </c>
      <c r="F30" s="310">
        <v>3.79</v>
      </c>
      <c r="G30" s="176">
        <v>12</v>
      </c>
      <c r="H30" s="175">
        <v>4</v>
      </c>
      <c r="I30" s="310">
        <v>3.84</v>
      </c>
      <c r="J30" s="176">
        <v>4</v>
      </c>
      <c r="K30" s="175">
        <v>4</v>
      </c>
      <c r="L30" s="310">
        <v>3.8</v>
      </c>
      <c r="M30" s="525">
        <v>43</v>
      </c>
      <c r="N30" s="420">
        <v>29</v>
      </c>
      <c r="O30" s="354">
        <v>35</v>
      </c>
      <c r="P30" s="78">
        <f>O30+N30+M30</f>
        <v>107</v>
      </c>
    </row>
    <row r="31" spans="1:17" s="6" customFormat="1" ht="15" customHeight="1" x14ac:dyDescent="0.25">
      <c r="A31" s="20">
        <v>26</v>
      </c>
      <c r="B31" s="82" t="s">
        <v>28</v>
      </c>
      <c r="C31" s="555" t="s">
        <v>196</v>
      </c>
      <c r="D31" s="174">
        <v>12</v>
      </c>
      <c r="E31" s="184">
        <v>4.166666666666667</v>
      </c>
      <c r="F31" s="319">
        <v>3.79</v>
      </c>
      <c r="G31" s="174">
        <v>16</v>
      </c>
      <c r="H31" s="184">
        <v>3.6875</v>
      </c>
      <c r="I31" s="319">
        <v>3.84</v>
      </c>
      <c r="J31" s="174">
        <v>6</v>
      </c>
      <c r="K31" s="184">
        <v>3.8333333333333335</v>
      </c>
      <c r="L31" s="319">
        <v>3.8</v>
      </c>
      <c r="M31" s="533">
        <v>11</v>
      </c>
      <c r="N31" s="420">
        <v>52</v>
      </c>
      <c r="O31" s="354">
        <v>48</v>
      </c>
      <c r="P31" s="78">
        <f>O31+N31+M31</f>
        <v>111</v>
      </c>
    </row>
    <row r="32" spans="1:17" s="6" customFormat="1" ht="15" customHeight="1" x14ac:dyDescent="0.25">
      <c r="A32" s="20">
        <v>27</v>
      </c>
      <c r="B32" s="82" t="s">
        <v>1</v>
      </c>
      <c r="C32" s="543" t="s">
        <v>175</v>
      </c>
      <c r="D32" s="174">
        <v>26</v>
      </c>
      <c r="E32" s="175">
        <v>3.7307692307692308</v>
      </c>
      <c r="F32" s="322">
        <v>3.79</v>
      </c>
      <c r="G32" s="174">
        <v>26</v>
      </c>
      <c r="H32" s="175">
        <v>4</v>
      </c>
      <c r="I32" s="322">
        <v>3.84</v>
      </c>
      <c r="J32" s="174">
        <v>26</v>
      </c>
      <c r="K32" s="175">
        <v>3.9230769230769229</v>
      </c>
      <c r="L32" s="322">
        <v>3.8</v>
      </c>
      <c r="M32" s="522">
        <v>48</v>
      </c>
      <c r="N32" s="420">
        <v>27</v>
      </c>
      <c r="O32" s="354">
        <v>39</v>
      </c>
      <c r="P32" s="78">
        <f>O32+N32+M32</f>
        <v>114</v>
      </c>
    </row>
    <row r="33" spans="1:16" s="6" customFormat="1" ht="15" customHeight="1" x14ac:dyDescent="0.25">
      <c r="A33" s="20">
        <v>28</v>
      </c>
      <c r="B33" s="82" t="s">
        <v>28</v>
      </c>
      <c r="C33" s="117" t="s">
        <v>33</v>
      </c>
      <c r="D33" s="176">
        <v>16</v>
      </c>
      <c r="E33" s="175">
        <v>3.875</v>
      </c>
      <c r="F33" s="310">
        <v>3.79</v>
      </c>
      <c r="G33" s="176">
        <v>13</v>
      </c>
      <c r="H33" s="175">
        <v>3.8461538461538463</v>
      </c>
      <c r="I33" s="310">
        <v>3.84</v>
      </c>
      <c r="J33" s="176">
        <v>9</v>
      </c>
      <c r="K33" s="175">
        <v>3.8888888888888888</v>
      </c>
      <c r="L33" s="310">
        <v>3.8</v>
      </c>
      <c r="M33" s="525">
        <v>35</v>
      </c>
      <c r="N33" s="420">
        <v>37</v>
      </c>
      <c r="O33" s="354">
        <v>43</v>
      </c>
      <c r="P33" s="78">
        <f>O33+N33+M33</f>
        <v>115</v>
      </c>
    </row>
    <row r="34" spans="1:16" s="6" customFormat="1" ht="15" customHeight="1" x14ac:dyDescent="0.25">
      <c r="A34" s="20">
        <v>29</v>
      </c>
      <c r="B34" s="82" t="s">
        <v>45</v>
      </c>
      <c r="C34" s="439" t="s">
        <v>198</v>
      </c>
      <c r="D34" s="174">
        <v>1</v>
      </c>
      <c r="E34" s="175">
        <v>4</v>
      </c>
      <c r="F34" s="316">
        <v>3.79</v>
      </c>
      <c r="G34" s="174">
        <v>2</v>
      </c>
      <c r="H34" s="175">
        <v>4</v>
      </c>
      <c r="I34" s="316">
        <v>3.84</v>
      </c>
      <c r="J34" s="174">
        <v>3</v>
      </c>
      <c r="K34" s="175">
        <v>3.3333333333333335</v>
      </c>
      <c r="L34" s="316">
        <v>3.8</v>
      </c>
      <c r="M34" s="528">
        <v>22</v>
      </c>
      <c r="N34" s="420">
        <v>15</v>
      </c>
      <c r="O34" s="354">
        <v>83</v>
      </c>
      <c r="P34" s="78">
        <f>O34+N34+M34</f>
        <v>120</v>
      </c>
    </row>
    <row r="35" spans="1:16" s="6" customFormat="1" ht="15" customHeight="1" thickBot="1" x14ac:dyDescent="0.3">
      <c r="A35" s="22">
        <v>30</v>
      </c>
      <c r="B35" s="83" t="s">
        <v>28</v>
      </c>
      <c r="C35" s="559" t="s">
        <v>32</v>
      </c>
      <c r="D35" s="90">
        <v>3</v>
      </c>
      <c r="E35" s="180">
        <v>4</v>
      </c>
      <c r="F35" s="565">
        <v>3.79</v>
      </c>
      <c r="G35" s="90">
        <v>7</v>
      </c>
      <c r="H35" s="180">
        <v>4</v>
      </c>
      <c r="I35" s="565">
        <v>3.84</v>
      </c>
      <c r="J35" s="90">
        <v>5</v>
      </c>
      <c r="K35" s="180">
        <v>3.4</v>
      </c>
      <c r="L35" s="565">
        <v>3.8</v>
      </c>
      <c r="M35" s="567">
        <v>25</v>
      </c>
      <c r="N35" s="421">
        <v>20</v>
      </c>
      <c r="O35" s="355">
        <v>79</v>
      </c>
      <c r="P35" s="79">
        <f>O35+N35+M35</f>
        <v>124</v>
      </c>
    </row>
    <row r="36" spans="1:16" s="6" customFormat="1" ht="15" customHeight="1" x14ac:dyDescent="0.25">
      <c r="A36" s="20">
        <v>31</v>
      </c>
      <c r="B36" s="19" t="s">
        <v>28</v>
      </c>
      <c r="C36" s="542" t="s">
        <v>187</v>
      </c>
      <c r="D36" s="89">
        <v>4</v>
      </c>
      <c r="E36" s="70">
        <v>4</v>
      </c>
      <c r="F36" s="315">
        <v>3.79</v>
      </c>
      <c r="G36" s="89"/>
      <c r="H36" s="70"/>
      <c r="I36" s="315">
        <v>3.84</v>
      </c>
      <c r="J36" s="89">
        <v>1</v>
      </c>
      <c r="K36" s="70">
        <v>5</v>
      </c>
      <c r="L36" s="315">
        <v>3.8</v>
      </c>
      <c r="M36" s="532">
        <v>27</v>
      </c>
      <c r="N36" s="422">
        <v>96</v>
      </c>
      <c r="O36" s="356">
        <v>1</v>
      </c>
      <c r="P36" s="80">
        <f>O36+N36+M36</f>
        <v>124</v>
      </c>
    </row>
    <row r="37" spans="1:16" s="6" customFormat="1" ht="15" customHeight="1" x14ac:dyDescent="0.25">
      <c r="A37" s="20">
        <v>32</v>
      </c>
      <c r="B37" s="82" t="s">
        <v>1</v>
      </c>
      <c r="C37" s="375" t="s">
        <v>162</v>
      </c>
      <c r="D37" s="174">
        <v>18</v>
      </c>
      <c r="E37" s="175">
        <v>4.0555555555555554</v>
      </c>
      <c r="F37" s="320">
        <v>3.79</v>
      </c>
      <c r="G37" s="174">
        <v>12</v>
      </c>
      <c r="H37" s="175">
        <v>3.8333333333333335</v>
      </c>
      <c r="I37" s="320">
        <v>3.84</v>
      </c>
      <c r="J37" s="174">
        <v>5</v>
      </c>
      <c r="K37" s="175">
        <v>3.6</v>
      </c>
      <c r="L37" s="320">
        <v>3.8</v>
      </c>
      <c r="M37" s="524">
        <v>20</v>
      </c>
      <c r="N37" s="420">
        <v>40</v>
      </c>
      <c r="O37" s="354">
        <v>65</v>
      </c>
      <c r="P37" s="173">
        <f>O37+N37+M37</f>
        <v>125</v>
      </c>
    </row>
    <row r="38" spans="1:16" s="6" customFormat="1" ht="15" customHeight="1" x14ac:dyDescent="0.25">
      <c r="A38" s="20">
        <v>33</v>
      </c>
      <c r="B38" s="82" t="s">
        <v>45</v>
      </c>
      <c r="C38" s="117" t="s">
        <v>53</v>
      </c>
      <c r="D38" s="174">
        <v>13</v>
      </c>
      <c r="E38" s="177">
        <v>3.7692307692307692</v>
      </c>
      <c r="F38" s="310">
        <v>3.79</v>
      </c>
      <c r="G38" s="174">
        <v>7</v>
      </c>
      <c r="H38" s="177">
        <v>3.8571428571428572</v>
      </c>
      <c r="I38" s="310">
        <v>3.84</v>
      </c>
      <c r="J38" s="174">
        <v>13</v>
      </c>
      <c r="K38" s="177">
        <v>3.8461538461538463</v>
      </c>
      <c r="L38" s="310">
        <v>3.8</v>
      </c>
      <c r="M38" s="525">
        <v>44</v>
      </c>
      <c r="N38" s="420">
        <v>36</v>
      </c>
      <c r="O38" s="354">
        <v>46</v>
      </c>
      <c r="P38" s="173">
        <f>O38+N38+M38</f>
        <v>126</v>
      </c>
    </row>
    <row r="39" spans="1:16" s="6" customFormat="1" ht="15" customHeight="1" x14ac:dyDescent="0.25">
      <c r="A39" s="20">
        <v>34</v>
      </c>
      <c r="B39" s="82" t="s">
        <v>28</v>
      </c>
      <c r="C39" s="428" t="s">
        <v>31</v>
      </c>
      <c r="D39" s="89">
        <v>6</v>
      </c>
      <c r="E39" s="585">
        <v>4</v>
      </c>
      <c r="F39" s="434">
        <v>3.79</v>
      </c>
      <c r="G39" s="89">
        <v>9</v>
      </c>
      <c r="H39" s="585">
        <v>3.6666666666666665</v>
      </c>
      <c r="I39" s="434">
        <v>3.84</v>
      </c>
      <c r="J39" s="89">
        <v>6</v>
      </c>
      <c r="K39" s="585">
        <v>3.8333333333333335</v>
      </c>
      <c r="L39" s="434">
        <v>3.8</v>
      </c>
      <c r="M39" s="530">
        <v>26</v>
      </c>
      <c r="N39" s="420">
        <v>55</v>
      </c>
      <c r="O39" s="354">
        <v>47</v>
      </c>
      <c r="P39" s="173">
        <f>O39+N39+M39</f>
        <v>128</v>
      </c>
    </row>
    <row r="40" spans="1:16" s="6" customFormat="1" ht="15" customHeight="1" x14ac:dyDescent="0.25">
      <c r="A40" s="20">
        <v>35</v>
      </c>
      <c r="B40" s="82" t="s">
        <v>28</v>
      </c>
      <c r="C40" s="117" t="s">
        <v>127</v>
      </c>
      <c r="D40" s="179">
        <v>2</v>
      </c>
      <c r="E40" s="175">
        <v>4</v>
      </c>
      <c r="F40" s="310">
        <v>3.79</v>
      </c>
      <c r="G40" s="179">
        <v>5</v>
      </c>
      <c r="H40" s="175">
        <v>4.2</v>
      </c>
      <c r="I40" s="310">
        <v>3.84</v>
      </c>
      <c r="J40" s="179">
        <v>1</v>
      </c>
      <c r="K40" s="175">
        <v>3</v>
      </c>
      <c r="L40" s="310">
        <v>3.8</v>
      </c>
      <c r="M40" s="525">
        <v>24</v>
      </c>
      <c r="N40" s="420">
        <v>6</v>
      </c>
      <c r="O40" s="354">
        <v>99</v>
      </c>
      <c r="P40" s="173">
        <f>O40+N40+M40</f>
        <v>129</v>
      </c>
    </row>
    <row r="41" spans="1:16" s="6" customFormat="1" ht="15" customHeight="1" x14ac:dyDescent="0.25">
      <c r="A41" s="20">
        <v>36</v>
      </c>
      <c r="B41" s="82" t="s">
        <v>28</v>
      </c>
      <c r="C41" s="370" t="s">
        <v>150</v>
      </c>
      <c r="D41" s="174">
        <v>14</v>
      </c>
      <c r="E41" s="182">
        <v>4.0714285714285712</v>
      </c>
      <c r="F41" s="314">
        <v>3.79</v>
      </c>
      <c r="G41" s="174">
        <v>13</v>
      </c>
      <c r="H41" s="182">
        <v>3.6153846153846154</v>
      </c>
      <c r="I41" s="314">
        <v>3.84</v>
      </c>
      <c r="J41" s="174">
        <v>6</v>
      </c>
      <c r="K41" s="182">
        <v>3.8333333333333335</v>
      </c>
      <c r="L41" s="314">
        <v>3.8</v>
      </c>
      <c r="M41" s="524">
        <v>17</v>
      </c>
      <c r="N41" s="420">
        <v>64</v>
      </c>
      <c r="O41" s="354">
        <v>49</v>
      </c>
      <c r="P41" s="173">
        <f>O41+N41+M41</f>
        <v>130</v>
      </c>
    </row>
    <row r="42" spans="1:16" s="6" customFormat="1" ht="15" customHeight="1" x14ac:dyDescent="0.25">
      <c r="A42" s="20">
        <v>37</v>
      </c>
      <c r="B42" s="82" t="s">
        <v>1</v>
      </c>
      <c r="C42" s="370" t="s">
        <v>180</v>
      </c>
      <c r="D42" s="178">
        <v>15</v>
      </c>
      <c r="E42" s="175">
        <v>4.0666666666666664</v>
      </c>
      <c r="F42" s="314">
        <v>3.79</v>
      </c>
      <c r="G42" s="178">
        <v>19</v>
      </c>
      <c r="H42" s="175">
        <v>3.4736842105263159</v>
      </c>
      <c r="I42" s="314">
        <v>3.84</v>
      </c>
      <c r="J42" s="178">
        <v>12</v>
      </c>
      <c r="K42" s="175">
        <v>3.9166666666666665</v>
      </c>
      <c r="L42" s="314">
        <v>3.8</v>
      </c>
      <c r="M42" s="524">
        <v>19</v>
      </c>
      <c r="N42" s="420">
        <v>74</v>
      </c>
      <c r="O42" s="354">
        <v>38</v>
      </c>
      <c r="P42" s="173">
        <f>O42+N42+M42</f>
        <v>131</v>
      </c>
    </row>
    <row r="43" spans="1:16" s="6" customFormat="1" ht="15" customHeight="1" x14ac:dyDescent="0.25">
      <c r="A43" s="20">
        <v>38</v>
      </c>
      <c r="B43" s="82" t="s">
        <v>1</v>
      </c>
      <c r="C43" s="372" t="s">
        <v>163</v>
      </c>
      <c r="D43" s="174">
        <v>17</v>
      </c>
      <c r="E43" s="177">
        <v>3.8235294117647061</v>
      </c>
      <c r="F43" s="310">
        <v>3.79</v>
      </c>
      <c r="G43" s="174">
        <v>16</v>
      </c>
      <c r="H43" s="177">
        <v>3.625</v>
      </c>
      <c r="I43" s="310">
        <v>3.84</v>
      </c>
      <c r="J43" s="174">
        <v>6</v>
      </c>
      <c r="K43" s="177">
        <v>4</v>
      </c>
      <c r="L43" s="310">
        <v>3.8</v>
      </c>
      <c r="M43" s="525">
        <v>40</v>
      </c>
      <c r="N43" s="420">
        <v>63</v>
      </c>
      <c r="O43" s="354">
        <v>29</v>
      </c>
      <c r="P43" s="173">
        <f>O43+N43+M43</f>
        <v>132</v>
      </c>
    </row>
    <row r="44" spans="1:16" s="6" customFormat="1" ht="15" customHeight="1" x14ac:dyDescent="0.25">
      <c r="A44" s="20">
        <v>39</v>
      </c>
      <c r="B44" s="82" t="s">
        <v>1</v>
      </c>
      <c r="C44" s="440" t="s">
        <v>193</v>
      </c>
      <c r="D44" s="179">
        <v>8</v>
      </c>
      <c r="E44" s="177">
        <v>4</v>
      </c>
      <c r="F44" s="310">
        <v>3.79</v>
      </c>
      <c r="G44" s="179">
        <v>5</v>
      </c>
      <c r="H44" s="177">
        <v>4</v>
      </c>
      <c r="I44" s="310">
        <v>3.84</v>
      </c>
      <c r="J44" s="179">
        <v>4</v>
      </c>
      <c r="K44" s="177">
        <v>3.5</v>
      </c>
      <c r="L44" s="310">
        <v>3.8</v>
      </c>
      <c r="M44" s="525">
        <v>32</v>
      </c>
      <c r="N44" s="420">
        <v>28</v>
      </c>
      <c r="O44" s="354">
        <v>74</v>
      </c>
      <c r="P44" s="173">
        <f>O44+N44+M44</f>
        <v>134</v>
      </c>
    </row>
    <row r="45" spans="1:16" s="6" customFormat="1" ht="15" customHeight="1" thickBot="1" x14ac:dyDescent="0.3">
      <c r="A45" s="22">
        <v>40</v>
      </c>
      <c r="B45" s="83" t="s">
        <v>1</v>
      </c>
      <c r="C45" s="371" t="s">
        <v>164</v>
      </c>
      <c r="D45" s="580">
        <v>23</v>
      </c>
      <c r="E45" s="180">
        <v>3.6086956521739131</v>
      </c>
      <c r="F45" s="317">
        <v>3.79</v>
      </c>
      <c r="G45" s="580">
        <v>27</v>
      </c>
      <c r="H45" s="180">
        <v>3.7407407407407409</v>
      </c>
      <c r="I45" s="317">
        <v>3.84</v>
      </c>
      <c r="J45" s="580">
        <v>32</v>
      </c>
      <c r="K45" s="180">
        <v>4</v>
      </c>
      <c r="L45" s="317">
        <v>3.8</v>
      </c>
      <c r="M45" s="523">
        <v>58</v>
      </c>
      <c r="N45" s="419">
        <v>47</v>
      </c>
      <c r="O45" s="353">
        <v>30</v>
      </c>
      <c r="P45" s="81">
        <f>O45+N45+M45</f>
        <v>135</v>
      </c>
    </row>
    <row r="46" spans="1:16" s="6" customFormat="1" ht="15" customHeight="1" x14ac:dyDescent="0.25">
      <c r="A46" s="23">
        <v>41</v>
      </c>
      <c r="B46" s="27" t="s">
        <v>36</v>
      </c>
      <c r="C46" s="120" t="s">
        <v>65</v>
      </c>
      <c r="D46" s="88">
        <v>5</v>
      </c>
      <c r="E46" s="71">
        <v>3.6</v>
      </c>
      <c r="F46" s="318">
        <v>3.79</v>
      </c>
      <c r="G46" s="88">
        <v>7</v>
      </c>
      <c r="H46" s="71">
        <v>4</v>
      </c>
      <c r="I46" s="318">
        <v>3.84</v>
      </c>
      <c r="J46" s="88">
        <v>3</v>
      </c>
      <c r="K46" s="71">
        <v>3.6666666666666665</v>
      </c>
      <c r="L46" s="318">
        <v>3.8</v>
      </c>
      <c r="M46" s="525">
        <v>59</v>
      </c>
      <c r="N46" s="420">
        <v>17</v>
      </c>
      <c r="O46" s="354">
        <v>59</v>
      </c>
      <c r="P46" s="77">
        <f>O46+N46+M46</f>
        <v>135</v>
      </c>
    </row>
    <row r="47" spans="1:16" s="6" customFormat="1" ht="15" customHeight="1" x14ac:dyDescent="0.25">
      <c r="A47" s="20">
        <v>42</v>
      </c>
      <c r="B47" s="82" t="s">
        <v>25</v>
      </c>
      <c r="C47" s="370" t="s">
        <v>186</v>
      </c>
      <c r="D47" s="178">
        <v>8</v>
      </c>
      <c r="E47" s="175">
        <v>4.125</v>
      </c>
      <c r="F47" s="314">
        <v>3.79</v>
      </c>
      <c r="G47" s="178"/>
      <c r="H47" s="175"/>
      <c r="I47" s="314">
        <v>3.84</v>
      </c>
      <c r="J47" s="178">
        <v>1</v>
      </c>
      <c r="K47" s="175">
        <v>4</v>
      </c>
      <c r="L47" s="314">
        <v>3.8</v>
      </c>
      <c r="M47" s="524">
        <v>13</v>
      </c>
      <c r="N47" s="420">
        <v>96</v>
      </c>
      <c r="O47" s="354">
        <v>27</v>
      </c>
      <c r="P47" s="78">
        <f>O47+N47+M47</f>
        <v>136</v>
      </c>
    </row>
    <row r="48" spans="1:16" s="6" customFormat="1" ht="15" customHeight="1" x14ac:dyDescent="0.25">
      <c r="A48" s="20">
        <v>43</v>
      </c>
      <c r="B48" s="82" t="s">
        <v>54</v>
      </c>
      <c r="C48" s="117" t="s">
        <v>71</v>
      </c>
      <c r="D48" s="183">
        <v>13</v>
      </c>
      <c r="E48" s="562">
        <v>3.8461538461538463</v>
      </c>
      <c r="F48" s="310">
        <v>3.79</v>
      </c>
      <c r="G48" s="183">
        <v>18</v>
      </c>
      <c r="H48" s="562">
        <v>3.8888888888888888</v>
      </c>
      <c r="I48" s="310">
        <v>3.84</v>
      </c>
      <c r="J48" s="183">
        <v>39</v>
      </c>
      <c r="K48" s="562">
        <v>3.6153846153846154</v>
      </c>
      <c r="L48" s="310">
        <v>3.8</v>
      </c>
      <c r="M48" s="525">
        <v>38</v>
      </c>
      <c r="N48" s="420">
        <v>34</v>
      </c>
      <c r="O48" s="354">
        <v>64</v>
      </c>
      <c r="P48" s="78">
        <f>O48+N48+M48</f>
        <v>136</v>
      </c>
    </row>
    <row r="49" spans="1:17" s="6" customFormat="1" ht="15" customHeight="1" x14ac:dyDescent="0.25">
      <c r="A49" s="20">
        <v>44</v>
      </c>
      <c r="B49" s="25" t="s">
        <v>45</v>
      </c>
      <c r="C49" s="572" t="s">
        <v>51</v>
      </c>
      <c r="D49" s="174">
        <v>12</v>
      </c>
      <c r="E49" s="175">
        <v>3.5833333333333335</v>
      </c>
      <c r="F49" s="433">
        <v>3.79</v>
      </c>
      <c r="G49" s="174">
        <v>10</v>
      </c>
      <c r="H49" s="175">
        <v>3.6</v>
      </c>
      <c r="I49" s="433">
        <v>3.84</v>
      </c>
      <c r="J49" s="174">
        <v>8</v>
      </c>
      <c r="K49" s="175">
        <v>4.25</v>
      </c>
      <c r="L49" s="433">
        <v>3.8</v>
      </c>
      <c r="M49" s="536">
        <v>61</v>
      </c>
      <c r="N49" s="420">
        <v>65</v>
      </c>
      <c r="O49" s="354">
        <v>10</v>
      </c>
      <c r="P49" s="78">
        <f>O49+N49+M49</f>
        <v>136</v>
      </c>
    </row>
    <row r="50" spans="1:17" s="6" customFormat="1" ht="15" customHeight="1" x14ac:dyDescent="0.25">
      <c r="A50" s="20">
        <v>45</v>
      </c>
      <c r="B50" s="19" t="s">
        <v>45</v>
      </c>
      <c r="C50" s="107" t="s">
        <v>50</v>
      </c>
      <c r="D50" s="178">
        <v>12</v>
      </c>
      <c r="E50" s="175">
        <v>3.3333333333333335</v>
      </c>
      <c r="F50" s="314">
        <v>3.79</v>
      </c>
      <c r="G50" s="178">
        <v>10</v>
      </c>
      <c r="H50" s="175">
        <v>3.7</v>
      </c>
      <c r="I50" s="314">
        <v>3.84</v>
      </c>
      <c r="J50" s="178">
        <v>4</v>
      </c>
      <c r="K50" s="175">
        <v>4.25</v>
      </c>
      <c r="L50" s="314">
        <v>3.8</v>
      </c>
      <c r="M50" s="524">
        <v>77</v>
      </c>
      <c r="N50" s="420">
        <v>51</v>
      </c>
      <c r="O50" s="354">
        <v>9</v>
      </c>
      <c r="P50" s="78">
        <f>O50+N50+M50</f>
        <v>137</v>
      </c>
    </row>
    <row r="51" spans="1:17" s="6" customFormat="1" ht="15" customHeight="1" x14ac:dyDescent="0.25">
      <c r="A51" s="20">
        <v>46</v>
      </c>
      <c r="B51" s="19" t="s">
        <v>54</v>
      </c>
      <c r="C51" s="118" t="s">
        <v>72</v>
      </c>
      <c r="D51" s="89">
        <v>7</v>
      </c>
      <c r="E51" s="72">
        <v>3.1428571428571428</v>
      </c>
      <c r="F51" s="316">
        <v>3.79</v>
      </c>
      <c r="G51" s="89">
        <v>6</v>
      </c>
      <c r="H51" s="72">
        <v>3.8333333333333335</v>
      </c>
      <c r="I51" s="316">
        <v>3.84</v>
      </c>
      <c r="J51" s="89">
        <v>9</v>
      </c>
      <c r="K51" s="72">
        <v>4</v>
      </c>
      <c r="L51" s="316">
        <v>3.8</v>
      </c>
      <c r="M51" s="528">
        <v>86</v>
      </c>
      <c r="N51" s="420">
        <v>38</v>
      </c>
      <c r="O51" s="354">
        <v>19</v>
      </c>
      <c r="P51" s="78">
        <f>O51+N51+M51</f>
        <v>143</v>
      </c>
    </row>
    <row r="52" spans="1:17" s="6" customFormat="1" ht="15" customHeight="1" x14ac:dyDescent="0.25">
      <c r="A52" s="20">
        <v>47</v>
      </c>
      <c r="B52" s="19" t="s">
        <v>1</v>
      </c>
      <c r="C52" s="439" t="s">
        <v>195</v>
      </c>
      <c r="D52" s="174">
        <v>14</v>
      </c>
      <c r="E52" s="175">
        <v>3.7142857142857144</v>
      </c>
      <c r="F52" s="316">
        <v>3.79</v>
      </c>
      <c r="G52" s="174">
        <v>14</v>
      </c>
      <c r="H52" s="175">
        <v>3.7142857142857144</v>
      </c>
      <c r="I52" s="316">
        <v>3.84</v>
      </c>
      <c r="J52" s="174">
        <v>15</v>
      </c>
      <c r="K52" s="175">
        <v>3.8666666666666667</v>
      </c>
      <c r="L52" s="316">
        <v>3.8</v>
      </c>
      <c r="M52" s="528">
        <v>49</v>
      </c>
      <c r="N52" s="420">
        <v>50</v>
      </c>
      <c r="O52" s="354">
        <v>45</v>
      </c>
      <c r="P52" s="78">
        <f>O52+N52+M52</f>
        <v>144</v>
      </c>
    </row>
    <row r="53" spans="1:17" s="6" customFormat="1" ht="15" customHeight="1" x14ac:dyDescent="0.25">
      <c r="A53" s="20">
        <v>48</v>
      </c>
      <c r="B53" s="25" t="s">
        <v>45</v>
      </c>
      <c r="C53" s="372" t="s">
        <v>183</v>
      </c>
      <c r="D53" s="174">
        <v>3</v>
      </c>
      <c r="E53" s="175">
        <v>3.6666666666666665</v>
      </c>
      <c r="F53" s="310">
        <v>3.79</v>
      </c>
      <c r="G53" s="174">
        <v>5</v>
      </c>
      <c r="H53" s="175">
        <v>3.2</v>
      </c>
      <c r="I53" s="310">
        <v>3.84</v>
      </c>
      <c r="J53" s="174">
        <v>3</v>
      </c>
      <c r="K53" s="175">
        <v>4.333333333333333</v>
      </c>
      <c r="L53" s="310">
        <v>3.8</v>
      </c>
      <c r="M53" s="525">
        <v>52</v>
      </c>
      <c r="N53" s="420">
        <v>86</v>
      </c>
      <c r="O53" s="354">
        <v>7</v>
      </c>
      <c r="P53" s="78">
        <f>O53+N53+M53</f>
        <v>145</v>
      </c>
    </row>
    <row r="54" spans="1:17" s="6" customFormat="1" ht="15" customHeight="1" x14ac:dyDescent="0.25">
      <c r="A54" s="20">
        <v>49</v>
      </c>
      <c r="B54" s="19" t="s">
        <v>1</v>
      </c>
      <c r="C54" s="370" t="s">
        <v>179</v>
      </c>
      <c r="D54" s="178">
        <v>3</v>
      </c>
      <c r="E54" s="175">
        <v>3.6666666666666665</v>
      </c>
      <c r="F54" s="314">
        <v>3.79</v>
      </c>
      <c r="G54" s="178">
        <v>6</v>
      </c>
      <c r="H54" s="175">
        <v>3.6666666666666665</v>
      </c>
      <c r="I54" s="314">
        <v>3.84</v>
      </c>
      <c r="J54" s="178">
        <v>1</v>
      </c>
      <c r="K54" s="175">
        <v>4</v>
      </c>
      <c r="L54" s="314">
        <v>3.8</v>
      </c>
      <c r="M54" s="524">
        <v>54</v>
      </c>
      <c r="N54" s="420">
        <v>59</v>
      </c>
      <c r="O54" s="354">
        <v>33</v>
      </c>
      <c r="P54" s="78">
        <f>O54+N54+M54</f>
        <v>146</v>
      </c>
    </row>
    <row r="55" spans="1:17" s="6" customFormat="1" ht="15" customHeight="1" thickBot="1" x14ac:dyDescent="0.3">
      <c r="A55" s="22">
        <v>50</v>
      </c>
      <c r="B55" s="33" t="s">
        <v>1</v>
      </c>
      <c r="C55" s="374" t="s">
        <v>178</v>
      </c>
      <c r="D55" s="579">
        <v>10</v>
      </c>
      <c r="E55" s="583">
        <v>4</v>
      </c>
      <c r="F55" s="325">
        <v>3.79</v>
      </c>
      <c r="G55" s="579">
        <v>9</v>
      </c>
      <c r="H55" s="583">
        <v>3.6666666666666665</v>
      </c>
      <c r="I55" s="325">
        <v>3.84</v>
      </c>
      <c r="J55" s="579">
        <v>11</v>
      </c>
      <c r="K55" s="583">
        <v>3.6363636363636362</v>
      </c>
      <c r="L55" s="325">
        <v>3.8</v>
      </c>
      <c r="M55" s="526">
        <v>31</v>
      </c>
      <c r="N55" s="421">
        <v>60</v>
      </c>
      <c r="O55" s="355">
        <v>62</v>
      </c>
      <c r="P55" s="79">
        <f>O55+N55+M55</f>
        <v>153</v>
      </c>
    </row>
    <row r="56" spans="1:17" s="6" customFormat="1" ht="15" customHeight="1" x14ac:dyDescent="0.25">
      <c r="A56" s="23">
        <v>51</v>
      </c>
      <c r="B56" s="32" t="s">
        <v>0</v>
      </c>
      <c r="C56" s="547" t="s">
        <v>125</v>
      </c>
      <c r="D56" s="124">
        <v>22</v>
      </c>
      <c r="E56" s="71">
        <v>3.5909090909090908</v>
      </c>
      <c r="F56" s="364">
        <v>3.79</v>
      </c>
      <c r="G56" s="124">
        <v>14</v>
      </c>
      <c r="H56" s="71">
        <v>3.7857142857142856</v>
      </c>
      <c r="I56" s="364">
        <v>3.84</v>
      </c>
      <c r="J56" s="124">
        <v>6</v>
      </c>
      <c r="K56" s="71">
        <v>3.8333333333333335</v>
      </c>
      <c r="L56" s="364">
        <v>3.8</v>
      </c>
      <c r="M56" s="538">
        <v>60</v>
      </c>
      <c r="N56" s="422">
        <v>44</v>
      </c>
      <c r="O56" s="356">
        <v>50</v>
      </c>
      <c r="P56" s="80">
        <f>O56+N56+M56</f>
        <v>154</v>
      </c>
      <c r="Q56" s="86"/>
    </row>
    <row r="57" spans="1:17" s="6" customFormat="1" ht="15" customHeight="1" x14ac:dyDescent="0.25">
      <c r="A57" s="20">
        <v>52</v>
      </c>
      <c r="B57" s="19" t="s">
        <v>1</v>
      </c>
      <c r="C57" s="370" t="s">
        <v>169</v>
      </c>
      <c r="D57" s="174">
        <v>7</v>
      </c>
      <c r="E57" s="550">
        <v>4</v>
      </c>
      <c r="F57" s="314">
        <v>3.79</v>
      </c>
      <c r="G57" s="174">
        <v>2</v>
      </c>
      <c r="H57" s="550">
        <v>3</v>
      </c>
      <c r="I57" s="314">
        <v>3.84</v>
      </c>
      <c r="J57" s="174">
        <v>2</v>
      </c>
      <c r="K57" s="550">
        <v>4</v>
      </c>
      <c r="L57" s="314">
        <v>3.8</v>
      </c>
      <c r="M57" s="524">
        <v>30</v>
      </c>
      <c r="N57" s="420">
        <v>95</v>
      </c>
      <c r="O57" s="354">
        <v>32</v>
      </c>
      <c r="P57" s="78">
        <f>O57+N57+M57</f>
        <v>157</v>
      </c>
      <c r="Q57" s="86"/>
    </row>
    <row r="58" spans="1:17" s="6" customFormat="1" ht="15" customHeight="1" x14ac:dyDescent="0.25">
      <c r="A58" s="20">
        <v>53</v>
      </c>
      <c r="B58" s="19" t="s">
        <v>25</v>
      </c>
      <c r="C58" s="575" t="s">
        <v>157</v>
      </c>
      <c r="D58" s="174">
        <v>7</v>
      </c>
      <c r="E58" s="175">
        <v>3.5714285714285716</v>
      </c>
      <c r="F58" s="315">
        <v>3.79</v>
      </c>
      <c r="G58" s="174">
        <v>2</v>
      </c>
      <c r="H58" s="175">
        <v>3.5</v>
      </c>
      <c r="I58" s="315">
        <v>3.84</v>
      </c>
      <c r="J58" s="174">
        <v>1</v>
      </c>
      <c r="K58" s="175">
        <v>4</v>
      </c>
      <c r="L58" s="315">
        <v>3.8</v>
      </c>
      <c r="M58" s="525">
        <v>63</v>
      </c>
      <c r="N58" s="420">
        <v>73</v>
      </c>
      <c r="O58" s="354">
        <v>26</v>
      </c>
      <c r="P58" s="78">
        <f>O58+N58+M58</f>
        <v>162</v>
      </c>
      <c r="Q58" s="86"/>
    </row>
    <row r="59" spans="1:17" s="6" customFormat="1" ht="15" customHeight="1" x14ac:dyDescent="0.25">
      <c r="A59" s="20">
        <v>54</v>
      </c>
      <c r="B59" s="19" t="s">
        <v>0</v>
      </c>
      <c r="C59" s="545" t="s">
        <v>84</v>
      </c>
      <c r="D59" s="174">
        <v>3</v>
      </c>
      <c r="E59" s="177">
        <v>3.3333333333333335</v>
      </c>
      <c r="F59" s="552">
        <v>3.79</v>
      </c>
      <c r="G59" s="174">
        <v>4</v>
      </c>
      <c r="H59" s="177">
        <v>4</v>
      </c>
      <c r="I59" s="552">
        <v>3.84</v>
      </c>
      <c r="J59" s="174">
        <v>4</v>
      </c>
      <c r="K59" s="177">
        <v>3.75</v>
      </c>
      <c r="L59" s="552">
        <v>3.8</v>
      </c>
      <c r="M59" s="553">
        <v>79</v>
      </c>
      <c r="N59" s="420">
        <v>31</v>
      </c>
      <c r="O59" s="354">
        <v>55</v>
      </c>
      <c r="P59" s="78">
        <f>O59+N59+M59</f>
        <v>165</v>
      </c>
      <c r="Q59" s="86"/>
    </row>
    <row r="60" spans="1:17" s="6" customFormat="1" ht="15" customHeight="1" x14ac:dyDescent="0.25">
      <c r="A60" s="20">
        <v>55</v>
      </c>
      <c r="B60" s="19" t="s">
        <v>45</v>
      </c>
      <c r="C60" s="542" t="s">
        <v>191</v>
      </c>
      <c r="D60" s="549">
        <v>4</v>
      </c>
      <c r="E60" s="70">
        <v>3.75</v>
      </c>
      <c r="F60" s="315">
        <v>3.79</v>
      </c>
      <c r="G60" s="549">
        <v>3</v>
      </c>
      <c r="H60" s="70">
        <v>3.3333333333333335</v>
      </c>
      <c r="I60" s="315">
        <v>3.84</v>
      </c>
      <c r="J60" s="549">
        <v>9</v>
      </c>
      <c r="K60" s="70">
        <v>3.8888888888888888</v>
      </c>
      <c r="L60" s="315">
        <v>3.8</v>
      </c>
      <c r="M60" s="525">
        <v>45</v>
      </c>
      <c r="N60" s="420">
        <v>81</v>
      </c>
      <c r="O60" s="354">
        <v>41</v>
      </c>
      <c r="P60" s="78">
        <f>O60+N60+M60</f>
        <v>167</v>
      </c>
      <c r="Q60" s="86"/>
    </row>
    <row r="61" spans="1:17" s="6" customFormat="1" ht="15" customHeight="1" x14ac:dyDescent="0.25">
      <c r="A61" s="20">
        <v>56</v>
      </c>
      <c r="B61" s="19" t="s">
        <v>25</v>
      </c>
      <c r="C61" s="370" t="s">
        <v>155</v>
      </c>
      <c r="D61" s="178">
        <v>11</v>
      </c>
      <c r="E61" s="125">
        <v>3.6363636363636362</v>
      </c>
      <c r="F61" s="314">
        <v>3.79</v>
      </c>
      <c r="G61" s="178">
        <v>6</v>
      </c>
      <c r="H61" s="125">
        <v>3.8333333333333335</v>
      </c>
      <c r="I61" s="314">
        <v>3.84</v>
      </c>
      <c r="J61" s="178">
        <v>4</v>
      </c>
      <c r="K61" s="125">
        <v>3.5</v>
      </c>
      <c r="L61" s="314">
        <v>3.8</v>
      </c>
      <c r="M61" s="524">
        <v>57</v>
      </c>
      <c r="N61" s="420">
        <v>39</v>
      </c>
      <c r="O61" s="354">
        <v>72</v>
      </c>
      <c r="P61" s="78">
        <f>O61+N61+M61</f>
        <v>168</v>
      </c>
      <c r="Q61" s="86"/>
    </row>
    <row r="62" spans="1:17" s="6" customFormat="1" ht="15" customHeight="1" x14ac:dyDescent="0.25">
      <c r="A62" s="20">
        <v>57</v>
      </c>
      <c r="B62" s="19" t="s">
        <v>36</v>
      </c>
      <c r="C62" s="117" t="s">
        <v>73</v>
      </c>
      <c r="D62" s="174">
        <v>8</v>
      </c>
      <c r="E62" s="175">
        <v>3.75</v>
      </c>
      <c r="F62" s="310">
        <v>3.79</v>
      </c>
      <c r="G62" s="174">
        <v>7</v>
      </c>
      <c r="H62" s="175">
        <v>3.7142857142857144</v>
      </c>
      <c r="I62" s="310">
        <v>3.84</v>
      </c>
      <c r="J62" s="174">
        <v>13</v>
      </c>
      <c r="K62" s="175">
        <v>3.4615384615384617</v>
      </c>
      <c r="L62" s="310">
        <v>3.8</v>
      </c>
      <c r="M62" s="525">
        <v>46</v>
      </c>
      <c r="N62" s="420">
        <v>49</v>
      </c>
      <c r="O62" s="354">
        <v>76</v>
      </c>
      <c r="P62" s="78">
        <f>O62+N62+M62</f>
        <v>171</v>
      </c>
      <c r="Q62" s="86"/>
    </row>
    <row r="63" spans="1:17" s="6" customFormat="1" ht="15" customHeight="1" x14ac:dyDescent="0.25">
      <c r="A63" s="20">
        <v>58</v>
      </c>
      <c r="B63" s="19" t="s">
        <v>45</v>
      </c>
      <c r="C63" s="107" t="s">
        <v>49</v>
      </c>
      <c r="D63" s="548">
        <v>6</v>
      </c>
      <c r="E63" s="72">
        <v>3.1666666666666665</v>
      </c>
      <c r="F63" s="314">
        <v>3.79</v>
      </c>
      <c r="G63" s="548">
        <v>8</v>
      </c>
      <c r="H63" s="72">
        <v>4</v>
      </c>
      <c r="I63" s="314">
        <v>3.84</v>
      </c>
      <c r="J63" s="548">
        <v>5</v>
      </c>
      <c r="K63" s="72">
        <v>3.4</v>
      </c>
      <c r="L63" s="314">
        <v>3.8</v>
      </c>
      <c r="M63" s="524">
        <v>85</v>
      </c>
      <c r="N63" s="420">
        <v>13</v>
      </c>
      <c r="O63" s="354">
        <v>78</v>
      </c>
      <c r="P63" s="78">
        <f>O63+N63+M63</f>
        <v>176</v>
      </c>
      <c r="Q63" s="86"/>
    </row>
    <row r="64" spans="1:17" s="6" customFormat="1" ht="15" customHeight="1" x14ac:dyDescent="0.25">
      <c r="A64" s="20">
        <v>59</v>
      </c>
      <c r="B64" s="19" t="s">
        <v>1</v>
      </c>
      <c r="C64" s="541" t="s">
        <v>185</v>
      </c>
      <c r="D64" s="174">
        <v>1</v>
      </c>
      <c r="E64" s="175">
        <v>5</v>
      </c>
      <c r="F64" s="323">
        <v>3.79</v>
      </c>
      <c r="G64" s="174"/>
      <c r="H64" s="175"/>
      <c r="I64" s="323">
        <v>3.84</v>
      </c>
      <c r="J64" s="174">
        <v>5</v>
      </c>
      <c r="K64" s="175">
        <v>3.4</v>
      </c>
      <c r="L64" s="323">
        <v>3.8</v>
      </c>
      <c r="M64" s="529">
        <v>1</v>
      </c>
      <c r="N64" s="420">
        <v>96</v>
      </c>
      <c r="O64" s="354">
        <v>81</v>
      </c>
      <c r="P64" s="78">
        <f>O64+N64+M64</f>
        <v>178</v>
      </c>
      <c r="Q64" s="86"/>
    </row>
    <row r="65" spans="1:17" s="6" customFormat="1" ht="15" customHeight="1" thickBot="1" x14ac:dyDescent="0.3">
      <c r="A65" s="22">
        <v>60</v>
      </c>
      <c r="B65" s="33" t="s">
        <v>25</v>
      </c>
      <c r="C65" s="371" t="s">
        <v>154</v>
      </c>
      <c r="D65" s="90">
        <v>3</v>
      </c>
      <c r="E65" s="180">
        <v>3.6666666666666665</v>
      </c>
      <c r="F65" s="317">
        <v>3.79</v>
      </c>
      <c r="G65" s="90">
        <v>3</v>
      </c>
      <c r="H65" s="180">
        <v>3.6666666666666665</v>
      </c>
      <c r="I65" s="317">
        <v>3.84</v>
      </c>
      <c r="J65" s="90">
        <v>2</v>
      </c>
      <c r="K65" s="180">
        <v>3.5</v>
      </c>
      <c r="L65" s="317">
        <v>3.8</v>
      </c>
      <c r="M65" s="523">
        <v>53</v>
      </c>
      <c r="N65" s="419">
        <v>56</v>
      </c>
      <c r="O65" s="353">
        <v>71</v>
      </c>
      <c r="P65" s="81">
        <f>O65+N65+M65</f>
        <v>180</v>
      </c>
      <c r="Q65" s="86"/>
    </row>
    <row r="66" spans="1:17" s="6" customFormat="1" ht="15" customHeight="1" x14ac:dyDescent="0.25">
      <c r="A66" s="23">
        <v>61</v>
      </c>
      <c r="B66" s="123" t="s">
        <v>1</v>
      </c>
      <c r="C66" s="573" t="s">
        <v>161</v>
      </c>
      <c r="D66" s="88">
        <v>9</v>
      </c>
      <c r="E66" s="563">
        <v>3.4444444444444446</v>
      </c>
      <c r="F66" s="551">
        <v>3.79</v>
      </c>
      <c r="G66" s="88">
        <v>10</v>
      </c>
      <c r="H66" s="563">
        <v>3.9</v>
      </c>
      <c r="I66" s="551">
        <v>3.84</v>
      </c>
      <c r="J66" s="88">
        <v>9</v>
      </c>
      <c r="K66" s="563">
        <v>3.4444444444444446</v>
      </c>
      <c r="L66" s="551">
        <v>3.8</v>
      </c>
      <c r="M66" s="526">
        <v>71</v>
      </c>
      <c r="N66" s="420">
        <v>33</v>
      </c>
      <c r="O66" s="354">
        <v>77</v>
      </c>
      <c r="P66" s="77">
        <f>O66+N66+M66</f>
        <v>181</v>
      </c>
      <c r="Q66" s="86"/>
    </row>
    <row r="67" spans="1:17" s="6" customFormat="1" ht="15" customHeight="1" x14ac:dyDescent="0.25">
      <c r="A67" s="20">
        <v>62</v>
      </c>
      <c r="B67" s="82" t="s">
        <v>36</v>
      </c>
      <c r="C67" s="118" t="s">
        <v>41</v>
      </c>
      <c r="D67" s="174">
        <v>2</v>
      </c>
      <c r="E67" s="358">
        <v>3</v>
      </c>
      <c r="F67" s="316">
        <v>3.79</v>
      </c>
      <c r="G67" s="174">
        <v>1</v>
      </c>
      <c r="H67" s="358">
        <v>5</v>
      </c>
      <c r="I67" s="316">
        <v>3.84</v>
      </c>
      <c r="J67" s="174">
        <v>8</v>
      </c>
      <c r="K67" s="358">
        <v>3.25</v>
      </c>
      <c r="L67" s="316">
        <v>3.8</v>
      </c>
      <c r="M67" s="521">
        <v>91</v>
      </c>
      <c r="N67" s="420">
        <v>1</v>
      </c>
      <c r="O67" s="354">
        <v>89</v>
      </c>
      <c r="P67" s="78">
        <f>O67+N67+M67</f>
        <v>181</v>
      </c>
    </row>
    <row r="68" spans="1:17" s="6" customFormat="1" ht="15" customHeight="1" x14ac:dyDescent="0.25">
      <c r="A68" s="20">
        <v>63</v>
      </c>
      <c r="B68" s="82" t="s">
        <v>25</v>
      </c>
      <c r="C68" s="372" t="s">
        <v>159</v>
      </c>
      <c r="D68" s="176">
        <v>24</v>
      </c>
      <c r="E68" s="175">
        <v>3.5</v>
      </c>
      <c r="F68" s="310">
        <v>3.79</v>
      </c>
      <c r="G68" s="176">
        <v>17</v>
      </c>
      <c r="H68" s="175">
        <v>3.2941176470588234</v>
      </c>
      <c r="I68" s="310">
        <v>3.84</v>
      </c>
      <c r="J68" s="176">
        <v>12</v>
      </c>
      <c r="K68" s="175">
        <v>4</v>
      </c>
      <c r="L68" s="310">
        <v>3.8</v>
      </c>
      <c r="M68" s="525">
        <v>69</v>
      </c>
      <c r="N68" s="420">
        <v>85</v>
      </c>
      <c r="O68" s="354">
        <v>28</v>
      </c>
      <c r="P68" s="78">
        <f>O68+N68+M68</f>
        <v>182</v>
      </c>
    </row>
    <row r="69" spans="1:17" s="6" customFormat="1" ht="15" customHeight="1" x14ac:dyDescent="0.25">
      <c r="A69" s="20">
        <v>64</v>
      </c>
      <c r="B69" s="82" t="s">
        <v>0</v>
      </c>
      <c r="C69" s="107" t="s">
        <v>82</v>
      </c>
      <c r="D69" s="174">
        <v>8</v>
      </c>
      <c r="E69" s="175">
        <v>3.375</v>
      </c>
      <c r="F69" s="314">
        <v>3.79</v>
      </c>
      <c r="G69" s="174">
        <v>5</v>
      </c>
      <c r="H69" s="175">
        <v>3.8</v>
      </c>
      <c r="I69" s="314">
        <v>3.84</v>
      </c>
      <c r="J69" s="174">
        <v>5</v>
      </c>
      <c r="K69" s="175">
        <v>3.6</v>
      </c>
      <c r="L69" s="314">
        <v>3.8</v>
      </c>
      <c r="M69" s="524">
        <v>75</v>
      </c>
      <c r="N69" s="420">
        <v>43</v>
      </c>
      <c r="O69" s="354">
        <v>66</v>
      </c>
      <c r="P69" s="78">
        <f>O69+N69+M69</f>
        <v>184</v>
      </c>
    </row>
    <row r="70" spans="1:17" s="6" customFormat="1" ht="15" customHeight="1" x14ac:dyDescent="0.25">
      <c r="A70" s="20">
        <v>65</v>
      </c>
      <c r="B70" s="82" t="s">
        <v>54</v>
      </c>
      <c r="C70" s="370" t="s">
        <v>145</v>
      </c>
      <c r="D70" s="178">
        <v>6</v>
      </c>
      <c r="E70" s="175">
        <v>3.3333333333333335</v>
      </c>
      <c r="F70" s="314">
        <v>3.79</v>
      </c>
      <c r="G70" s="178">
        <v>4</v>
      </c>
      <c r="H70" s="175">
        <v>4</v>
      </c>
      <c r="I70" s="314">
        <v>3.84</v>
      </c>
      <c r="J70" s="178">
        <v>1</v>
      </c>
      <c r="K70" s="175">
        <v>3</v>
      </c>
      <c r="L70" s="314">
        <v>3.8</v>
      </c>
      <c r="M70" s="524">
        <v>76</v>
      </c>
      <c r="N70" s="420">
        <v>12</v>
      </c>
      <c r="O70" s="354">
        <v>96</v>
      </c>
      <c r="P70" s="78">
        <f>O70+N70+M70</f>
        <v>184</v>
      </c>
    </row>
    <row r="71" spans="1:17" s="6" customFormat="1" ht="15" customHeight="1" x14ac:dyDescent="0.25">
      <c r="A71" s="20">
        <v>66</v>
      </c>
      <c r="B71" s="82" t="s">
        <v>1</v>
      </c>
      <c r="C71" s="375" t="s">
        <v>173</v>
      </c>
      <c r="D71" s="178">
        <v>16</v>
      </c>
      <c r="E71" s="175">
        <v>3.4375</v>
      </c>
      <c r="F71" s="363">
        <v>3.79</v>
      </c>
      <c r="G71" s="178">
        <v>23</v>
      </c>
      <c r="H71" s="175">
        <v>3.5652173913043477</v>
      </c>
      <c r="I71" s="363">
        <v>3.84</v>
      </c>
      <c r="J71" s="178">
        <v>24</v>
      </c>
      <c r="K71" s="175">
        <v>3.875</v>
      </c>
      <c r="L71" s="363">
        <v>3.8</v>
      </c>
      <c r="M71" s="537">
        <v>72</v>
      </c>
      <c r="N71" s="420">
        <v>70</v>
      </c>
      <c r="O71" s="354">
        <v>44</v>
      </c>
      <c r="P71" s="78">
        <f>O71+N71+M71</f>
        <v>186</v>
      </c>
    </row>
    <row r="72" spans="1:17" s="6" customFormat="1" ht="15" customHeight="1" x14ac:dyDescent="0.25">
      <c r="A72" s="20">
        <v>67</v>
      </c>
      <c r="B72" s="82" t="s">
        <v>1</v>
      </c>
      <c r="C72" s="370" t="s">
        <v>160</v>
      </c>
      <c r="D72" s="179">
        <v>19</v>
      </c>
      <c r="E72" s="175">
        <v>3.6842105263157894</v>
      </c>
      <c r="F72" s="314">
        <v>3.79</v>
      </c>
      <c r="G72" s="179">
        <v>17</v>
      </c>
      <c r="H72" s="175">
        <v>3.4705882352941178</v>
      </c>
      <c r="I72" s="314">
        <v>3.84</v>
      </c>
      <c r="J72" s="179">
        <v>9</v>
      </c>
      <c r="K72" s="175">
        <v>3.6666666666666665</v>
      </c>
      <c r="L72" s="314">
        <v>3.8</v>
      </c>
      <c r="M72" s="524">
        <v>51</v>
      </c>
      <c r="N72" s="420">
        <v>75</v>
      </c>
      <c r="O72" s="354">
        <v>61</v>
      </c>
      <c r="P72" s="78">
        <f>O72+N72+M72</f>
        <v>187</v>
      </c>
    </row>
    <row r="73" spans="1:17" s="6" customFormat="1" ht="15" customHeight="1" x14ac:dyDescent="0.25">
      <c r="A73" s="20">
        <v>68</v>
      </c>
      <c r="B73" s="82" t="s">
        <v>36</v>
      </c>
      <c r="C73" s="117" t="s">
        <v>147</v>
      </c>
      <c r="D73" s="174">
        <v>2</v>
      </c>
      <c r="E73" s="175">
        <v>3.5</v>
      </c>
      <c r="F73" s="310">
        <v>3.79</v>
      </c>
      <c r="G73" s="174">
        <v>2</v>
      </c>
      <c r="H73" s="175">
        <v>4</v>
      </c>
      <c r="I73" s="310">
        <v>3.8</v>
      </c>
      <c r="J73" s="174"/>
      <c r="K73" s="175"/>
      <c r="L73" s="310">
        <v>3.8</v>
      </c>
      <c r="M73" s="525">
        <v>66</v>
      </c>
      <c r="N73" s="420">
        <v>18</v>
      </c>
      <c r="O73" s="354">
        <v>103</v>
      </c>
      <c r="P73" s="78">
        <f>O73+N73+M73</f>
        <v>187</v>
      </c>
    </row>
    <row r="74" spans="1:17" s="6" customFormat="1" ht="15" customHeight="1" x14ac:dyDescent="0.25">
      <c r="A74" s="20">
        <v>69</v>
      </c>
      <c r="B74" s="82" t="s">
        <v>45</v>
      </c>
      <c r="C74" s="370" t="s">
        <v>181</v>
      </c>
      <c r="D74" s="89">
        <v>7</v>
      </c>
      <c r="E74" s="72">
        <v>3.1428571428571428</v>
      </c>
      <c r="F74" s="314">
        <v>3.79</v>
      </c>
      <c r="G74" s="89">
        <v>4</v>
      </c>
      <c r="H74" s="72">
        <v>4</v>
      </c>
      <c r="I74" s="314">
        <v>3.84</v>
      </c>
      <c r="J74" s="89">
        <v>14</v>
      </c>
      <c r="K74" s="72">
        <v>3.2857142857142856</v>
      </c>
      <c r="L74" s="314">
        <v>3.8</v>
      </c>
      <c r="M74" s="524">
        <v>87</v>
      </c>
      <c r="N74" s="420">
        <v>14</v>
      </c>
      <c r="O74" s="354">
        <v>86</v>
      </c>
      <c r="P74" s="78">
        <f>O74+N74+M74</f>
        <v>187</v>
      </c>
    </row>
    <row r="75" spans="1:17" s="6" customFormat="1" ht="15" customHeight="1" thickBot="1" x14ac:dyDescent="0.3">
      <c r="A75" s="22">
        <v>70</v>
      </c>
      <c r="B75" s="83" t="s">
        <v>1</v>
      </c>
      <c r="C75" s="371" t="s">
        <v>170</v>
      </c>
      <c r="D75" s="360">
        <v>20</v>
      </c>
      <c r="E75" s="180">
        <v>3.65</v>
      </c>
      <c r="F75" s="317">
        <v>3.79</v>
      </c>
      <c r="G75" s="360">
        <v>8</v>
      </c>
      <c r="H75" s="180">
        <v>3.375</v>
      </c>
      <c r="I75" s="317">
        <v>3.84</v>
      </c>
      <c r="J75" s="360">
        <v>4</v>
      </c>
      <c r="K75" s="180">
        <v>3.75</v>
      </c>
      <c r="L75" s="317">
        <v>3.8</v>
      </c>
      <c r="M75" s="533">
        <v>55</v>
      </c>
      <c r="N75" s="421">
        <v>79</v>
      </c>
      <c r="O75" s="355">
        <v>54</v>
      </c>
      <c r="P75" s="79">
        <f>O75+N75+M75</f>
        <v>188</v>
      </c>
    </row>
    <row r="76" spans="1:17" s="6" customFormat="1" ht="15" customHeight="1" x14ac:dyDescent="0.25">
      <c r="A76" s="23">
        <v>71</v>
      </c>
      <c r="B76" s="32" t="s">
        <v>36</v>
      </c>
      <c r="C76" s="574" t="s">
        <v>44</v>
      </c>
      <c r="D76" s="582">
        <v>10</v>
      </c>
      <c r="E76" s="586">
        <v>3.5</v>
      </c>
      <c r="F76" s="589">
        <v>3.79</v>
      </c>
      <c r="G76" s="582">
        <v>9</v>
      </c>
      <c r="H76" s="586">
        <v>3.6666666666666665</v>
      </c>
      <c r="I76" s="589">
        <v>3.84</v>
      </c>
      <c r="J76" s="582">
        <v>16</v>
      </c>
      <c r="K76" s="586">
        <v>3.5</v>
      </c>
      <c r="L76" s="589">
        <v>3.8</v>
      </c>
      <c r="M76" s="595">
        <v>67</v>
      </c>
      <c r="N76" s="422">
        <v>54</v>
      </c>
      <c r="O76" s="356">
        <v>68</v>
      </c>
      <c r="P76" s="80">
        <f>O76+N76+M76</f>
        <v>189</v>
      </c>
    </row>
    <row r="77" spans="1:17" s="6" customFormat="1" ht="15" customHeight="1" x14ac:dyDescent="0.25">
      <c r="A77" s="20">
        <v>72</v>
      </c>
      <c r="B77" s="82" t="s">
        <v>25</v>
      </c>
      <c r="C77" s="117" t="s">
        <v>24</v>
      </c>
      <c r="D77" s="174">
        <v>5</v>
      </c>
      <c r="E77" s="175">
        <v>3.2</v>
      </c>
      <c r="F77" s="310">
        <v>3.79</v>
      </c>
      <c r="G77" s="174">
        <v>9</v>
      </c>
      <c r="H77" s="175">
        <v>3.6666666666666665</v>
      </c>
      <c r="I77" s="310">
        <v>3.84</v>
      </c>
      <c r="J77" s="174">
        <v>5</v>
      </c>
      <c r="K77" s="175">
        <v>3.8</v>
      </c>
      <c r="L77" s="310">
        <v>3.8</v>
      </c>
      <c r="M77" s="525">
        <v>84</v>
      </c>
      <c r="N77" s="420">
        <v>58</v>
      </c>
      <c r="O77" s="354">
        <v>52</v>
      </c>
      <c r="P77" s="78">
        <f>O77+N77+M77</f>
        <v>194</v>
      </c>
    </row>
    <row r="78" spans="1:17" s="6" customFormat="1" ht="15" customHeight="1" x14ac:dyDescent="0.25">
      <c r="A78" s="20">
        <v>73</v>
      </c>
      <c r="B78" s="75" t="s">
        <v>36</v>
      </c>
      <c r="C78" s="578" t="s">
        <v>42</v>
      </c>
      <c r="D78" s="174">
        <v>4</v>
      </c>
      <c r="E78" s="184">
        <v>3</v>
      </c>
      <c r="F78" s="311">
        <v>3.79</v>
      </c>
      <c r="G78" s="174">
        <v>7</v>
      </c>
      <c r="H78" s="184">
        <v>3.4285714285714284</v>
      </c>
      <c r="I78" s="311">
        <v>3.84</v>
      </c>
      <c r="J78" s="174">
        <v>2</v>
      </c>
      <c r="K78" s="184">
        <v>4</v>
      </c>
      <c r="L78" s="311">
        <v>3.8</v>
      </c>
      <c r="M78" s="526">
        <v>95</v>
      </c>
      <c r="N78" s="420">
        <v>77</v>
      </c>
      <c r="O78" s="354">
        <v>22</v>
      </c>
      <c r="P78" s="78">
        <f>O78+N78+M78</f>
        <v>194</v>
      </c>
    </row>
    <row r="79" spans="1:17" s="6" customFormat="1" ht="15" customHeight="1" x14ac:dyDescent="0.25">
      <c r="A79" s="20">
        <v>74</v>
      </c>
      <c r="B79" s="75" t="s">
        <v>25</v>
      </c>
      <c r="C79" s="372" t="s">
        <v>158</v>
      </c>
      <c r="D79" s="174">
        <v>11</v>
      </c>
      <c r="E79" s="175">
        <v>3.8181818181818183</v>
      </c>
      <c r="F79" s="310">
        <v>3.79</v>
      </c>
      <c r="G79" s="174">
        <v>8</v>
      </c>
      <c r="H79" s="175">
        <v>3.125</v>
      </c>
      <c r="I79" s="310">
        <v>3.84</v>
      </c>
      <c r="J79" s="174">
        <v>9</v>
      </c>
      <c r="K79" s="175">
        <v>3.5555555555555554</v>
      </c>
      <c r="L79" s="310">
        <v>3.8</v>
      </c>
      <c r="M79" s="518">
        <v>41</v>
      </c>
      <c r="N79" s="420">
        <v>88</v>
      </c>
      <c r="O79" s="354">
        <v>67</v>
      </c>
      <c r="P79" s="78">
        <f>O79+N79+M79</f>
        <v>196</v>
      </c>
    </row>
    <row r="80" spans="1:17" s="6" customFormat="1" ht="15" customHeight="1" x14ac:dyDescent="0.25">
      <c r="A80" s="20">
        <v>75</v>
      </c>
      <c r="B80" s="82" t="s">
        <v>28</v>
      </c>
      <c r="C80" s="117" t="s">
        <v>152</v>
      </c>
      <c r="D80" s="176">
        <v>3</v>
      </c>
      <c r="E80" s="175">
        <v>4</v>
      </c>
      <c r="F80" s="310">
        <v>3.79</v>
      </c>
      <c r="G80" s="176">
        <v>5</v>
      </c>
      <c r="H80" s="175">
        <v>3.6</v>
      </c>
      <c r="I80" s="310">
        <v>3.8</v>
      </c>
      <c r="J80" s="176"/>
      <c r="K80" s="175"/>
      <c r="L80" s="310">
        <v>3.8</v>
      </c>
      <c r="M80" s="525">
        <v>28</v>
      </c>
      <c r="N80" s="420">
        <v>66</v>
      </c>
      <c r="O80" s="354">
        <v>103</v>
      </c>
      <c r="P80" s="78">
        <f>O80+N80+M80</f>
        <v>197</v>
      </c>
    </row>
    <row r="81" spans="1:17" s="6" customFormat="1" ht="15" customHeight="1" x14ac:dyDescent="0.25">
      <c r="A81" s="20">
        <v>76</v>
      </c>
      <c r="B81" s="82" t="s">
        <v>1</v>
      </c>
      <c r="C81" s="372" t="s">
        <v>167</v>
      </c>
      <c r="D81" s="174">
        <v>4</v>
      </c>
      <c r="E81" s="175">
        <v>3.75</v>
      </c>
      <c r="F81" s="313">
        <v>3.79</v>
      </c>
      <c r="G81" s="174">
        <v>14</v>
      </c>
      <c r="H81" s="175">
        <v>3.5714285714285716</v>
      </c>
      <c r="I81" s="313">
        <v>3.84</v>
      </c>
      <c r="J81" s="174">
        <v>14</v>
      </c>
      <c r="K81" s="175">
        <v>3.3571428571428572</v>
      </c>
      <c r="L81" s="313">
        <v>3.8</v>
      </c>
      <c r="M81" s="527">
        <v>47</v>
      </c>
      <c r="N81" s="420">
        <v>69</v>
      </c>
      <c r="O81" s="354">
        <v>82</v>
      </c>
      <c r="P81" s="78">
        <f>O81+N81+M81</f>
        <v>198</v>
      </c>
      <c r="Q81" s="86"/>
    </row>
    <row r="82" spans="1:17" s="6" customFormat="1" ht="15" customHeight="1" x14ac:dyDescent="0.25">
      <c r="A82" s="20">
        <v>77</v>
      </c>
      <c r="B82" s="82" t="s">
        <v>1</v>
      </c>
      <c r="C82" s="556" t="s">
        <v>192</v>
      </c>
      <c r="D82" s="178">
        <v>3</v>
      </c>
      <c r="E82" s="175">
        <v>2.6666666666666665</v>
      </c>
      <c r="F82" s="320">
        <v>3.79</v>
      </c>
      <c r="G82" s="178">
        <v>1</v>
      </c>
      <c r="H82" s="175">
        <v>4</v>
      </c>
      <c r="I82" s="320">
        <v>3.84</v>
      </c>
      <c r="J82" s="178">
        <v>2</v>
      </c>
      <c r="K82" s="175">
        <v>3.5</v>
      </c>
      <c r="L82" s="320">
        <v>3.8</v>
      </c>
      <c r="M82" s="524">
        <v>103</v>
      </c>
      <c r="N82" s="420">
        <v>24</v>
      </c>
      <c r="O82" s="354">
        <v>73</v>
      </c>
      <c r="P82" s="78">
        <f>O82+N82+M82</f>
        <v>200</v>
      </c>
      <c r="Q82" s="86"/>
    </row>
    <row r="83" spans="1:17" s="6" customFormat="1" ht="15" customHeight="1" x14ac:dyDescent="0.25">
      <c r="A83" s="20">
        <v>78</v>
      </c>
      <c r="B83" s="82" t="s">
        <v>25</v>
      </c>
      <c r="C83" s="571" t="s">
        <v>137</v>
      </c>
      <c r="D83" s="174">
        <v>17</v>
      </c>
      <c r="E83" s="175">
        <v>3.6470588235294117</v>
      </c>
      <c r="F83" s="588">
        <v>3.79</v>
      </c>
      <c r="G83" s="174">
        <v>11</v>
      </c>
      <c r="H83" s="175">
        <v>3.6363636363636362</v>
      </c>
      <c r="I83" s="588">
        <v>3.84</v>
      </c>
      <c r="J83" s="174">
        <v>30</v>
      </c>
      <c r="K83" s="175">
        <v>3.3333333333333335</v>
      </c>
      <c r="L83" s="588">
        <v>3.8</v>
      </c>
      <c r="M83" s="534">
        <v>56</v>
      </c>
      <c r="N83" s="420">
        <v>61</v>
      </c>
      <c r="O83" s="354">
        <v>84</v>
      </c>
      <c r="P83" s="78">
        <f>O83+N83+M83</f>
        <v>201</v>
      </c>
      <c r="Q83" s="86"/>
    </row>
    <row r="84" spans="1:17" s="6" customFormat="1" ht="15" customHeight="1" x14ac:dyDescent="0.25">
      <c r="A84" s="20">
        <v>79</v>
      </c>
      <c r="B84" s="82" t="s">
        <v>28</v>
      </c>
      <c r="C84" s="359" t="s">
        <v>61</v>
      </c>
      <c r="D84" s="89"/>
      <c r="E84" s="72"/>
      <c r="F84" s="362">
        <v>3.79</v>
      </c>
      <c r="G84" s="89"/>
      <c r="H84" s="72"/>
      <c r="I84" s="362">
        <v>3.84</v>
      </c>
      <c r="J84" s="89">
        <v>1</v>
      </c>
      <c r="K84" s="72">
        <v>5</v>
      </c>
      <c r="L84" s="362">
        <v>3.8</v>
      </c>
      <c r="M84" s="531">
        <v>104</v>
      </c>
      <c r="N84" s="420">
        <v>96</v>
      </c>
      <c r="O84" s="354">
        <v>2</v>
      </c>
      <c r="P84" s="78">
        <f>O84+N84+M84</f>
        <v>202</v>
      </c>
      <c r="Q84" s="86"/>
    </row>
    <row r="85" spans="1:17" s="6" customFormat="1" ht="15" customHeight="1" thickBot="1" x14ac:dyDescent="0.3">
      <c r="A85" s="22">
        <v>80</v>
      </c>
      <c r="B85" s="33" t="s">
        <v>0</v>
      </c>
      <c r="C85" s="371" t="s">
        <v>184</v>
      </c>
      <c r="D85" s="87">
        <v>26</v>
      </c>
      <c r="E85" s="180">
        <v>3.5769230769230771</v>
      </c>
      <c r="F85" s="317">
        <v>3.79</v>
      </c>
      <c r="G85" s="87">
        <v>12</v>
      </c>
      <c r="H85" s="180">
        <v>3.3333333333333335</v>
      </c>
      <c r="I85" s="317">
        <v>3.84</v>
      </c>
      <c r="J85" s="87">
        <v>20</v>
      </c>
      <c r="K85" s="180">
        <v>3.7</v>
      </c>
      <c r="L85" s="317">
        <v>3.8</v>
      </c>
      <c r="M85" s="523">
        <v>62</v>
      </c>
      <c r="N85" s="419">
        <v>84</v>
      </c>
      <c r="O85" s="353">
        <v>57</v>
      </c>
      <c r="P85" s="81">
        <f>O85+N85+M85</f>
        <v>203</v>
      </c>
      <c r="Q85" s="86"/>
    </row>
    <row r="86" spans="1:17" s="6" customFormat="1" ht="15" customHeight="1" x14ac:dyDescent="0.25">
      <c r="A86" s="23">
        <v>81</v>
      </c>
      <c r="B86" s="32" t="s">
        <v>1</v>
      </c>
      <c r="C86" s="557" t="s">
        <v>22</v>
      </c>
      <c r="D86" s="436"/>
      <c r="E86" s="71"/>
      <c r="F86" s="324">
        <v>3.79</v>
      </c>
      <c r="G86" s="436">
        <v>5</v>
      </c>
      <c r="H86" s="71">
        <v>3.6</v>
      </c>
      <c r="I86" s="324">
        <v>3.84</v>
      </c>
      <c r="J86" s="436">
        <v>2</v>
      </c>
      <c r="K86" s="71">
        <v>4</v>
      </c>
      <c r="L86" s="324">
        <v>3.8</v>
      </c>
      <c r="M86" s="524">
        <v>104</v>
      </c>
      <c r="N86" s="420">
        <v>68</v>
      </c>
      <c r="O86" s="354">
        <v>31</v>
      </c>
      <c r="P86" s="77">
        <f>O86+N86+M86</f>
        <v>203</v>
      </c>
      <c r="Q86" s="86"/>
    </row>
    <row r="87" spans="1:17" s="6" customFormat="1" ht="15" customHeight="1" x14ac:dyDescent="0.25">
      <c r="A87" s="20">
        <v>82</v>
      </c>
      <c r="B87" s="19" t="s">
        <v>25</v>
      </c>
      <c r="C87" s="117" t="s">
        <v>138</v>
      </c>
      <c r="D87" s="174"/>
      <c r="E87" s="175"/>
      <c r="F87" s="310">
        <v>3.79</v>
      </c>
      <c r="G87" s="174">
        <v>2</v>
      </c>
      <c r="H87" s="175">
        <v>4</v>
      </c>
      <c r="I87" s="310">
        <v>3.84</v>
      </c>
      <c r="J87" s="174">
        <v>5</v>
      </c>
      <c r="K87" s="175">
        <v>3.4</v>
      </c>
      <c r="L87" s="310">
        <v>3.8</v>
      </c>
      <c r="M87" s="525">
        <v>104</v>
      </c>
      <c r="N87" s="420">
        <v>22</v>
      </c>
      <c r="O87" s="354">
        <v>80</v>
      </c>
      <c r="P87" s="78">
        <f>O87+N87+M87</f>
        <v>206</v>
      </c>
      <c r="Q87" s="86"/>
    </row>
    <row r="88" spans="1:17" s="6" customFormat="1" ht="15" customHeight="1" x14ac:dyDescent="0.25">
      <c r="A88" s="20">
        <v>83</v>
      </c>
      <c r="B88" s="19" t="s">
        <v>25</v>
      </c>
      <c r="C88" s="372" t="s">
        <v>153</v>
      </c>
      <c r="D88" s="174">
        <v>18</v>
      </c>
      <c r="E88" s="175">
        <v>3.2777777777777777</v>
      </c>
      <c r="F88" s="313">
        <v>3.79</v>
      </c>
      <c r="G88" s="174">
        <v>10</v>
      </c>
      <c r="H88" s="175">
        <v>3.6</v>
      </c>
      <c r="I88" s="313">
        <v>3.84</v>
      </c>
      <c r="J88" s="174">
        <v>6</v>
      </c>
      <c r="K88" s="175">
        <v>3.6666666666666665</v>
      </c>
      <c r="L88" s="313">
        <v>3.8</v>
      </c>
      <c r="M88" s="527">
        <v>81</v>
      </c>
      <c r="N88" s="420">
        <v>67</v>
      </c>
      <c r="O88" s="354">
        <v>60</v>
      </c>
      <c r="P88" s="78">
        <f>O88+N88+M88</f>
        <v>208</v>
      </c>
      <c r="Q88" s="86"/>
    </row>
    <row r="89" spans="1:17" s="6" customFormat="1" ht="15" customHeight="1" x14ac:dyDescent="0.25">
      <c r="A89" s="20">
        <v>84</v>
      </c>
      <c r="B89" s="19" t="s">
        <v>36</v>
      </c>
      <c r="C89" s="118" t="s">
        <v>39</v>
      </c>
      <c r="D89" s="429">
        <v>1</v>
      </c>
      <c r="E89" s="430">
        <v>4</v>
      </c>
      <c r="F89" s="316">
        <v>3.79</v>
      </c>
      <c r="G89" s="429">
        <v>2</v>
      </c>
      <c r="H89" s="430">
        <v>3</v>
      </c>
      <c r="I89" s="316">
        <v>3.84</v>
      </c>
      <c r="J89" s="429">
        <v>1</v>
      </c>
      <c r="K89" s="430">
        <v>3</v>
      </c>
      <c r="L89" s="316">
        <v>3.8</v>
      </c>
      <c r="M89" s="528">
        <v>23</v>
      </c>
      <c r="N89" s="420">
        <v>90</v>
      </c>
      <c r="O89" s="354">
        <v>98</v>
      </c>
      <c r="P89" s="78">
        <f>O89+N89+M89</f>
        <v>211</v>
      </c>
      <c r="Q89" s="86"/>
    </row>
    <row r="90" spans="1:17" s="6" customFormat="1" ht="15" customHeight="1" x14ac:dyDescent="0.25">
      <c r="A90" s="20">
        <v>85</v>
      </c>
      <c r="B90" s="19" t="s">
        <v>36</v>
      </c>
      <c r="C90" s="372" t="s">
        <v>188</v>
      </c>
      <c r="D90" s="174"/>
      <c r="E90" s="175"/>
      <c r="F90" s="310">
        <v>3.79</v>
      </c>
      <c r="G90" s="174"/>
      <c r="H90" s="175"/>
      <c r="I90" s="310">
        <v>3.84</v>
      </c>
      <c r="J90" s="174">
        <v>1</v>
      </c>
      <c r="K90" s="175">
        <v>4</v>
      </c>
      <c r="L90" s="310">
        <v>3.8</v>
      </c>
      <c r="M90" s="525">
        <v>104</v>
      </c>
      <c r="N90" s="420">
        <v>96</v>
      </c>
      <c r="O90" s="354">
        <v>21</v>
      </c>
      <c r="P90" s="78">
        <f>O90+N90+M90</f>
        <v>221</v>
      </c>
      <c r="Q90" s="86"/>
    </row>
    <row r="91" spans="1:17" s="6" customFormat="1" ht="15" customHeight="1" x14ac:dyDescent="0.25">
      <c r="A91" s="20">
        <v>86</v>
      </c>
      <c r="B91" s="19" t="s">
        <v>36</v>
      </c>
      <c r="C91" s="117" t="s">
        <v>67</v>
      </c>
      <c r="D91" s="174">
        <v>10</v>
      </c>
      <c r="E91" s="175">
        <v>3.3</v>
      </c>
      <c r="F91" s="310">
        <v>3.79</v>
      </c>
      <c r="G91" s="174">
        <v>2</v>
      </c>
      <c r="H91" s="175">
        <v>3</v>
      </c>
      <c r="I91" s="310">
        <v>3.84</v>
      </c>
      <c r="J91" s="174">
        <v>4</v>
      </c>
      <c r="K91" s="175">
        <v>3.75</v>
      </c>
      <c r="L91" s="310">
        <v>3.8</v>
      </c>
      <c r="M91" s="525">
        <v>80</v>
      </c>
      <c r="N91" s="420">
        <v>89</v>
      </c>
      <c r="O91" s="354">
        <v>53</v>
      </c>
      <c r="P91" s="78">
        <f>O91+N91+M91</f>
        <v>222</v>
      </c>
      <c r="Q91" s="86"/>
    </row>
    <row r="92" spans="1:17" s="6" customFormat="1" ht="15" customHeight="1" x14ac:dyDescent="0.25">
      <c r="A92" s="20">
        <v>87</v>
      </c>
      <c r="B92" s="19" t="s">
        <v>45</v>
      </c>
      <c r="C92" s="370" t="s">
        <v>182</v>
      </c>
      <c r="D92" s="174">
        <v>3</v>
      </c>
      <c r="E92" s="175">
        <v>3</v>
      </c>
      <c r="F92" s="314">
        <v>3.79</v>
      </c>
      <c r="G92" s="174">
        <v>13</v>
      </c>
      <c r="H92" s="175">
        <v>3.4615384615384617</v>
      </c>
      <c r="I92" s="314">
        <v>3.84</v>
      </c>
      <c r="J92" s="174">
        <v>3</v>
      </c>
      <c r="K92" s="175">
        <v>3.6666666666666665</v>
      </c>
      <c r="L92" s="314">
        <v>3.8</v>
      </c>
      <c r="M92" s="524">
        <v>90</v>
      </c>
      <c r="N92" s="420">
        <v>76</v>
      </c>
      <c r="O92" s="354">
        <v>58</v>
      </c>
      <c r="P92" s="78">
        <f>O92+N92+M92</f>
        <v>224</v>
      </c>
      <c r="Q92" s="86"/>
    </row>
    <row r="93" spans="1:17" s="6" customFormat="1" ht="15" customHeight="1" x14ac:dyDescent="0.25">
      <c r="A93" s="20">
        <v>88</v>
      </c>
      <c r="B93" s="19" t="s">
        <v>1</v>
      </c>
      <c r="C93" s="558" t="s">
        <v>194</v>
      </c>
      <c r="D93" s="174">
        <v>3</v>
      </c>
      <c r="E93" s="175">
        <v>3</v>
      </c>
      <c r="F93" s="315">
        <v>3.79</v>
      </c>
      <c r="G93" s="174">
        <v>1</v>
      </c>
      <c r="H93" s="175">
        <v>4</v>
      </c>
      <c r="I93" s="315">
        <v>3.84</v>
      </c>
      <c r="J93" s="174">
        <v>1</v>
      </c>
      <c r="K93" s="175">
        <v>3</v>
      </c>
      <c r="L93" s="315">
        <v>3.8</v>
      </c>
      <c r="M93" s="525">
        <v>100</v>
      </c>
      <c r="N93" s="420">
        <v>23</v>
      </c>
      <c r="O93" s="354">
        <v>101</v>
      </c>
      <c r="P93" s="78">
        <f>O93+N93+M93</f>
        <v>224</v>
      </c>
      <c r="Q93" s="86"/>
    </row>
    <row r="94" spans="1:17" s="6" customFormat="1" ht="15" customHeight="1" x14ac:dyDescent="0.25">
      <c r="A94" s="20">
        <v>89</v>
      </c>
      <c r="B94" s="19" t="s">
        <v>1</v>
      </c>
      <c r="C94" s="117" t="s">
        <v>203</v>
      </c>
      <c r="D94" s="174">
        <v>2</v>
      </c>
      <c r="E94" s="175">
        <v>4</v>
      </c>
      <c r="F94" s="310">
        <v>3.79</v>
      </c>
      <c r="G94" s="174"/>
      <c r="H94" s="175"/>
      <c r="I94" s="310">
        <v>3.84</v>
      </c>
      <c r="J94" s="174"/>
      <c r="K94" s="175"/>
      <c r="L94" s="310">
        <v>3.8</v>
      </c>
      <c r="M94" s="525">
        <v>29</v>
      </c>
      <c r="N94" s="420">
        <v>96</v>
      </c>
      <c r="O94" s="354">
        <v>103</v>
      </c>
      <c r="P94" s="78">
        <f>O94+N94+M94</f>
        <v>228</v>
      </c>
      <c r="Q94" s="86"/>
    </row>
    <row r="95" spans="1:17" s="6" customFormat="1" ht="15" customHeight="1" thickBot="1" x14ac:dyDescent="0.3">
      <c r="A95" s="22">
        <v>90</v>
      </c>
      <c r="B95" s="33" t="s">
        <v>0</v>
      </c>
      <c r="C95" s="119" t="s">
        <v>59</v>
      </c>
      <c r="D95" s="87">
        <v>8</v>
      </c>
      <c r="E95" s="69">
        <v>3.5</v>
      </c>
      <c r="F95" s="325">
        <v>3.79</v>
      </c>
      <c r="G95" s="87">
        <v>3</v>
      </c>
      <c r="H95" s="69">
        <v>3.3333333333333335</v>
      </c>
      <c r="I95" s="325">
        <v>3.84</v>
      </c>
      <c r="J95" s="87">
        <v>4</v>
      </c>
      <c r="K95" s="69">
        <v>3.5</v>
      </c>
      <c r="L95" s="325">
        <v>3.8</v>
      </c>
      <c r="M95" s="526">
        <v>70</v>
      </c>
      <c r="N95" s="421">
        <v>83</v>
      </c>
      <c r="O95" s="355">
        <v>75</v>
      </c>
      <c r="P95" s="79">
        <f>O95+N95+M95</f>
        <v>228</v>
      </c>
    </row>
    <row r="96" spans="1:17" s="6" customFormat="1" ht="15" customHeight="1" x14ac:dyDescent="0.25">
      <c r="A96" s="23">
        <v>91</v>
      </c>
      <c r="B96" s="32" t="s">
        <v>28</v>
      </c>
      <c r="C96" s="557" t="s">
        <v>74</v>
      </c>
      <c r="D96" s="436">
        <v>4</v>
      </c>
      <c r="E96" s="71">
        <v>3.5</v>
      </c>
      <c r="F96" s="324">
        <v>3.79</v>
      </c>
      <c r="G96" s="436">
        <v>2</v>
      </c>
      <c r="H96" s="71">
        <v>3</v>
      </c>
      <c r="I96" s="324">
        <v>3.84</v>
      </c>
      <c r="J96" s="436">
        <v>2</v>
      </c>
      <c r="K96" s="71">
        <v>3.5</v>
      </c>
      <c r="L96" s="324">
        <v>3.8</v>
      </c>
      <c r="M96" s="535">
        <v>68</v>
      </c>
      <c r="N96" s="422">
        <v>94</v>
      </c>
      <c r="O96" s="356">
        <v>70</v>
      </c>
      <c r="P96" s="80">
        <f>O96+N96+M96</f>
        <v>232</v>
      </c>
    </row>
    <row r="97" spans="1:16" s="6" customFormat="1" ht="15" customHeight="1" x14ac:dyDescent="0.25">
      <c r="A97" s="20">
        <v>92</v>
      </c>
      <c r="B97" s="19" t="s">
        <v>54</v>
      </c>
      <c r="C97" s="117" t="s">
        <v>130</v>
      </c>
      <c r="D97" s="174">
        <v>14</v>
      </c>
      <c r="E97" s="175">
        <v>3.2142857142857144</v>
      </c>
      <c r="F97" s="310">
        <v>3.79</v>
      </c>
      <c r="G97" s="174">
        <v>19</v>
      </c>
      <c r="H97" s="175">
        <v>3.6315789473684212</v>
      </c>
      <c r="I97" s="310">
        <v>3.84</v>
      </c>
      <c r="J97" s="174">
        <v>21</v>
      </c>
      <c r="K97" s="175">
        <v>3.0476190476190474</v>
      </c>
      <c r="L97" s="310">
        <v>3.8</v>
      </c>
      <c r="M97" s="525">
        <v>83</v>
      </c>
      <c r="N97" s="420">
        <v>62</v>
      </c>
      <c r="O97" s="354">
        <v>95</v>
      </c>
      <c r="P97" s="78">
        <f>O97+N97+M97</f>
        <v>240</v>
      </c>
    </row>
    <row r="98" spans="1:16" s="6" customFormat="1" ht="15" customHeight="1" x14ac:dyDescent="0.25">
      <c r="A98" s="20">
        <v>93</v>
      </c>
      <c r="B98" s="25" t="s">
        <v>1</v>
      </c>
      <c r="C98" s="541" t="s">
        <v>165</v>
      </c>
      <c r="D98" s="174">
        <v>4</v>
      </c>
      <c r="E98" s="175">
        <v>3</v>
      </c>
      <c r="F98" s="316">
        <v>3.79</v>
      </c>
      <c r="G98" s="174">
        <v>10</v>
      </c>
      <c r="H98" s="175">
        <v>3.4</v>
      </c>
      <c r="I98" s="316">
        <v>3.84</v>
      </c>
      <c r="J98" s="174">
        <v>8</v>
      </c>
      <c r="K98" s="175">
        <v>3.625</v>
      </c>
      <c r="L98" s="316">
        <v>3.8</v>
      </c>
      <c r="M98" s="528">
        <v>99</v>
      </c>
      <c r="N98" s="420">
        <v>78</v>
      </c>
      <c r="O98" s="354">
        <v>63</v>
      </c>
      <c r="P98" s="78">
        <f>O98+N98+M98</f>
        <v>240</v>
      </c>
    </row>
    <row r="99" spans="1:16" s="6" customFormat="1" ht="15" customHeight="1" x14ac:dyDescent="0.25">
      <c r="A99" s="20">
        <v>94</v>
      </c>
      <c r="B99" s="19" t="s">
        <v>54</v>
      </c>
      <c r="C99" s="117" t="s">
        <v>128</v>
      </c>
      <c r="D99" s="174">
        <v>4</v>
      </c>
      <c r="E99" s="175">
        <v>3.25</v>
      </c>
      <c r="F99" s="310">
        <v>3.79</v>
      </c>
      <c r="G99" s="174">
        <v>8</v>
      </c>
      <c r="H99" s="175">
        <v>3.5</v>
      </c>
      <c r="I99" s="310">
        <v>3.84</v>
      </c>
      <c r="J99" s="174">
        <v>8</v>
      </c>
      <c r="K99" s="175">
        <v>3.25</v>
      </c>
      <c r="L99" s="310">
        <v>3.8</v>
      </c>
      <c r="M99" s="525">
        <v>82</v>
      </c>
      <c r="N99" s="420">
        <v>71</v>
      </c>
      <c r="O99" s="354">
        <v>88</v>
      </c>
      <c r="P99" s="78">
        <f>O99+N99+M99</f>
        <v>241</v>
      </c>
    </row>
    <row r="100" spans="1:16" s="6" customFormat="1" ht="15" customHeight="1" x14ac:dyDescent="0.25">
      <c r="A100" s="20">
        <v>95</v>
      </c>
      <c r="B100" s="19" t="s">
        <v>28</v>
      </c>
      <c r="C100" s="107" t="s">
        <v>60</v>
      </c>
      <c r="D100" s="174">
        <v>5</v>
      </c>
      <c r="E100" s="175">
        <v>3.4</v>
      </c>
      <c r="F100" s="314">
        <v>3.79</v>
      </c>
      <c r="G100" s="174">
        <v>3</v>
      </c>
      <c r="H100" s="175">
        <v>3.3333333333333335</v>
      </c>
      <c r="I100" s="314">
        <v>3.84</v>
      </c>
      <c r="J100" s="174">
        <v>4</v>
      </c>
      <c r="K100" s="175">
        <v>3.25</v>
      </c>
      <c r="L100" s="314">
        <v>3.8</v>
      </c>
      <c r="M100" s="524">
        <v>73</v>
      </c>
      <c r="N100" s="420">
        <v>82</v>
      </c>
      <c r="O100" s="354">
        <v>92</v>
      </c>
      <c r="P100" s="78">
        <f>O100+N100+M100</f>
        <v>247</v>
      </c>
    </row>
    <row r="101" spans="1:16" s="6" customFormat="1" ht="15" customHeight="1" x14ac:dyDescent="0.25">
      <c r="A101" s="20">
        <v>96</v>
      </c>
      <c r="B101" s="19" t="s">
        <v>45</v>
      </c>
      <c r="C101" s="206" t="s">
        <v>47</v>
      </c>
      <c r="D101" s="174">
        <v>3</v>
      </c>
      <c r="E101" s="177">
        <v>3</v>
      </c>
      <c r="F101" s="323">
        <v>3.79</v>
      </c>
      <c r="G101" s="174">
        <v>2</v>
      </c>
      <c r="H101" s="177">
        <v>3.5</v>
      </c>
      <c r="I101" s="323">
        <v>3.84</v>
      </c>
      <c r="J101" s="174">
        <v>5</v>
      </c>
      <c r="K101" s="177">
        <v>3.2</v>
      </c>
      <c r="L101" s="323">
        <v>3.8</v>
      </c>
      <c r="M101" s="529">
        <v>89</v>
      </c>
      <c r="N101" s="420">
        <v>72</v>
      </c>
      <c r="O101" s="354">
        <v>93</v>
      </c>
      <c r="P101" s="78">
        <f>O101+N101+M101</f>
        <v>254</v>
      </c>
    </row>
    <row r="102" spans="1:16" s="6" customFormat="1" ht="15" customHeight="1" x14ac:dyDescent="0.25">
      <c r="A102" s="20">
        <v>97</v>
      </c>
      <c r="B102" s="19" t="s">
        <v>36</v>
      </c>
      <c r="C102" s="542" t="s">
        <v>149</v>
      </c>
      <c r="D102" s="174">
        <v>3</v>
      </c>
      <c r="E102" s="175">
        <v>3.3333333333333335</v>
      </c>
      <c r="F102" s="564">
        <v>3.79</v>
      </c>
      <c r="G102" s="174">
        <v>4</v>
      </c>
      <c r="H102" s="175">
        <v>3</v>
      </c>
      <c r="I102" s="564">
        <v>3.84</v>
      </c>
      <c r="J102" s="174">
        <v>11</v>
      </c>
      <c r="K102" s="175">
        <v>3.2727272727272729</v>
      </c>
      <c r="L102" s="564">
        <v>3.8</v>
      </c>
      <c r="M102" s="527">
        <v>78</v>
      </c>
      <c r="N102" s="420">
        <v>92</v>
      </c>
      <c r="O102" s="354">
        <v>87</v>
      </c>
      <c r="P102" s="78">
        <f>O102+N102+M102</f>
        <v>257</v>
      </c>
    </row>
    <row r="103" spans="1:16" s="6" customFormat="1" ht="15" customHeight="1" x14ac:dyDescent="0.25">
      <c r="A103" s="20">
        <v>98</v>
      </c>
      <c r="B103" s="19" t="s">
        <v>36</v>
      </c>
      <c r="C103" s="370" t="s">
        <v>189</v>
      </c>
      <c r="D103" s="548">
        <v>1</v>
      </c>
      <c r="E103" s="72">
        <v>3</v>
      </c>
      <c r="F103" s="314">
        <v>3.79</v>
      </c>
      <c r="G103" s="548"/>
      <c r="H103" s="72"/>
      <c r="I103" s="314">
        <v>3.84</v>
      </c>
      <c r="J103" s="548">
        <v>6</v>
      </c>
      <c r="K103" s="72">
        <v>3.5</v>
      </c>
      <c r="L103" s="314">
        <v>3.8</v>
      </c>
      <c r="M103" s="524">
        <v>92</v>
      </c>
      <c r="N103" s="420">
        <v>96</v>
      </c>
      <c r="O103" s="354">
        <v>69</v>
      </c>
      <c r="P103" s="78">
        <f>O103+N103+M103</f>
        <v>257</v>
      </c>
    </row>
    <row r="104" spans="1:16" s="6" customFormat="1" ht="15" customHeight="1" x14ac:dyDescent="0.25">
      <c r="A104" s="20">
        <v>99</v>
      </c>
      <c r="B104" s="19" t="s">
        <v>28</v>
      </c>
      <c r="C104" s="117" t="s">
        <v>202</v>
      </c>
      <c r="D104" s="174">
        <v>9</v>
      </c>
      <c r="E104" s="175">
        <v>3.5555555555555554</v>
      </c>
      <c r="F104" s="310">
        <v>3.79</v>
      </c>
      <c r="G104" s="174"/>
      <c r="H104" s="175"/>
      <c r="I104" s="310">
        <v>3.84</v>
      </c>
      <c r="J104" s="174"/>
      <c r="K104" s="175"/>
      <c r="L104" s="310">
        <v>3.8</v>
      </c>
      <c r="M104" s="525">
        <v>64</v>
      </c>
      <c r="N104" s="420">
        <v>96</v>
      </c>
      <c r="O104" s="354">
        <v>103</v>
      </c>
      <c r="P104" s="78">
        <f>O104+N104+M104</f>
        <v>263</v>
      </c>
    </row>
    <row r="105" spans="1:16" s="6" customFormat="1" ht="15" customHeight="1" thickBot="1" x14ac:dyDescent="0.3">
      <c r="A105" s="22">
        <v>100</v>
      </c>
      <c r="B105" s="33" t="s">
        <v>54</v>
      </c>
      <c r="C105" s="560" t="s">
        <v>129</v>
      </c>
      <c r="D105" s="360">
        <v>1</v>
      </c>
      <c r="E105" s="180">
        <v>3</v>
      </c>
      <c r="F105" s="566">
        <v>3.79</v>
      </c>
      <c r="G105" s="360">
        <v>3</v>
      </c>
      <c r="H105" s="180">
        <v>3.3333333333333335</v>
      </c>
      <c r="I105" s="566">
        <v>3.84</v>
      </c>
      <c r="J105" s="360">
        <v>3</v>
      </c>
      <c r="K105" s="180">
        <v>3</v>
      </c>
      <c r="L105" s="566">
        <v>3.8</v>
      </c>
      <c r="M105" s="594">
        <v>88</v>
      </c>
      <c r="N105" s="419">
        <v>80</v>
      </c>
      <c r="O105" s="353">
        <v>97</v>
      </c>
      <c r="P105" s="81">
        <f>O105+N105+M105</f>
        <v>265</v>
      </c>
    </row>
    <row r="106" spans="1:16" s="6" customFormat="1" ht="15" customHeight="1" x14ac:dyDescent="0.25">
      <c r="A106" s="23">
        <v>101</v>
      </c>
      <c r="B106" s="32" t="s">
        <v>36</v>
      </c>
      <c r="C106" s="557" t="s">
        <v>35</v>
      </c>
      <c r="D106" s="436">
        <v>3</v>
      </c>
      <c r="E106" s="71">
        <v>3</v>
      </c>
      <c r="F106" s="324">
        <v>3.79</v>
      </c>
      <c r="G106" s="436">
        <v>5</v>
      </c>
      <c r="H106" s="71">
        <v>3.2</v>
      </c>
      <c r="I106" s="324">
        <v>3.84</v>
      </c>
      <c r="J106" s="436">
        <v>10</v>
      </c>
      <c r="K106" s="71">
        <v>3.3</v>
      </c>
      <c r="L106" s="324">
        <v>3.8</v>
      </c>
      <c r="M106" s="535">
        <v>94</v>
      </c>
      <c r="N106" s="422">
        <v>87</v>
      </c>
      <c r="O106" s="387">
        <v>85</v>
      </c>
      <c r="P106" s="383">
        <f>O106+N106+M106</f>
        <v>266</v>
      </c>
    </row>
    <row r="107" spans="1:16" s="6" customFormat="1" ht="15" customHeight="1" x14ac:dyDescent="0.25">
      <c r="A107" s="21">
        <v>102</v>
      </c>
      <c r="B107" s="377" t="s">
        <v>36</v>
      </c>
      <c r="C107" s="576" t="s">
        <v>64</v>
      </c>
      <c r="D107" s="376">
        <v>2</v>
      </c>
      <c r="E107" s="350">
        <v>3</v>
      </c>
      <c r="F107" s="319">
        <v>3.79</v>
      </c>
      <c r="G107" s="376"/>
      <c r="H107" s="350"/>
      <c r="I107" s="319">
        <v>3.84</v>
      </c>
      <c r="J107" s="376">
        <v>4</v>
      </c>
      <c r="K107" s="350">
        <v>3.25</v>
      </c>
      <c r="L107" s="319">
        <v>3.8</v>
      </c>
      <c r="M107" s="533">
        <v>93</v>
      </c>
      <c r="N107" s="421">
        <v>96</v>
      </c>
      <c r="O107" s="388">
        <v>91</v>
      </c>
      <c r="P107" s="384">
        <f>O107+N107+M107</f>
        <v>280</v>
      </c>
    </row>
    <row r="108" spans="1:16" s="6" customFormat="1" ht="15" customHeight="1" x14ac:dyDescent="0.25">
      <c r="A108" s="185">
        <v>103</v>
      </c>
      <c r="B108" s="379" t="s">
        <v>36</v>
      </c>
      <c r="C108" s="546" t="s">
        <v>190</v>
      </c>
      <c r="D108" s="174"/>
      <c r="E108" s="175"/>
      <c r="F108" s="382">
        <v>3.79</v>
      </c>
      <c r="G108" s="174"/>
      <c r="H108" s="175"/>
      <c r="I108" s="382">
        <v>3.84</v>
      </c>
      <c r="J108" s="174">
        <v>4</v>
      </c>
      <c r="K108" s="175">
        <v>3.25</v>
      </c>
      <c r="L108" s="382">
        <v>3.8</v>
      </c>
      <c r="M108" s="518">
        <v>104</v>
      </c>
      <c r="N108" s="423">
        <v>96</v>
      </c>
      <c r="O108" s="389">
        <v>90</v>
      </c>
      <c r="P108" s="385">
        <f>O108+N108+M108</f>
        <v>290</v>
      </c>
    </row>
    <row r="109" spans="1:16" s="6" customFormat="1" ht="15" customHeight="1" x14ac:dyDescent="0.25">
      <c r="A109" s="185">
        <v>104</v>
      </c>
      <c r="B109" s="379" t="s">
        <v>0</v>
      </c>
      <c r="C109" s="380" t="s">
        <v>58</v>
      </c>
      <c r="D109" s="174">
        <v>2</v>
      </c>
      <c r="E109" s="175">
        <v>3</v>
      </c>
      <c r="F109" s="382">
        <v>3.79</v>
      </c>
      <c r="G109" s="174"/>
      <c r="H109" s="175"/>
      <c r="I109" s="382">
        <v>3.84</v>
      </c>
      <c r="J109" s="174">
        <v>5</v>
      </c>
      <c r="K109" s="175">
        <v>3.2</v>
      </c>
      <c r="L109" s="382">
        <v>3.8</v>
      </c>
      <c r="M109" s="518">
        <v>101</v>
      </c>
      <c r="N109" s="423">
        <v>96</v>
      </c>
      <c r="O109" s="389">
        <v>94</v>
      </c>
      <c r="P109" s="385">
        <f>O109+N109+M109</f>
        <v>291</v>
      </c>
    </row>
    <row r="110" spans="1:16" s="6" customFormat="1" ht="15" customHeight="1" x14ac:dyDescent="0.25">
      <c r="A110" s="192">
        <v>105</v>
      </c>
      <c r="B110" s="514" t="s">
        <v>28</v>
      </c>
      <c r="C110" s="570" t="s">
        <v>29</v>
      </c>
      <c r="D110" s="176">
        <v>1</v>
      </c>
      <c r="E110" s="437">
        <v>3</v>
      </c>
      <c r="F110" s="587">
        <v>3.79</v>
      </c>
      <c r="G110" s="176"/>
      <c r="H110" s="437"/>
      <c r="I110" s="587">
        <v>3.84</v>
      </c>
      <c r="J110" s="176">
        <v>3</v>
      </c>
      <c r="K110" s="437">
        <v>3</v>
      </c>
      <c r="L110" s="587">
        <v>3.8</v>
      </c>
      <c r="M110" s="593">
        <v>96</v>
      </c>
      <c r="N110" s="516">
        <v>96</v>
      </c>
      <c r="O110" s="517">
        <v>100</v>
      </c>
      <c r="P110" s="598">
        <f>O110+N110+M110</f>
        <v>292</v>
      </c>
    </row>
    <row r="111" spans="1:16" s="6" customFormat="1" ht="15" customHeight="1" x14ac:dyDescent="0.25">
      <c r="A111" s="192">
        <v>106</v>
      </c>
      <c r="B111" s="514" t="s">
        <v>28</v>
      </c>
      <c r="C111" s="378" t="s">
        <v>151</v>
      </c>
      <c r="D111" s="176">
        <v>1</v>
      </c>
      <c r="E111" s="350">
        <v>3</v>
      </c>
      <c r="F111" s="515">
        <v>3.79</v>
      </c>
      <c r="G111" s="176">
        <v>1</v>
      </c>
      <c r="H111" s="350">
        <v>3</v>
      </c>
      <c r="I111" s="515">
        <v>3.8</v>
      </c>
      <c r="J111" s="176"/>
      <c r="K111" s="350"/>
      <c r="L111" s="515">
        <v>3.8</v>
      </c>
      <c r="M111" s="539">
        <v>97</v>
      </c>
      <c r="N111" s="516">
        <v>93</v>
      </c>
      <c r="O111" s="517">
        <v>103</v>
      </c>
      <c r="P111" s="384">
        <f>O111+N111+M111</f>
        <v>293</v>
      </c>
    </row>
    <row r="112" spans="1:16" s="6" customFormat="1" ht="15" customHeight="1" x14ac:dyDescent="0.25">
      <c r="A112" s="192">
        <v>107</v>
      </c>
      <c r="B112" s="514" t="s">
        <v>36</v>
      </c>
      <c r="C112" s="554" t="s">
        <v>40</v>
      </c>
      <c r="D112" s="176">
        <v>3</v>
      </c>
      <c r="E112" s="350">
        <v>2.6666666666666665</v>
      </c>
      <c r="F112" s="590">
        <v>3.79</v>
      </c>
      <c r="G112" s="176">
        <v>2</v>
      </c>
      <c r="H112" s="350">
        <v>3</v>
      </c>
      <c r="I112" s="590">
        <v>3.84</v>
      </c>
      <c r="J112" s="176">
        <v>2</v>
      </c>
      <c r="K112" s="350">
        <v>2.5</v>
      </c>
      <c r="L112" s="590">
        <v>3.8</v>
      </c>
      <c r="M112" s="596">
        <v>102</v>
      </c>
      <c r="N112" s="516">
        <v>91</v>
      </c>
      <c r="O112" s="517">
        <v>102</v>
      </c>
      <c r="P112" s="384">
        <f>O112+N112+M112</f>
        <v>295</v>
      </c>
    </row>
    <row r="113" spans="1:16" s="6" customFormat="1" ht="15" customHeight="1" thickBot="1" x14ac:dyDescent="0.3">
      <c r="A113" s="34">
        <v>108</v>
      </c>
      <c r="B113" s="381" t="s">
        <v>28</v>
      </c>
      <c r="C113" s="427" t="s">
        <v>201</v>
      </c>
      <c r="D113" s="90">
        <v>1</v>
      </c>
      <c r="E113" s="180">
        <v>3</v>
      </c>
      <c r="F113" s="432">
        <v>3.79</v>
      </c>
      <c r="G113" s="90"/>
      <c r="H113" s="180"/>
      <c r="I113" s="432">
        <v>3.84</v>
      </c>
      <c r="J113" s="90"/>
      <c r="K113" s="180"/>
      <c r="L113" s="432">
        <v>3.8</v>
      </c>
      <c r="M113" s="540">
        <v>98</v>
      </c>
      <c r="N113" s="424">
        <v>96</v>
      </c>
      <c r="O113" s="390">
        <v>103</v>
      </c>
      <c r="P113" s="386">
        <f>O113+N113+M113</f>
        <v>297</v>
      </c>
    </row>
    <row r="114" spans="1:16" s="6" customFormat="1" x14ac:dyDescent="0.25">
      <c r="A114" s="9"/>
      <c r="B114" s="7"/>
      <c r="C114" s="39" t="s">
        <v>83</v>
      </c>
      <c r="D114" s="39"/>
      <c r="E114" s="391">
        <f>AVERAGE(E6:E107)</f>
        <v>3.6940305372415012</v>
      </c>
      <c r="F114" s="39"/>
      <c r="G114" s="39"/>
      <c r="H114" s="391">
        <f>AVERAGE(H6:H107)</f>
        <v>3.743300657147477</v>
      </c>
      <c r="I114" s="39"/>
      <c r="J114" s="39"/>
      <c r="K114" s="391">
        <f>AVERAGE(K6:K107)</f>
        <v>3.7727272502676201</v>
      </c>
      <c r="L114" s="39"/>
      <c r="M114" s="39"/>
      <c r="N114" s="39"/>
      <c r="O114" s="39"/>
      <c r="P114" s="207"/>
    </row>
    <row r="115" spans="1:16" s="6" customFormat="1" x14ac:dyDescent="0.25">
      <c r="A115" s="7"/>
      <c r="B115" s="7"/>
      <c r="C115" s="38" t="s">
        <v>103</v>
      </c>
      <c r="D115" s="38"/>
      <c r="E115" s="392">
        <v>3.79</v>
      </c>
      <c r="F115" s="38"/>
      <c r="G115" s="38"/>
      <c r="H115" s="392">
        <v>3.84</v>
      </c>
      <c r="I115" s="38"/>
      <c r="J115" s="38"/>
      <c r="K115" s="392">
        <v>3.8</v>
      </c>
      <c r="L115" s="38"/>
      <c r="M115" s="38"/>
      <c r="N115" s="38"/>
      <c r="O115" s="38"/>
      <c r="P115" s="207"/>
    </row>
    <row r="118" spans="1:16" x14ac:dyDescent="0.25"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</row>
  </sheetData>
  <mergeCells count="8">
    <mergeCell ref="P4:P5"/>
    <mergeCell ref="A4:A5"/>
    <mergeCell ref="B4:B5"/>
    <mergeCell ref="C4:C5"/>
    <mergeCell ref="G4:I4"/>
    <mergeCell ref="J4:L4"/>
    <mergeCell ref="D4:F4"/>
    <mergeCell ref="M4:O4"/>
  </mergeCells>
  <conditionalFormatting sqref="H6:H115 E6:E115">
    <cfRule type="containsBlanks" dxfId="42" priority="2">
      <formula>LEN(TRIM(E6))=0</formula>
    </cfRule>
    <cfRule type="cellIs" dxfId="41" priority="1109" stopIfTrue="1" operator="lessThan">
      <formula>3.5</formula>
    </cfRule>
    <cfRule type="cellIs" dxfId="40" priority="1112" stopIfTrue="1" operator="greaterThanOrEqual">
      <formula>4.5</formula>
    </cfRule>
  </conditionalFormatting>
  <conditionalFormatting sqref="K6:K115">
    <cfRule type="containsBlanks" dxfId="39" priority="1119">
      <formula>LEN(TRIM(K6))=0</formula>
    </cfRule>
    <cfRule type="cellIs" dxfId="38" priority="1120" stopIfTrue="1" operator="equal">
      <formula>$K$114</formula>
    </cfRule>
    <cfRule type="cellIs" dxfId="37" priority="1121" stopIfTrue="1" operator="lessThan">
      <formula>3.5</formula>
    </cfRule>
    <cfRule type="cellIs" dxfId="36" priority="1122" stopIfTrue="1" operator="between">
      <formula>$K$114</formula>
      <formula>3.5</formula>
    </cfRule>
    <cfRule type="cellIs" dxfId="35" priority="1123" stopIfTrue="1" operator="between">
      <formula>4.499</formula>
      <formula>$K$114</formula>
    </cfRule>
    <cfRule type="cellIs" dxfId="34" priority="1124" stopIfTrue="1" operator="greaterThanOrEqual">
      <formula>4.5</formula>
    </cfRule>
  </conditionalFormatting>
  <conditionalFormatting sqref="H6:H113">
    <cfRule type="cellIs" dxfId="33" priority="1108" stopIfTrue="1" operator="between">
      <formula>$H$114</formula>
      <formula>3.726</formula>
    </cfRule>
    <cfRule type="cellIs" dxfId="32" priority="1110" stopIfTrue="1" operator="between">
      <formula>$H$114</formula>
      <formula>3.5</formula>
    </cfRule>
    <cfRule type="cellIs" dxfId="31" priority="1111" stopIfTrue="1" operator="between">
      <formula>4.499</formula>
      <formula>$H$114</formula>
    </cfRule>
  </conditionalFormatting>
  <conditionalFormatting sqref="E6:E115">
    <cfRule type="cellIs" dxfId="30" priority="1" operator="equal">
      <formula>$E$114</formula>
    </cfRule>
    <cfRule type="cellIs" dxfId="29" priority="3" operator="between">
      <formula>3.5</formula>
      <formula>$E$114</formula>
    </cfRule>
    <cfRule type="cellIs" dxfId="28" priority="1107" operator="between">
      <formula>$E$114</formula>
      <formula>4.49</formula>
    </cfRule>
  </conditionalFormatting>
  <pageMargins left="0.23622047244094488" right="0" top="0" bottom="0" header="0.31496062992125984" footer="0.31496062992125984"/>
  <pageSetup paperSize="9" scale="72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zoomScale="90" zoomScaleNormal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4" sqref="C4:C5"/>
    </sheetView>
  </sheetViews>
  <sheetFormatPr defaultColWidth="8.85546875" defaultRowHeight="15" x14ac:dyDescent="0.25"/>
  <cols>
    <col min="1" max="1" width="4.7109375" style="4" customWidth="1"/>
    <col min="2" max="2" width="18.7109375" style="4" customWidth="1"/>
    <col min="3" max="3" width="31.7109375" style="4" customWidth="1"/>
    <col min="4" max="5" width="8.7109375" style="5" customWidth="1"/>
    <col min="6" max="6" width="7.7109375" style="4" customWidth="1"/>
    <col min="7" max="7" width="9.7109375" style="4" customWidth="1"/>
    <col min="8" max="16384" width="8.85546875" style="4"/>
  </cols>
  <sheetData>
    <row r="1" spans="1:8" s="1" customFormat="1" ht="15" customHeight="1" x14ac:dyDescent="0.25">
      <c r="C1" s="10"/>
      <c r="D1" s="49"/>
      <c r="E1" s="2"/>
      <c r="G1" s="62"/>
      <c r="H1" s="35" t="s">
        <v>99</v>
      </c>
    </row>
    <row r="2" spans="1:8" s="1" customFormat="1" ht="15" customHeight="1" x14ac:dyDescent="0.25">
      <c r="A2" s="12"/>
      <c r="B2" s="461" t="s">
        <v>89</v>
      </c>
      <c r="C2" s="461"/>
      <c r="D2" s="461"/>
      <c r="E2" s="15">
        <v>2024</v>
      </c>
      <c r="G2" s="61"/>
      <c r="H2" s="35" t="s">
        <v>100</v>
      </c>
    </row>
    <row r="3" spans="1:8" s="1" customFormat="1" ht="15" customHeight="1" thickBot="1" x14ac:dyDescent="0.3">
      <c r="A3" s="12"/>
      <c r="B3" s="16"/>
      <c r="C3" s="16"/>
      <c r="D3" s="16"/>
      <c r="E3" s="14"/>
      <c r="G3" s="365"/>
      <c r="H3" s="35" t="s">
        <v>101</v>
      </c>
    </row>
    <row r="4" spans="1:8" s="1" customFormat="1" ht="15" customHeight="1" x14ac:dyDescent="0.25">
      <c r="A4" s="449" t="s">
        <v>57</v>
      </c>
      <c r="B4" s="464" t="s">
        <v>56</v>
      </c>
      <c r="C4" s="464" t="s">
        <v>87</v>
      </c>
      <c r="D4" s="456" t="s">
        <v>91</v>
      </c>
      <c r="E4" s="458" t="s">
        <v>120</v>
      </c>
      <c r="G4" s="36"/>
      <c r="H4" s="35" t="s">
        <v>102</v>
      </c>
    </row>
    <row r="5" spans="1:8" s="1" customFormat="1" ht="27" customHeight="1" thickBot="1" x14ac:dyDescent="0.3">
      <c r="A5" s="463"/>
      <c r="B5" s="465"/>
      <c r="C5" s="465"/>
      <c r="D5" s="466"/>
      <c r="E5" s="462"/>
    </row>
    <row r="6" spans="1:8" s="1" customFormat="1" ht="15" customHeight="1" thickBot="1" x14ac:dyDescent="0.3">
      <c r="A6" s="41"/>
      <c r="B6" s="58"/>
      <c r="C6" s="58" t="s">
        <v>119</v>
      </c>
      <c r="D6" s="59">
        <f>SUM(D7:D109)</f>
        <v>1145</v>
      </c>
      <c r="E6" s="60">
        <f>AVERAGE(E7:E109)</f>
        <v>3.6571034885080946</v>
      </c>
    </row>
    <row r="7" spans="1:8" s="1" customFormat="1" ht="15" customHeight="1" x14ac:dyDescent="0.25">
      <c r="A7" s="393">
        <v>1</v>
      </c>
      <c r="B7" s="412" t="s">
        <v>1</v>
      </c>
      <c r="C7" s="170" t="s">
        <v>185</v>
      </c>
      <c r="D7" s="512">
        <v>1</v>
      </c>
      <c r="E7" s="63">
        <v>5</v>
      </c>
    </row>
    <row r="8" spans="1:8" s="3" customFormat="1" ht="15" customHeight="1" x14ac:dyDescent="0.25">
      <c r="A8" s="185">
        <v>2</v>
      </c>
      <c r="B8" s="196" t="s">
        <v>25</v>
      </c>
      <c r="C8" s="292" t="s">
        <v>156</v>
      </c>
      <c r="D8" s="512">
        <v>8</v>
      </c>
      <c r="E8" s="186">
        <v>4.5</v>
      </c>
    </row>
    <row r="9" spans="1:8" s="3" customFormat="1" ht="15" customHeight="1" x14ac:dyDescent="0.25">
      <c r="A9" s="185">
        <v>3</v>
      </c>
      <c r="B9" s="496" t="s">
        <v>0</v>
      </c>
      <c r="C9" s="292" t="s">
        <v>81</v>
      </c>
      <c r="D9" s="512">
        <v>2</v>
      </c>
      <c r="E9" s="189">
        <v>4.5</v>
      </c>
    </row>
    <row r="10" spans="1:8" s="3" customFormat="1" ht="15" customHeight="1" x14ac:dyDescent="0.25">
      <c r="A10" s="185">
        <v>4</v>
      </c>
      <c r="B10" s="304" t="s">
        <v>54</v>
      </c>
      <c r="C10" s="292" t="s">
        <v>199</v>
      </c>
      <c r="D10" s="258">
        <v>5</v>
      </c>
      <c r="E10" s="186">
        <v>4.4000000000000004</v>
      </c>
    </row>
    <row r="11" spans="1:8" s="3" customFormat="1" ht="15" customHeight="1" x14ac:dyDescent="0.25">
      <c r="A11" s="185">
        <v>5</v>
      </c>
      <c r="B11" s="196" t="s">
        <v>1</v>
      </c>
      <c r="C11" s="292" t="s">
        <v>166</v>
      </c>
      <c r="D11" s="512">
        <v>5</v>
      </c>
      <c r="E11" s="186">
        <v>4.4000000000000004</v>
      </c>
    </row>
    <row r="12" spans="1:8" s="3" customFormat="1" ht="15" customHeight="1" x14ac:dyDescent="0.25">
      <c r="A12" s="185">
        <v>6</v>
      </c>
      <c r="B12" s="196" t="s">
        <v>28</v>
      </c>
      <c r="C12" s="170" t="s">
        <v>75</v>
      </c>
      <c r="D12" s="512">
        <v>60</v>
      </c>
      <c r="E12" s="186">
        <v>4.2833333333333332</v>
      </c>
    </row>
    <row r="13" spans="1:8" s="3" customFormat="1" ht="15" customHeight="1" x14ac:dyDescent="0.25">
      <c r="A13" s="185">
        <v>7</v>
      </c>
      <c r="B13" s="196" t="s">
        <v>1</v>
      </c>
      <c r="C13" s="367" t="s">
        <v>168</v>
      </c>
      <c r="D13" s="512">
        <v>9</v>
      </c>
      <c r="E13" s="186">
        <v>4.2222222222222223</v>
      </c>
    </row>
    <row r="14" spans="1:8" s="3" customFormat="1" ht="15" customHeight="1" x14ac:dyDescent="0.25">
      <c r="A14" s="185">
        <v>8</v>
      </c>
      <c r="B14" s="196" t="s">
        <v>28</v>
      </c>
      <c r="C14" s="170" t="s">
        <v>197</v>
      </c>
      <c r="D14" s="512">
        <v>5</v>
      </c>
      <c r="E14" s="186">
        <v>4.2</v>
      </c>
    </row>
    <row r="15" spans="1:8" s="3" customFormat="1" ht="15" customHeight="1" x14ac:dyDescent="0.25">
      <c r="A15" s="185">
        <v>9</v>
      </c>
      <c r="B15" s="196" t="s">
        <v>36</v>
      </c>
      <c r="C15" s="170" t="s">
        <v>133</v>
      </c>
      <c r="D15" s="187">
        <v>17</v>
      </c>
      <c r="E15" s="66">
        <v>4.1764705882352944</v>
      </c>
      <c r="G15" s="8"/>
      <c r="H15" s="8"/>
    </row>
    <row r="16" spans="1:8" s="3" customFormat="1" ht="15" customHeight="1" thickBot="1" x14ac:dyDescent="0.3">
      <c r="A16" s="22">
        <v>10</v>
      </c>
      <c r="B16" s="68" t="s">
        <v>1</v>
      </c>
      <c r="C16" s="511" t="s">
        <v>176</v>
      </c>
      <c r="D16" s="111">
        <v>17</v>
      </c>
      <c r="E16" s="200">
        <v>4.1764705882352944</v>
      </c>
    </row>
    <row r="17" spans="1:5" s="3" customFormat="1" ht="15" customHeight="1" x14ac:dyDescent="0.25">
      <c r="A17" s="23">
        <v>11</v>
      </c>
      <c r="B17" s="26" t="s">
        <v>28</v>
      </c>
      <c r="C17" s="27" t="s">
        <v>196</v>
      </c>
      <c r="D17" s="64">
        <v>12</v>
      </c>
      <c r="E17" s="63">
        <v>4.166666666666667</v>
      </c>
    </row>
    <row r="18" spans="1:5" s="3" customFormat="1" ht="15" customHeight="1" x14ac:dyDescent="0.25">
      <c r="A18" s="185">
        <v>12</v>
      </c>
      <c r="B18" s="196" t="s">
        <v>1</v>
      </c>
      <c r="C18" s="170" t="s">
        <v>14</v>
      </c>
      <c r="D18" s="187">
        <v>28</v>
      </c>
      <c r="E18" s="186">
        <v>4.1428571428571432</v>
      </c>
    </row>
    <row r="19" spans="1:5" s="3" customFormat="1" ht="15" customHeight="1" x14ac:dyDescent="0.25">
      <c r="A19" s="185">
        <v>13</v>
      </c>
      <c r="B19" s="196" t="s">
        <v>25</v>
      </c>
      <c r="C19" s="367" t="s">
        <v>186</v>
      </c>
      <c r="D19" s="187">
        <v>8</v>
      </c>
      <c r="E19" s="186">
        <v>4.125</v>
      </c>
    </row>
    <row r="20" spans="1:5" s="3" customFormat="1" ht="15" customHeight="1" x14ac:dyDescent="0.25">
      <c r="A20" s="185">
        <v>14</v>
      </c>
      <c r="B20" s="196" t="s">
        <v>25</v>
      </c>
      <c r="C20" s="170" t="s">
        <v>123</v>
      </c>
      <c r="D20" s="187">
        <v>9</v>
      </c>
      <c r="E20" s="186">
        <v>4.1111111111111107</v>
      </c>
    </row>
    <row r="21" spans="1:5" s="3" customFormat="1" ht="15" customHeight="1" x14ac:dyDescent="0.25">
      <c r="A21" s="185">
        <v>15</v>
      </c>
      <c r="B21" s="196" t="s">
        <v>28</v>
      </c>
      <c r="C21" s="170" t="s">
        <v>85</v>
      </c>
      <c r="D21" s="187">
        <v>32</v>
      </c>
      <c r="E21" s="186">
        <v>4.09375</v>
      </c>
    </row>
    <row r="22" spans="1:5" s="3" customFormat="1" ht="15" customHeight="1" x14ac:dyDescent="0.25">
      <c r="A22" s="185">
        <v>16</v>
      </c>
      <c r="B22" s="196" t="s">
        <v>1</v>
      </c>
      <c r="C22" s="170" t="s">
        <v>171</v>
      </c>
      <c r="D22" s="187">
        <v>12</v>
      </c>
      <c r="E22" s="186">
        <v>4.083333333333333</v>
      </c>
    </row>
    <row r="23" spans="1:5" s="3" customFormat="1" ht="15" customHeight="1" x14ac:dyDescent="0.25">
      <c r="A23" s="185">
        <v>17</v>
      </c>
      <c r="B23" s="196" t="s">
        <v>28</v>
      </c>
      <c r="C23" s="170" t="s">
        <v>150</v>
      </c>
      <c r="D23" s="187">
        <v>14</v>
      </c>
      <c r="E23" s="186">
        <v>4.0714285714285712</v>
      </c>
    </row>
    <row r="24" spans="1:5" s="3" customFormat="1" ht="15" customHeight="1" x14ac:dyDescent="0.25">
      <c r="A24" s="185">
        <v>18</v>
      </c>
      <c r="B24" s="196" t="s">
        <v>1</v>
      </c>
      <c r="C24" s="170" t="s">
        <v>177</v>
      </c>
      <c r="D24" s="187">
        <v>42</v>
      </c>
      <c r="E24" s="186">
        <v>4.0714285714285712</v>
      </c>
    </row>
    <row r="25" spans="1:5" s="3" customFormat="1" ht="15" customHeight="1" x14ac:dyDescent="0.25">
      <c r="A25" s="185">
        <v>19</v>
      </c>
      <c r="B25" s="196" t="s">
        <v>1</v>
      </c>
      <c r="C25" s="170" t="s">
        <v>180</v>
      </c>
      <c r="D25" s="187">
        <v>15</v>
      </c>
      <c r="E25" s="186">
        <v>4.0666666666666664</v>
      </c>
    </row>
    <row r="26" spans="1:5" s="3" customFormat="1" ht="15" customHeight="1" thickBot="1" x14ac:dyDescent="0.3">
      <c r="A26" s="192">
        <v>20</v>
      </c>
      <c r="B26" s="304" t="s">
        <v>1</v>
      </c>
      <c r="C26" s="292" t="s">
        <v>162</v>
      </c>
      <c r="D26" s="305">
        <v>18</v>
      </c>
      <c r="E26" s="189">
        <v>4.0555555555555554</v>
      </c>
    </row>
    <row r="27" spans="1:5" s="3" customFormat="1" ht="15" customHeight="1" x14ac:dyDescent="0.25">
      <c r="A27" s="23">
        <v>21</v>
      </c>
      <c r="B27" s="502" t="s">
        <v>54</v>
      </c>
      <c r="C27" s="27" t="s">
        <v>68</v>
      </c>
      <c r="D27" s="513">
        <v>38</v>
      </c>
      <c r="E27" s="63">
        <v>4.0526315789473681</v>
      </c>
    </row>
    <row r="28" spans="1:5" s="3" customFormat="1" ht="15" customHeight="1" x14ac:dyDescent="0.25">
      <c r="A28" s="192">
        <v>22</v>
      </c>
      <c r="B28" s="304" t="s">
        <v>45</v>
      </c>
      <c r="C28" s="509" t="s">
        <v>198</v>
      </c>
      <c r="D28" s="305">
        <v>1</v>
      </c>
      <c r="E28" s="186">
        <v>4</v>
      </c>
    </row>
    <row r="29" spans="1:5" ht="15" customHeight="1" x14ac:dyDescent="0.25">
      <c r="A29" s="185">
        <v>23</v>
      </c>
      <c r="B29" s="196" t="s">
        <v>36</v>
      </c>
      <c r="C29" s="170" t="s">
        <v>39</v>
      </c>
      <c r="D29" s="187">
        <v>1</v>
      </c>
      <c r="E29" s="189">
        <v>4</v>
      </c>
    </row>
    <row r="30" spans="1:5" ht="15" customHeight="1" x14ac:dyDescent="0.25">
      <c r="A30" s="185">
        <v>24</v>
      </c>
      <c r="B30" s="196" t="s">
        <v>28</v>
      </c>
      <c r="C30" s="170" t="s">
        <v>127</v>
      </c>
      <c r="D30" s="187">
        <v>2</v>
      </c>
      <c r="E30" s="186">
        <v>4</v>
      </c>
    </row>
    <row r="31" spans="1:5" ht="15" customHeight="1" x14ac:dyDescent="0.25">
      <c r="A31" s="185">
        <v>25</v>
      </c>
      <c r="B31" s="304" t="s">
        <v>28</v>
      </c>
      <c r="C31" s="292" t="s">
        <v>32</v>
      </c>
      <c r="D31" s="305">
        <v>3</v>
      </c>
      <c r="E31" s="186">
        <v>4</v>
      </c>
    </row>
    <row r="32" spans="1:5" ht="15" customHeight="1" x14ac:dyDescent="0.25">
      <c r="A32" s="185">
        <v>26</v>
      </c>
      <c r="B32" s="196" t="s">
        <v>28</v>
      </c>
      <c r="C32" s="170" t="s">
        <v>31</v>
      </c>
      <c r="D32" s="187">
        <v>6</v>
      </c>
      <c r="E32" s="186">
        <v>4</v>
      </c>
    </row>
    <row r="33" spans="1:5" ht="15" customHeight="1" x14ac:dyDescent="0.25">
      <c r="A33" s="185">
        <v>27</v>
      </c>
      <c r="B33" s="196" t="s">
        <v>28</v>
      </c>
      <c r="C33" s="170" t="s">
        <v>200</v>
      </c>
      <c r="D33" s="187">
        <v>4</v>
      </c>
      <c r="E33" s="186">
        <v>4</v>
      </c>
    </row>
    <row r="34" spans="1:5" ht="15" customHeight="1" x14ac:dyDescent="0.25">
      <c r="A34" s="185">
        <v>28</v>
      </c>
      <c r="B34" s="196" t="s">
        <v>28</v>
      </c>
      <c r="C34" s="170" t="s">
        <v>152</v>
      </c>
      <c r="D34" s="187">
        <v>3</v>
      </c>
      <c r="E34" s="186">
        <v>4</v>
      </c>
    </row>
    <row r="35" spans="1:5" ht="15" customHeight="1" x14ac:dyDescent="0.25">
      <c r="A35" s="185">
        <v>29</v>
      </c>
      <c r="B35" s="196" t="s">
        <v>1</v>
      </c>
      <c r="C35" s="170" t="s">
        <v>203</v>
      </c>
      <c r="D35" s="187">
        <v>2</v>
      </c>
      <c r="E35" s="186">
        <v>4</v>
      </c>
    </row>
    <row r="36" spans="1:5" ht="15" customHeight="1" thickBot="1" x14ac:dyDescent="0.3">
      <c r="A36" s="34">
        <v>30</v>
      </c>
      <c r="B36" s="197" t="s">
        <v>1</v>
      </c>
      <c r="C36" s="199" t="s">
        <v>169</v>
      </c>
      <c r="D36" s="198">
        <v>7</v>
      </c>
      <c r="E36" s="200">
        <v>4</v>
      </c>
    </row>
    <row r="37" spans="1:5" ht="15" customHeight="1" x14ac:dyDescent="0.25">
      <c r="A37" s="23">
        <v>31</v>
      </c>
      <c r="B37" s="26" t="s">
        <v>1</v>
      </c>
      <c r="C37" s="506" t="s">
        <v>178</v>
      </c>
      <c r="D37" s="64">
        <v>10</v>
      </c>
      <c r="E37" s="63">
        <v>4</v>
      </c>
    </row>
    <row r="38" spans="1:5" ht="15" customHeight="1" x14ac:dyDescent="0.25">
      <c r="A38" s="185">
        <v>32</v>
      </c>
      <c r="B38" s="196" t="s">
        <v>1</v>
      </c>
      <c r="C38" s="170" t="s">
        <v>193</v>
      </c>
      <c r="D38" s="187">
        <v>8</v>
      </c>
      <c r="E38" s="186">
        <v>4</v>
      </c>
    </row>
    <row r="39" spans="1:5" ht="15" customHeight="1" x14ac:dyDescent="0.25">
      <c r="A39" s="185">
        <v>33</v>
      </c>
      <c r="B39" s="196" t="s">
        <v>1</v>
      </c>
      <c r="C39" s="170" t="s">
        <v>174</v>
      </c>
      <c r="D39" s="187">
        <v>34</v>
      </c>
      <c r="E39" s="186">
        <v>3.9705882352941178</v>
      </c>
    </row>
    <row r="40" spans="1:5" ht="15" customHeight="1" x14ac:dyDescent="0.25">
      <c r="A40" s="185">
        <v>34</v>
      </c>
      <c r="B40" s="496" t="s">
        <v>0</v>
      </c>
      <c r="C40" s="170" t="s">
        <v>146</v>
      </c>
      <c r="D40" s="187">
        <v>25</v>
      </c>
      <c r="E40" s="186">
        <v>3.96</v>
      </c>
    </row>
    <row r="41" spans="1:5" ht="15" customHeight="1" x14ac:dyDescent="0.25">
      <c r="A41" s="185">
        <v>35</v>
      </c>
      <c r="B41" s="196" t="s">
        <v>28</v>
      </c>
      <c r="C41" s="170" t="s">
        <v>33</v>
      </c>
      <c r="D41" s="187">
        <v>16</v>
      </c>
      <c r="E41" s="186">
        <v>3.875</v>
      </c>
    </row>
    <row r="42" spans="1:5" ht="15" customHeight="1" x14ac:dyDescent="0.25">
      <c r="A42" s="185">
        <v>36</v>
      </c>
      <c r="B42" s="196" t="s">
        <v>28</v>
      </c>
      <c r="C42" s="170" t="s">
        <v>134</v>
      </c>
      <c r="D42" s="187">
        <v>31</v>
      </c>
      <c r="E42" s="186">
        <v>3.870967741935484</v>
      </c>
    </row>
    <row r="43" spans="1:5" ht="15" customHeight="1" x14ac:dyDescent="0.25">
      <c r="A43" s="185">
        <v>37</v>
      </c>
      <c r="B43" s="196" t="s">
        <v>25</v>
      </c>
      <c r="C43" s="170" t="s">
        <v>88</v>
      </c>
      <c r="D43" s="187">
        <v>14</v>
      </c>
      <c r="E43" s="186">
        <v>3.8571428571428572</v>
      </c>
    </row>
    <row r="44" spans="1:5" ht="15" customHeight="1" x14ac:dyDescent="0.25">
      <c r="A44" s="185">
        <v>38</v>
      </c>
      <c r="B44" s="196" t="s">
        <v>54</v>
      </c>
      <c r="C44" s="343" t="s">
        <v>71</v>
      </c>
      <c r="D44" s="291">
        <v>13</v>
      </c>
      <c r="E44" s="186">
        <v>3.8461538461538463</v>
      </c>
    </row>
    <row r="45" spans="1:5" ht="15" customHeight="1" x14ac:dyDescent="0.25">
      <c r="A45" s="185">
        <v>39</v>
      </c>
      <c r="B45" s="196" t="s">
        <v>1</v>
      </c>
      <c r="C45" s="170" t="s">
        <v>172</v>
      </c>
      <c r="D45" s="187">
        <v>43</v>
      </c>
      <c r="E45" s="186">
        <v>3.8372093023255816</v>
      </c>
    </row>
    <row r="46" spans="1:5" ht="15" customHeight="1" thickBot="1" x14ac:dyDescent="0.3">
      <c r="A46" s="34">
        <v>40</v>
      </c>
      <c r="B46" s="197" t="s">
        <v>1</v>
      </c>
      <c r="C46" s="366" t="s">
        <v>163</v>
      </c>
      <c r="D46" s="198">
        <v>17</v>
      </c>
      <c r="E46" s="200">
        <v>3.8235294117647061</v>
      </c>
    </row>
    <row r="47" spans="1:5" ht="15" customHeight="1" x14ac:dyDescent="0.25">
      <c r="A47" s="23">
        <v>41</v>
      </c>
      <c r="B47" s="26" t="s">
        <v>25</v>
      </c>
      <c r="C47" s="27" t="s">
        <v>158</v>
      </c>
      <c r="D47" s="64">
        <v>11</v>
      </c>
      <c r="E47" s="63">
        <v>3.8181818181818183</v>
      </c>
    </row>
    <row r="48" spans="1:5" ht="15" customHeight="1" x14ac:dyDescent="0.25">
      <c r="A48" s="185">
        <v>42</v>
      </c>
      <c r="B48" s="306" t="s">
        <v>25</v>
      </c>
      <c r="C48" s="25" t="s">
        <v>136</v>
      </c>
      <c r="D48" s="307">
        <v>5</v>
      </c>
      <c r="E48" s="66">
        <v>3.8</v>
      </c>
    </row>
    <row r="49" spans="1:5" ht="15" customHeight="1" x14ac:dyDescent="0.25">
      <c r="A49" s="185">
        <v>43</v>
      </c>
      <c r="B49" s="196" t="s">
        <v>1</v>
      </c>
      <c r="C49" s="170" t="s">
        <v>126</v>
      </c>
      <c r="D49" s="187">
        <v>10</v>
      </c>
      <c r="E49" s="186">
        <v>3.8</v>
      </c>
    </row>
    <row r="50" spans="1:5" ht="15" customHeight="1" x14ac:dyDescent="0.25">
      <c r="A50" s="185">
        <v>44</v>
      </c>
      <c r="B50" s="196" t="s">
        <v>45</v>
      </c>
      <c r="C50" s="171" t="s">
        <v>53</v>
      </c>
      <c r="D50" s="187">
        <v>13</v>
      </c>
      <c r="E50" s="186">
        <v>3.7692307692307692</v>
      </c>
    </row>
    <row r="51" spans="1:5" ht="15" customHeight="1" x14ac:dyDescent="0.25">
      <c r="A51" s="185">
        <v>45</v>
      </c>
      <c r="B51" s="196" t="s">
        <v>45</v>
      </c>
      <c r="C51" s="170" t="s">
        <v>191</v>
      </c>
      <c r="D51" s="187">
        <v>4</v>
      </c>
      <c r="E51" s="186">
        <v>3.75</v>
      </c>
    </row>
    <row r="52" spans="1:5" ht="15" customHeight="1" x14ac:dyDescent="0.25">
      <c r="A52" s="185">
        <v>46</v>
      </c>
      <c r="B52" s="505" t="s">
        <v>36</v>
      </c>
      <c r="C52" s="171" t="s">
        <v>73</v>
      </c>
      <c r="D52" s="187">
        <v>8</v>
      </c>
      <c r="E52" s="186">
        <v>3.75</v>
      </c>
    </row>
    <row r="53" spans="1:5" ht="15" customHeight="1" x14ac:dyDescent="0.25">
      <c r="A53" s="185">
        <v>47</v>
      </c>
      <c r="B53" s="196" t="s">
        <v>1</v>
      </c>
      <c r="C53" s="367" t="s">
        <v>167</v>
      </c>
      <c r="D53" s="187">
        <v>4</v>
      </c>
      <c r="E53" s="186">
        <v>3.75</v>
      </c>
    </row>
    <row r="54" spans="1:5" ht="15" customHeight="1" x14ac:dyDescent="0.25">
      <c r="A54" s="185">
        <v>48</v>
      </c>
      <c r="B54" s="196" t="s">
        <v>1</v>
      </c>
      <c r="C54" s="367" t="s">
        <v>175</v>
      </c>
      <c r="D54" s="187">
        <v>26</v>
      </c>
      <c r="E54" s="186">
        <v>3.7307692307692308</v>
      </c>
    </row>
    <row r="55" spans="1:5" ht="15" customHeight="1" x14ac:dyDescent="0.25">
      <c r="A55" s="185">
        <v>49</v>
      </c>
      <c r="B55" s="196" t="s">
        <v>1</v>
      </c>
      <c r="C55" s="170" t="s">
        <v>195</v>
      </c>
      <c r="D55" s="187">
        <v>14</v>
      </c>
      <c r="E55" s="186">
        <v>3.7142857142857144</v>
      </c>
    </row>
    <row r="56" spans="1:5" ht="15" customHeight="1" thickBot="1" x14ac:dyDescent="0.3">
      <c r="A56" s="34">
        <v>50</v>
      </c>
      <c r="B56" s="197" t="s">
        <v>45</v>
      </c>
      <c r="C56" s="507" t="s">
        <v>52</v>
      </c>
      <c r="D56" s="198">
        <v>33</v>
      </c>
      <c r="E56" s="200">
        <v>3.6969696969696968</v>
      </c>
    </row>
    <row r="57" spans="1:5" ht="15" customHeight="1" x14ac:dyDescent="0.25">
      <c r="A57" s="23">
        <v>51</v>
      </c>
      <c r="B57" s="503" t="s">
        <v>1</v>
      </c>
      <c r="C57" s="506" t="s">
        <v>160</v>
      </c>
      <c r="D57" s="64">
        <v>19</v>
      </c>
      <c r="E57" s="63">
        <v>3.6842105263157894</v>
      </c>
    </row>
    <row r="58" spans="1:5" ht="15" customHeight="1" x14ac:dyDescent="0.25">
      <c r="A58" s="185">
        <v>52</v>
      </c>
      <c r="B58" s="196" t="s">
        <v>45</v>
      </c>
      <c r="C58" s="414" t="s">
        <v>183</v>
      </c>
      <c r="D58" s="187">
        <v>3</v>
      </c>
      <c r="E58" s="186">
        <v>3.6666666666666665</v>
      </c>
    </row>
    <row r="59" spans="1:5" ht="15" customHeight="1" x14ac:dyDescent="0.25">
      <c r="A59" s="185">
        <v>53</v>
      </c>
      <c r="B59" s="196" t="s">
        <v>25</v>
      </c>
      <c r="C59" s="170" t="s">
        <v>154</v>
      </c>
      <c r="D59" s="187">
        <v>3</v>
      </c>
      <c r="E59" s="186">
        <v>3.6666666666666665</v>
      </c>
    </row>
    <row r="60" spans="1:5" ht="15" customHeight="1" x14ac:dyDescent="0.25">
      <c r="A60" s="185">
        <v>54</v>
      </c>
      <c r="B60" s="196" t="s">
        <v>1</v>
      </c>
      <c r="C60" s="367" t="s">
        <v>179</v>
      </c>
      <c r="D60" s="187">
        <v>3</v>
      </c>
      <c r="E60" s="186">
        <v>3.6666666666666665</v>
      </c>
    </row>
    <row r="61" spans="1:5" ht="15" customHeight="1" x14ac:dyDescent="0.25">
      <c r="A61" s="185">
        <v>55</v>
      </c>
      <c r="B61" s="196" t="s">
        <v>1</v>
      </c>
      <c r="C61" s="172" t="s">
        <v>170</v>
      </c>
      <c r="D61" s="187">
        <v>20</v>
      </c>
      <c r="E61" s="186">
        <v>3.65</v>
      </c>
    </row>
    <row r="62" spans="1:5" ht="15" customHeight="1" x14ac:dyDescent="0.25">
      <c r="A62" s="185">
        <v>56</v>
      </c>
      <c r="B62" s="196" t="s">
        <v>25</v>
      </c>
      <c r="C62" s="170" t="s">
        <v>137</v>
      </c>
      <c r="D62" s="187">
        <v>17</v>
      </c>
      <c r="E62" s="186">
        <v>3.6470588235294117</v>
      </c>
    </row>
    <row r="63" spans="1:5" ht="15" customHeight="1" x14ac:dyDescent="0.25">
      <c r="A63" s="185">
        <v>57</v>
      </c>
      <c r="B63" s="196" t="s">
        <v>25</v>
      </c>
      <c r="C63" s="170" t="s">
        <v>155</v>
      </c>
      <c r="D63" s="187">
        <v>11</v>
      </c>
      <c r="E63" s="186">
        <v>3.6363636363636362</v>
      </c>
    </row>
    <row r="64" spans="1:5" ht="15" customHeight="1" x14ac:dyDescent="0.25">
      <c r="A64" s="185">
        <v>58</v>
      </c>
      <c r="B64" s="196" t="s">
        <v>1</v>
      </c>
      <c r="C64" s="170" t="s">
        <v>164</v>
      </c>
      <c r="D64" s="187">
        <v>23</v>
      </c>
      <c r="E64" s="186">
        <v>3.6086956521739131</v>
      </c>
    </row>
    <row r="65" spans="1:5" ht="15" customHeight="1" x14ac:dyDescent="0.25">
      <c r="A65" s="185">
        <v>59</v>
      </c>
      <c r="B65" s="196" t="s">
        <v>36</v>
      </c>
      <c r="C65" s="170" t="s">
        <v>65</v>
      </c>
      <c r="D65" s="187">
        <v>5</v>
      </c>
      <c r="E65" s="186">
        <v>3.6</v>
      </c>
    </row>
    <row r="66" spans="1:5" ht="15" customHeight="1" thickBot="1" x14ac:dyDescent="0.3">
      <c r="A66" s="34">
        <v>60</v>
      </c>
      <c r="B66" s="197" t="s">
        <v>0</v>
      </c>
      <c r="C66" s="366" t="s">
        <v>125</v>
      </c>
      <c r="D66" s="198">
        <v>22</v>
      </c>
      <c r="E66" s="415">
        <v>3.5909090909090908</v>
      </c>
    </row>
    <row r="67" spans="1:5" ht="15" customHeight="1" x14ac:dyDescent="0.25">
      <c r="A67" s="23">
        <v>61</v>
      </c>
      <c r="B67" s="26" t="s">
        <v>45</v>
      </c>
      <c r="C67" s="413" t="s">
        <v>51</v>
      </c>
      <c r="D67" s="64">
        <v>12</v>
      </c>
      <c r="E67" s="63">
        <v>3.5833333333333335</v>
      </c>
    </row>
    <row r="68" spans="1:5" ht="15" customHeight="1" x14ac:dyDescent="0.25">
      <c r="A68" s="185">
        <v>62</v>
      </c>
      <c r="B68" s="496" t="s">
        <v>0</v>
      </c>
      <c r="C68" s="170" t="s">
        <v>131</v>
      </c>
      <c r="D68" s="187">
        <v>26</v>
      </c>
      <c r="E68" s="186">
        <v>3.5769230769230771</v>
      </c>
    </row>
    <row r="69" spans="1:5" ht="15" customHeight="1" x14ac:dyDescent="0.25">
      <c r="A69" s="185">
        <v>63</v>
      </c>
      <c r="B69" s="196" t="s">
        <v>25</v>
      </c>
      <c r="C69" s="367" t="s">
        <v>157</v>
      </c>
      <c r="D69" s="187">
        <v>7</v>
      </c>
      <c r="E69" s="186">
        <v>3.5714285714285716</v>
      </c>
    </row>
    <row r="70" spans="1:5" ht="15" customHeight="1" x14ac:dyDescent="0.25">
      <c r="A70" s="185">
        <v>64</v>
      </c>
      <c r="B70" s="196" t="s">
        <v>28</v>
      </c>
      <c r="C70" s="170" t="s">
        <v>202</v>
      </c>
      <c r="D70" s="187">
        <v>9</v>
      </c>
      <c r="E70" s="186">
        <v>3.5555555555555554</v>
      </c>
    </row>
    <row r="71" spans="1:5" ht="15" customHeight="1" x14ac:dyDescent="0.25">
      <c r="A71" s="185">
        <v>65</v>
      </c>
      <c r="B71" s="496" t="s">
        <v>0</v>
      </c>
      <c r="C71" s="170" t="s">
        <v>80</v>
      </c>
      <c r="D71" s="187">
        <v>9</v>
      </c>
      <c r="E71" s="186">
        <v>3.5555555555555554</v>
      </c>
    </row>
    <row r="72" spans="1:5" ht="15" customHeight="1" x14ac:dyDescent="0.25">
      <c r="A72" s="185">
        <v>66</v>
      </c>
      <c r="B72" s="196" t="s">
        <v>36</v>
      </c>
      <c r="C72" s="172" t="s">
        <v>147</v>
      </c>
      <c r="D72" s="187">
        <v>2</v>
      </c>
      <c r="E72" s="186">
        <v>3.5</v>
      </c>
    </row>
    <row r="73" spans="1:5" ht="15" customHeight="1" x14ac:dyDescent="0.25">
      <c r="A73" s="185">
        <v>67</v>
      </c>
      <c r="B73" s="196" t="s">
        <v>36</v>
      </c>
      <c r="C73" s="170" t="s">
        <v>44</v>
      </c>
      <c r="D73" s="187">
        <v>10</v>
      </c>
      <c r="E73" s="186">
        <v>3.5</v>
      </c>
    </row>
    <row r="74" spans="1:5" ht="15" customHeight="1" x14ac:dyDescent="0.25">
      <c r="A74" s="185">
        <v>68</v>
      </c>
      <c r="B74" s="196" t="s">
        <v>28</v>
      </c>
      <c r="C74" s="170" t="s">
        <v>74</v>
      </c>
      <c r="D74" s="187">
        <v>4</v>
      </c>
      <c r="E74" s="186">
        <v>3.5</v>
      </c>
    </row>
    <row r="75" spans="1:5" ht="15" customHeight="1" x14ac:dyDescent="0.25">
      <c r="A75" s="185">
        <v>69</v>
      </c>
      <c r="B75" s="196" t="s">
        <v>25</v>
      </c>
      <c r="C75" s="367" t="s">
        <v>159</v>
      </c>
      <c r="D75" s="187">
        <v>24</v>
      </c>
      <c r="E75" s="186">
        <v>3.5</v>
      </c>
    </row>
    <row r="76" spans="1:5" ht="15" customHeight="1" thickBot="1" x14ac:dyDescent="0.3">
      <c r="A76" s="34">
        <v>70</v>
      </c>
      <c r="B76" s="504" t="s">
        <v>0</v>
      </c>
      <c r="C76" s="199" t="s">
        <v>59</v>
      </c>
      <c r="D76" s="198">
        <v>8</v>
      </c>
      <c r="E76" s="200">
        <v>3.5</v>
      </c>
    </row>
    <row r="77" spans="1:5" ht="15" customHeight="1" x14ac:dyDescent="0.25">
      <c r="A77" s="23">
        <v>71</v>
      </c>
      <c r="B77" s="26" t="s">
        <v>1</v>
      </c>
      <c r="C77" s="27" t="s">
        <v>161</v>
      </c>
      <c r="D77" s="64">
        <v>9</v>
      </c>
      <c r="E77" s="63">
        <v>3.4444444444444446</v>
      </c>
    </row>
    <row r="78" spans="1:5" ht="15" customHeight="1" x14ac:dyDescent="0.25">
      <c r="A78" s="185">
        <v>72</v>
      </c>
      <c r="B78" s="196" t="s">
        <v>1</v>
      </c>
      <c r="C78" s="170" t="s">
        <v>173</v>
      </c>
      <c r="D78" s="187">
        <v>16</v>
      </c>
      <c r="E78" s="186">
        <v>3.4375</v>
      </c>
    </row>
    <row r="79" spans="1:5" ht="15" customHeight="1" x14ac:dyDescent="0.25">
      <c r="A79" s="185">
        <v>73</v>
      </c>
      <c r="B79" s="196" t="s">
        <v>28</v>
      </c>
      <c r="C79" s="170" t="s">
        <v>60</v>
      </c>
      <c r="D79" s="187">
        <v>5</v>
      </c>
      <c r="E79" s="186">
        <v>3.4</v>
      </c>
    </row>
    <row r="80" spans="1:5" ht="15" customHeight="1" x14ac:dyDescent="0.25">
      <c r="A80" s="185">
        <v>74</v>
      </c>
      <c r="B80" s="196" t="s">
        <v>36</v>
      </c>
      <c r="C80" s="170" t="s">
        <v>148</v>
      </c>
      <c r="D80" s="187">
        <v>13</v>
      </c>
      <c r="E80" s="186">
        <v>3.3846153846153846</v>
      </c>
    </row>
    <row r="81" spans="1:5" ht="15" customHeight="1" x14ac:dyDescent="0.25">
      <c r="A81" s="185">
        <v>75</v>
      </c>
      <c r="B81" s="496" t="s">
        <v>0</v>
      </c>
      <c r="C81" s="170" t="s">
        <v>82</v>
      </c>
      <c r="D81" s="187">
        <v>8</v>
      </c>
      <c r="E81" s="186">
        <v>3.375</v>
      </c>
    </row>
    <row r="82" spans="1:5" ht="15" customHeight="1" x14ac:dyDescent="0.25">
      <c r="A82" s="185">
        <v>76</v>
      </c>
      <c r="B82" s="196" t="s">
        <v>54</v>
      </c>
      <c r="C82" s="170" t="s">
        <v>145</v>
      </c>
      <c r="D82" s="291">
        <v>6</v>
      </c>
      <c r="E82" s="186">
        <v>3.3333333333333335</v>
      </c>
    </row>
    <row r="83" spans="1:5" ht="15" customHeight="1" x14ac:dyDescent="0.25">
      <c r="A83" s="185">
        <v>77</v>
      </c>
      <c r="B83" s="196" t="s">
        <v>45</v>
      </c>
      <c r="C83" s="171" t="s">
        <v>50</v>
      </c>
      <c r="D83" s="187">
        <v>12</v>
      </c>
      <c r="E83" s="186">
        <v>3.3333333333333335</v>
      </c>
    </row>
    <row r="84" spans="1:5" ht="15" customHeight="1" x14ac:dyDescent="0.25">
      <c r="A84" s="185">
        <v>78</v>
      </c>
      <c r="B84" s="196" t="s">
        <v>36</v>
      </c>
      <c r="C84" s="170" t="s">
        <v>149</v>
      </c>
      <c r="D84" s="187">
        <v>3</v>
      </c>
      <c r="E84" s="186">
        <v>3.3333333333333335</v>
      </c>
    </row>
    <row r="85" spans="1:5" ht="15" customHeight="1" x14ac:dyDescent="0.25">
      <c r="A85" s="185">
        <v>79</v>
      </c>
      <c r="B85" s="496" t="s">
        <v>0</v>
      </c>
      <c r="C85" s="170" t="s">
        <v>84</v>
      </c>
      <c r="D85" s="187">
        <v>3</v>
      </c>
      <c r="E85" s="186">
        <v>3.3333333333333335</v>
      </c>
    </row>
    <row r="86" spans="1:5" ht="15" customHeight="1" thickBot="1" x14ac:dyDescent="0.3">
      <c r="A86" s="34">
        <v>80</v>
      </c>
      <c r="B86" s="197" t="s">
        <v>36</v>
      </c>
      <c r="C86" s="199" t="s">
        <v>67</v>
      </c>
      <c r="D86" s="198">
        <v>10</v>
      </c>
      <c r="E86" s="200">
        <v>3.3</v>
      </c>
    </row>
    <row r="87" spans="1:5" ht="15" customHeight="1" x14ac:dyDescent="0.25">
      <c r="A87" s="23">
        <v>81</v>
      </c>
      <c r="B87" s="26" t="s">
        <v>25</v>
      </c>
      <c r="C87" s="27" t="s">
        <v>153</v>
      </c>
      <c r="D87" s="64">
        <v>18</v>
      </c>
      <c r="E87" s="63">
        <v>3.2777777777777777</v>
      </c>
    </row>
    <row r="88" spans="1:5" ht="15" customHeight="1" x14ac:dyDescent="0.25">
      <c r="A88" s="185">
        <v>82</v>
      </c>
      <c r="B88" s="308" t="s">
        <v>54</v>
      </c>
      <c r="C88" s="294" t="s">
        <v>128</v>
      </c>
      <c r="D88" s="291">
        <v>4</v>
      </c>
      <c r="E88" s="186">
        <v>3.25</v>
      </c>
    </row>
    <row r="89" spans="1:5" ht="15" customHeight="1" x14ac:dyDescent="0.25">
      <c r="A89" s="185">
        <v>83</v>
      </c>
      <c r="B89" s="308" t="s">
        <v>54</v>
      </c>
      <c r="C89" s="294" t="s">
        <v>130</v>
      </c>
      <c r="D89" s="291">
        <v>14</v>
      </c>
      <c r="E89" s="186">
        <v>3.2142857142857144</v>
      </c>
    </row>
    <row r="90" spans="1:5" ht="15" customHeight="1" x14ac:dyDescent="0.25">
      <c r="A90" s="185">
        <v>84</v>
      </c>
      <c r="B90" s="196" t="s">
        <v>25</v>
      </c>
      <c r="C90" s="170" t="s">
        <v>24</v>
      </c>
      <c r="D90" s="187">
        <v>5</v>
      </c>
      <c r="E90" s="186">
        <v>3.2</v>
      </c>
    </row>
    <row r="91" spans="1:5" ht="15" customHeight="1" x14ac:dyDescent="0.25">
      <c r="A91" s="185">
        <v>85</v>
      </c>
      <c r="B91" s="196" t="s">
        <v>45</v>
      </c>
      <c r="C91" s="288" t="s">
        <v>49</v>
      </c>
      <c r="D91" s="187">
        <v>6</v>
      </c>
      <c r="E91" s="186">
        <v>3.1666666666666665</v>
      </c>
    </row>
    <row r="92" spans="1:5" ht="15" customHeight="1" x14ac:dyDescent="0.25">
      <c r="A92" s="185">
        <v>86</v>
      </c>
      <c r="B92" s="196" t="s">
        <v>54</v>
      </c>
      <c r="C92" s="172" t="s">
        <v>72</v>
      </c>
      <c r="D92" s="291">
        <v>7</v>
      </c>
      <c r="E92" s="186">
        <v>3.1428571428571428</v>
      </c>
    </row>
    <row r="93" spans="1:5" ht="15" customHeight="1" x14ac:dyDescent="0.25">
      <c r="A93" s="185">
        <v>87</v>
      </c>
      <c r="B93" s="309" t="s">
        <v>45</v>
      </c>
      <c r="C93" s="368" t="s">
        <v>181</v>
      </c>
      <c r="D93" s="187">
        <v>7</v>
      </c>
      <c r="E93" s="186">
        <v>3.1428571428571428</v>
      </c>
    </row>
    <row r="94" spans="1:5" ht="15" customHeight="1" x14ac:dyDescent="0.25">
      <c r="A94" s="185">
        <v>88</v>
      </c>
      <c r="B94" s="196" t="s">
        <v>54</v>
      </c>
      <c r="C94" s="170" t="s">
        <v>129</v>
      </c>
      <c r="D94" s="291">
        <v>1</v>
      </c>
      <c r="E94" s="186">
        <v>3</v>
      </c>
    </row>
    <row r="95" spans="1:5" ht="15" customHeight="1" x14ac:dyDescent="0.25">
      <c r="A95" s="185">
        <v>89</v>
      </c>
      <c r="B95" s="196" t="s">
        <v>45</v>
      </c>
      <c r="C95" s="369" t="s">
        <v>47</v>
      </c>
      <c r="D95" s="187">
        <v>3</v>
      </c>
      <c r="E95" s="186">
        <v>3</v>
      </c>
    </row>
    <row r="96" spans="1:5" ht="15" customHeight="1" thickBot="1" x14ac:dyDescent="0.3">
      <c r="A96" s="34">
        <v>90</v>
      </c>
      <c r="B96" s="197" t="s">
        <v>45</v>
      </c>
      <c r="C96" s="199" t="s">
        <v>182</v>
      </c>
      <c r="D96" s="198">
        <v>3</v>
      </c>
      <c r="E96" s="200">
        <v>3</v>
      </c>
    </row>
    <row r="97" spans="1:5" ht="15" customHeight="1" x14ac:dyDescent="0.25">
      <c r="A97" s="23">
        <v>91</v>
      </c>
      <c r="B97" s="26" t="s">
        <v>36</v>
      </c>
      <c r="C97" s="27" t="s">
        <v>41</v>
      </c>
      <c r="D97" s="64">
        <v>2</v>
      </c>
      <c r="E97" s="63">
        <v>3</v>
      </c>
    </row>
    <row r="98" spans="1:5" ht="15" customHeight="1" x14ac:dyDescent="0.25">
      <c r="A98" s="185">
        <v>92</v>
      </c>
      <c r="B98" s="196" t="s">
        <v>36</v>
      </c>
      <c r="C98" s="171" t="s">
        <v>189</v>
      </c>
      <c r="D98" s="187">
        <v>1</v>
      </c>
      <c r="E98" s="186">
        <v>3</v>
      </c>
    </row>
    <row r="99" spans="1:5" ht="15" customHeight="1" x14ac:dyDescent="0.25">
      <c r="A99" s="185">
        <v>93</v>
      </c>
      <c r="B99" s="196" t="s">
        <v>36</v>
      </c>
      <c r="C99" s="170" t="s">
        <v>64</v>
      </c>
      <c r="D99" s="187">
        <v>2</v>
      </c>
      <c r="E99" s="186">
        <v>3</v>
      </c>
    </row>
    <row r="100" spans="1:5" ht="15" customHeight="1" x14ac:dyDescent="0.25">
      <c r="A100" s="185">
        <v>94</v>
      </c>
      <c r="B100" s="496" t="s">
        <v>36</v>
      </c>
      <c r="C100" s="170" t="s">
        <v>35</v>
      </c>
      <c r="D100" s="187">
        <v>3</v>
      </c>
      <c r="E100" s="186">
        <v>3</v>
      </c>
    </row>
    <row r="101" spans="1:5" ht="15" customHeight="1" x14ac:dyDescent="0.25">
      <c r="A101" s="192">
        <v>95</v>
      </c>
      <c r="B101" s="500" t="s">
        <v>36</v>
      </c>
      <c r="C101" s="498" t="s">
        <v>42</v>
      </c>
      <c r="D101" s="499">
        <v>4</v>
      </c>
      <c r="E101" s="189">
        <v>3</v>
      </c>
    </row>
    <row r="102" spans="1:5" ht="15" customHeight="1" x14ac:dyDescent="0.25">
      <c r="A102" s="192">
        <v>96</v>
      </c>
      <c r="B102" s="497" t="s">
        <v>28</v>
      </c>
      <c r="C102" s="498" t="s">
        <v>29</v>
      </c>
      <c r="D102" s="499">
        <v>1</v>
      </c>
      <c r="E102" s="189">
        <v>3</v>
      </c>
    </row>
    <row r="103" spans="1:5" ht="15" customHeight="1" x14ac:dyDescent="0.25">
      <c r="A103" s="192">
        <v>97</v>
      </c>
      <c r="B103" s="497" t="s">
        <v>28</v>
      </c>
      <c r="C103" s="498" t="s">
        <v>151</v>
      </c>
      <c r="D103" s="499">
        <v>1</v>
      </c>
      <c r="E103" s="189">
        <v>3</v>
      </c>
    </row>
    <row r="104" spans="1:5" ht="15" customHeight="1" x14ac:dyDescent="0.25">
      <c r="A104" s="192">
        <v>98</v>
      </c>
      <c r="B104" s="497" t="s">
        <v>28</v>
      </c>
      <c r="C104" s="498" t="s">
        <v>201</v>
      </c>
      <c r="D104" s="499">
        <v>1</v>
      </c>
      <c r="E104" s="189">
        <v>3</v>
      </c>
    </row>
    <row r="105" spans="1:5" ht="15" customHeight="1" x14ac:dyDescent="0.25">
      <c r="A105" s="192">
        <v>99</v>
      </c>
      <c r="B105" s="497" t="s">
        <v>1</v>
      </c>
      <c r="C105" s="508" t="s">
        <v>165</v>
      </c>
      <c r="D105" s="499">
        <v>4</v>
      </c>
      <c r="E105" s="189">
        <v>3</v>
      </c>
    </row>
    <row r="106" spans="1:5" ht="15" customHeight="1" x14ac:dyDescent="0.25">
      <c r="A106" s="192">
        <v>100</v>
      </c>
      <c r="B106" s="497" t="s">
        <v>1</v>
      </c>
      <c r="C106" s="498" t="s">
        <v>194</v>
      </c>
      <c r="D106" s="499">
        <v>3</v>
      </c>
      <c r="E106" s="189">
        <v>3</v>
      </c>
    </row>
    <row r="107" spans="1:5" ht="15" customHeight="1" x14ac:dyDescent="0.25">
      <c r="A107" s="192">
        <v>101</v>
      </c>
      <c r="B107" s="500" t="s">
        <v>0</v>
      </c>
      <c r="C107" s="498" t="s">
        <v>58</v>
      </c>
      <c r="D107" s="499">
        <v>2</v>
      </c>
      <c r="E107" s="189">
        <v>3</v>
      </c>
    </row>
    <row r="108" spans="1:5" ht="15" customHeight="1" x14ac:dyDescent="0.25">
      <c r="A108" s="192">
        <v>102</v>
      </c>
      <c r="B108" s="497" t="s">
        <v>36</v>
      </c>
      <c r="C108" s="510" t="s">
        <v>40</v>
      </c>
      <c r="D108" s="499">
        <v>3</v>
      </c>
      <c r="E108" s="189">
        <v>2.6666666666666665</v>
      </c>
    </row>
    <row r="109" spans="1:5" ht="15" customHeight="1" thickBot="1" x14ac:dyDescent="0.3">
      <c r="A109" s="34">
        <v>103</v>
      </c>
      <c r="B109" s="197" t="s">
        <v>1</v>
      </c>
      <c r="C109" s="199" t="s">
        <v>192</v>
      </c>
      <c r="D109" s="198">
        <v>3</v>
      </c>
      <c r="E109" s="200">
        <v>2.6666666666666665</v>
      </c>
    </row>
    <row r="110" spans="1:5" ht="15" customHeight="1" x14ac:dyDescent="0.25">
      <c r="A110" s="17"/>
      <c r="B110" s="17"/>
      <c r="C110" s="501" t="s">
        <v>83</v>
      </c>
      <c r="D110" s="67"/>
      <c r="E110" s="29">
        <f>AVERAGE(E7:E109)</f>
        <v>3.6571034885080946</v>
      </c>
    </row>
    <row r="111" spans="1:5" ht="15" customHeight="1" x14ac:dyDescent="0.25">
      <c r="A111" s="17"/>
      <c r="B111" s="17"/>
      <c r="C111" s="28"/>
      <c r="D111" s="50" t="s">
        <v>93</v>
      </c>
      <c r="E111" s="57">
        <v>3.79</v>
      </c>
    </row>
    <row r="112" spans="1:5" ht="15" customHeight="1" x14ac:dyDescent="0.25">
      <c r="A112" s="17"/>
      <c r="B112" s="17"/>
      <c r="C112" s="17"/>
      <c r="D112" s="18"/>
      <c r="E112" s="18"/>
    </row>
    <row r="113" spans="1:5" x14ac:dyDescent="0.25">
      <c r="A113" s="17"/>
      <c r="B113" s="17"/>
      <c r="C113" s="17"/>
      <c r="D113" s="18"/>
      <c r="E113" s="18"/>
    </row>
    <row r="114" spans="1:5" x14ac:dyDescent="0.25">
      <c r="A114" s="17"/>
      <c r="B114" s="17"/>
      <c r="C114" s="17"/>
      <c r="D114" s="18"/>
      <c r="E114" s="18"/>
    </row>
    <row r="115" spans="1:5" x14ac:dyDescent="0.25">
      <c r="A115" s="17"/>
      <c r="B115" s="17"/>
      <c r="C115" s="17"/>
      <c r="D115" s="18"/>
      <c r="E115" s="18"/>
    </row>
  </sheetData>
  <mergeCells count="6">
    <mergeCell ref="B2:D2"/>
    <mergeCell ref="E4:E5"/>
    <mergeCell ref="A4:A5"/>
    <mergeCell ref="B4:B5"/>
    <mergeCell ref="C4:C5"/>
    <mergeCell ref="D4:D5"/>
  </mergeCells>
  <conditionalFormatting sqref="E6:E111">
    <cfRule type="cellIs" dxfId="27" priority="1130" stopIfTrue="1" operator="between">
      <formula>$E$110</formula>
      <formula>3.656</formula>
    </cfRule>
    <cfRule type="cellIs" dxfId="26" priority="1131" stopIfTrue="1" operator="lessThan">
      <formula>3.5</formula>
    </cfRule>
    <cfRule type="cellIs" dxfId="25" priority="1132" stopIfTrue="1" operator="between">
      <formula>$E$110</formula>
      <formula>3.5</formula>
    </cfRule>
    <cfRule type="cellIs" dxfId="24" priority="1133" stopIfTrue="1" operator="between">
      <formula>4.499</formula>
      <formula>$E$110</formula>
    </cfRule>
    <cfRule type="cellIs" dxfId="23" priority="1134" stopIfTrue="1" operator="greaterThanOrEqual">
      <formula>4.5</formula>
    </cfRule>
  </conditionalFormatting>
  <pageMargins left="1.01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8.85546875" defaultRowHeight="15" x14ac:dyDescent="0.25"/>
  <cols>
    <col min="1" max="1" width="5.7109375" style="4" customWidth="1"/>
    <col min="2" max="2" width="10.42578125" style="4" customWidth="1"/>
    <col min="3" max="3" width="31.7109375" style="4" customWidth="1"/>
    <col min="4" max="8" width="7.7109375" style="5" customWidth="1"/>
    <col min="9" max="9" width="8.7109375" style="5" customWidth="1"/>
    <col min="10" max="10" width="7.7109375" style="4" customWidth="1"/>
    <col min="11" max="11" width="9.7109375" style="4" customWidth="1"/>
    <col min="12" max="16384" width="8.85546875" style="4"/>
  </cols>
  <sheetData>
    <row r="1" spans="1:12" s="1" customFormat="1" ht="15" customHeight="1" x14ac:dyDescent="0.25">
      <c r="C1" s="10"/>
      <c r="D1" s="467"/>
      <c r="E1" s="467"/>
      <c r="F1" s="2"/>
      <c r="G1" s="2"/>
      <c r="H1" s="2"/>
      <c r="I1" s="2"/>
      <c r="K1" s="62"/>
      <c r="L1" s="35" t="s">
        <v>99</v>
      </c>
    </row>
    <row r="2" spans="1:12" s="1" customFormat="1" ht="15" customHeight="1" x14ac:dyDescent="0.25">
      <c r="A2" s="12"/>
      <c r="B2" s="12"/>
      <c r="C2" s="461" t="s">
        <v>89</v>
      </c>
      <c r="D2" s="461"/>
      <c r="E2" s="13"/>
      <c r="F2" s="14"/>
      <c r="G2" s="14"/>
      <c r="H2" s="14"/>
      <c r="I2" s="15">
        <v>2024</v>
      </c>
      <c r="K2" s="61"/>
      <c r="L2" s="35" t="s">
        <v>100</v>
      </c>
    </row>
    <row r="3" spans="1:12" s="1" customFormat="1" ht="15" customHeight="1" thickBot="1" x14ac:dyDescent="0.3">
      <c r="A3" s="12"/>
      <c r="B3" s="12"/>
      <c r="C3" s="16"/>
      <c r="D3" s="16"/>
      <c r="E3" s="13"/>
      <c r="F3" s="14"/>
      <c r="G3" s="14"/>
      <c r="H3" s="14"/>
      <c r="I3" s="14"/>
      <c r="K3" s="365"/>
      <c r="L3" s="35" t="s">
        <v>101</v>
      </c>
    </row>
    <row r="4" spans="1:12" s="1" customFormat="1" ht="15" customHeight="1" x14ac:dyDescent="0.25">
      <c r="A4" s="449" t="s">
        <v>57</v>
      </c>
      <c r="B4" s="464" t="s">
        <v>90</v>
      </c>
      <c r="C4" s="464" t="s">
        <v>87</v>
      </c>
      <c r="D4" s="456" t="s">
        <v>91</v>
      </c>
      <c r="E4" s="468" t="s">
        <v>92</v>
      </c>
      <c r="F4" s="469"/>
      <c r="G4" s="469"/>
      <c r="H4" s="470"/>
      <c r="I4" s="458" t="s">
        <v>110</v>
      </c>
      <c r="K4" s="36"/>
      <c r="L4" s="35" t="s">
        <v>102</v>
      </c>
    </row>
    <row r="5" spans="1:12" s="1" customFormat="1" ht="27" customHeight="1" thickBot="1" x14ac:dyDescent="0.3">
      <c r="A5" s="463"/>
      <c r="B5" s="465"/>
      <c r="C5" s="465"/>
      <c r="D5" s="466"/>
      <c r="E5" s="30">
        <v>5</v>
      </c>
      <c r="F5" s="30">
        <v>4</v>
      </c>
      <c r="G5" s="30">
        <v>3</v>
      </c>
      <c r="H5" s="30">
        <v>2</v>
      </c>
      <c r="I5" s="462"/>
    </row>
    <row r="6" spans="1:12" s="1" customFormat="1" ht="15" customHeight="1" thickBot="1" x14ac:dyDescent="0.3">
      <c r="A6" s="188"/>
      <c r="B6" s="58"/>
      <c r="C6" s="58" t="s">
        <v>119</v>
      </c>
      <c r="D6" s="59">
        <f>D7+D16+D28+D44+D63+D77+D107</f>
        <v>1145</v>
      </c>
      <c r="E6" s="272">
        <f>E7+E16+E28+E44+E63+E77+E107</f>
        <v>163</v>
      </c>
      <c r="F6" s="272">
        <f>F7+F16+F28+F44+F63+F77+F107</f>
        <v>597</v>
      </c>
      <c r="G6" s="272">
        <f>G7+G16+G28+G44+G63+G77+G107</f>
        <v>371</v>
      </c>
      <c r="H6" s="272">
        <f>H7+H16+H28+H44+H63+H77+H107</f>
        <v>14</v>
      </c>
      <c r="I6" s="191">
        <f t="shared" ref="I6" si="0">(H6*2+G6*3+F6*4+E6*5)/D6</f>
        <v>3.7938864628820959</v>
      </c>
    </row>
    <row r="7" spans="1:12" s="1" customFormat="1" ht="15" customHeight="1" thickBot="1" x14ac:dyDescent="0.3">
      <c r="A7" s="195"/>
      <c r="B7" s="52"/>
      <c r="C7" s="52" t="s">
        <v>111</v>
      </c>
      <c r="D7" s="270">
        <f>SUM(D8:D15)</f>
        <v>88</v>
      </c>
      <c r="E7" s="271">
        <f t="shared" ref="E7:H7" si="1">SUM(E8:E15)</f>
        <v>11</v>
      </c>
      <c r="F7" s="271">
        <f t="shared" si="1"/>
        <v>46</v>
      </c>
      <c r="G7" s="271">
        <f t="shared" si="1"/>
        <v>28</v>
      </c>
      <c r="H7" s="271">
        <f t="shared" si="1"/>
        <v>3</v>
      </c>
      <c r="I7" s="65">
        <f>AVERAGE(I8:I15)</f>
        <v>3.5299077019471761</v>
      </c>
    </row>
    <row r="8" spans="1:12" s="3" customFormat="1" ht="15" customHeight="1" x14ac:dyDescent="0.25">
      <c r="A8" s="185">
        <v>1</v>
      </c>
      <c r="B8" s="287">
        <v>10002</v>
      </c>
      <c r="C8" s="343" t="s">
        <v>145</v>
      </c>
      <c r="D8" s="258">
        <f t="shared" ref="D8:D78" si="2">SUM(E8:H8)</f>
        <v>6</v>
      </c>
      <c r="E8" s="259">
        <v>1</v>
      </c>
      <c r="F8" s="259">
        <v>1</v>
      </c>
      <c r="G8" s="259">
        <v>3</v>
      </c>
      <c r="H8" s="259">
        <v>1</v>
      </c>
      <c r="I8" s="186">
        <f>(H8*2+G8*3+F8*4+E8*5)/D8</f>
        <v>3.3333333333333335</v>
      </c>
    </row>
    <row r="9" spans="1:12" s="3" customFormat="1" ht="15" customHeight="1" x14ac:dyDescent="0.25">
      <c r="A9" s="185">
        <v>2</v>
      </c>
      <c r="B9" s="285">
        <v>10090</v>
      </c>
      <c r="C9" s="292" t="s">
        <v>71</v>
      </c>
      <c r="D9" s="258">
        <f t="shared" si="2"/>
        <v>13</v>
      </c>
      <c r="E9" s="259">
        <v>1</v>
      </c>
      <c r="F9" s="259">
        <v>9</v>
      </c>
      <c r="G9" s="259">
        <v>3</v>
      </c>
      <c r="H9" s="259"/>
      <c r="I9" s="189">
        <f t="shared" ref="I9:I15" si="3">(H9*2+G9*3+F9*4+E9*5)/D9</f>
        <v>3.8461538461538463</v>
      </c>
    </row>
    <row r="10" spans="1:12" s="3" customFormat="1" ht="15" customHeight="1" x14ac:dyDescent="0.25">
      <c r="A10" s="185">
        <v>3</v>
      </c>
      <c r="B10" s="285">
        <v>10004</v>
      </c>
      <c r="C10" s="292" t="s">
        <v>68</v>
      </c>
      <c r="D10" s="258">
        <f t="shared" si="2"/>
        <v>38</v>
      </c>
      <c r="E10" s="259">
        <v>7</v>
      </c>
      <c r="F10" s="259">
        <v>26</v>
      </c>
      <c r="G10" s="259">
        <v>5</v>
      </c>
      <c r="H10" s="259"/>
      <c r="I10" s="189">
        <f t="shared" si="3"/>
        <v>4.0526315789473681</v>
      </c>
    </row>
    <row r="11" spans="1:12" s="3" customFormat="1" ht="15" customHeight="1" x14ac:dyDescent="0.25">
      <c r="A11" s="185">
        <v>4</v>
      </c>
      <c r="B11" s="285">
        <v>10001</v>
      </c>
      <c r="C11" s="411" t="s">
        <v>199</v>
      </c>
      <c r="D11" s="258">
        <f t="shared" si="2"/>
        <v>5</v>
      </c>
      <c r="E11" s="259">
        <v>2</v>
      </c>
      <c r="F11" s="259">
        <v>3</v>
      </c>
      <c r="G11" s="259"/>
      <c r="H11" s="259"/>
      <c r="I11" s="189">
        <f t="shared" si="3"/>
        <v>4.4000000000000004</v>
      </c>
    </row>
    <row r="12" spans="1:12" s="3" customFormat="1" ht="15" customHeight="1" x14ac:dyDescent="0.25">
      <c r="A12" s="185">
        <v>5</v>
      </c>
      <c r="B12" s="285">
        <v>10120</v>
      </c>
      <c r="C12" s="293" t="s">
        <v>129</v>
      </c>
      <c r="D12" s="258">
        <f t="shared" si="2"/>
        <v>1</v>
      </c>
      <c r="E12" s="259"/>
      <c r="F12" s="259"/>
      <c r="G12" s="259">
        <v>1</v>
      </c>
      <c r="H12" s="259"/>
      <c r="I12" s="189">
        <f t="shared" si="3"/>
        <v>3</v>
      </c>
    </row>
    <row r="13" spans="1:12" s="3" customFormat="1" ht="15" customHeight="1" x14ac:dyDescent="0.25">
      <c r="A13" s="185">
        <v>6</v>
      </c>
      <c r="B13" s="287">
        <v>10190</v>
      </c>
      <c r="C13" s="294" t="s">
        <v>130</v>
      </c>
      <c r="D13" s="258">
        <f t="shared" si="2"/>
        <v>14</v>
      </c>
      <c r="E13" s="259"/>
      <c r="F13" s="259">
        <v>5</v>
      </c>
      <c r="G13" s="259">
        <v>7</v>
      </c>
      <c r="H13" s="259">
        <v>2</v>
      </c>
      <c r="I13" s="186">
        <f t="shared" si="3"/>
        <v>3.2142857142857144</v>
      </c>
    </row>
    <row r="14" spans="1:12" s="3" customFormat="1" ht="15" customHeight="1" x14ac:dyDescent="0.25">
      <c r="A14" s="185">
        <v>7</v>
      </c>
      <c r="B14" s="287">
        <v>10320</v>
      </c>
      <c r="C14" s="170" t="s">
        <v>72</v>
      </c>
      <c r="D14" s="258">
        <f t="shared" si="2"/>
        <v>7</v>
      </c>
      <c r="E14" s="259"/>
      <c r="F14" s="259">
        <v>1</v>
      </c>
      <c r="G14" s="259">
        <v>6</v>
      </c>
      <c r="H14" s="259"/>
      <c r="I14" s="186">
        <f t="shared" si="3"/>
        <v>3.1428571428571428</v>
      </c>
    </row>
    <row r="15" spans="1:12" s="3" customFormat="1" ht="15" customHeight="1" thickBot="1" x14ac:dyDescent="0.3">
      <c r="A15" s="185">
        <v>8</v>
      </c>
      <c r="B15" s="287">
        <v>10086</v>
      </c>
      <c r="C15" s="172" t="s">
        <v>128</v>
      </c>
      <c r="D15" s="258">
        <f t="shared" si="2"/>
        <v>4</v>
      </c>
      <c r="E15" s="259"/>
      <c r="F15" s="259">
        <v>1</v>
      </c>
      <c r="G15" s="259">
        <v>3</v>
      </c>
      <c r="H15" s="259"/>
      <c r="I15" s="186">
        <f t="shared" si="3"/>
        <v>3.25</v>
      </c>
      <c r="K15" s="8"/>
      <c r="L15" s="8"/>
    </row>
    <row r="16" spans="1:12" s="3" customFormat="1" ht="15" customHeight="1" thickBot="1" x14ac:dyDescent="0.25">
      <c r="A16" s="195"/>
      <c r="B16" s="273"/>
      <c r="C16" s="53" t="s">
        <v>112</v>
      </c>
      <c r="D16" s="260">
        <f>SUM(D17:D27)</f>
        <v>97</v>
      </c>
      <c r="E16" s="261">
        <f t="shared" ref="E16:H16" si="4">SUM(E17:E27)</f>
        <v>6</v>
      </c>
      <c r="F16" s="261">
        <f t="shared" si="4"/>
        <v>42</v>
      </c>
      <c r="G16" s="261">
        <f t="shared" si="4"/>
        <v>47</v>
      </c>
      <c r="H16" s="261">
        <f t="shared" si="4"/>
        <v>2</v>
      </c>
      <c r="I16" s="54">
        <f>AVERAGE(I17:I27)</f>
        <v>3.4644597826416015</v>
      </c>
      <c r="L16" s="8"/>
    </row>
    <row r="17" spans="1:12" s="3" customFormat="1" ht="15" customHeight="1" x14ac:dyDescent="0.2">
      <c r="A17" s="295">
        <v>1</v>
      </c>
      <c r="B17" s="274">
        <v>20040</v>
      </c>
      <c r="C17" s="284" t="s">
        <v>50</v>
      </c>
      <c r="D17" s="276">
        <f t="shared" si="2"/>
        <v>12</v>
      </c>
      <c r="E17" s="277"/>
      <c r="F17" s="277">
        <v>5</v>
      </c>
      <c r="G17" s="277">
        <v>6</v>
      </c>
      <c r="H17" s="277">
        <v>1</v>
      </c>
      <c r="I17" s="296">
        <f t="shared" ref="I17:I24" si="5">(H17*2+G17*3+F17*4+E17*5)/D17</f>
        <v>3.3333333333333335</v>
      </c>
      <c r="L17" s="8"/>
    </row>
    <row r="18" spans="1:12" s="3" customFormat="1" ht="15" customHeight="1" x14ac:dyDescent="0.2">
      <c r="A18" s="151">
        <v>2</v>
      </c>
      <c r="B18" s="275">
        <v>20061</v>
      </c>
      <c r="C18" s="283" t="s">
        <v>49</v>
      </c>
      <c r="D18" s="278">
        <f t="shared" si="2"/>
        <v>6</v>
      </c>
      <c r="E18" s="279"/>
      <c r="F18" s="279">
        <v>1</v>
      </c>
      <c r="G18" s="279">
        <v>5</v>
      </c>
      <c r="H18" s="279"/>
      <c r="I18" s="297">
        <f t="shared" si="5"/>
        <v>3.1666666666666665</v>
      </c>
      <c r="L18" s="8"/>
    </row>
    <row r="19" spans="1:12" s="3" customFormat="1" ht="15" customHeight="1" x14ac:dyDescent="0.2">
      <c r="A19" s="151">
        <v>3</v>
      </c>
      <c r="B19" s="275">
        <v>21020</v>
      </c>
      <c r="C19" s="283" t="s">
        <v>51</v>
      </c>
      <c r="D19" s="278">
        <f t="shared" si="2"/>
        <v>12</v>
      </c>
      <c r="E19" s="279">
        <v>1</v>
      </c>
      <c r="F19" s="279">
        <v>5</v>
      </c>
      <c r="G19" s="279">
        <v>6</v>
      </c>
      <c r="H19" s="279"/>
      <c r="I19" s="297">
        <f t="shared" si="5"/>
        <v>3.5833333333333335</v>
      </c>
      <c r="L19" s="8"/>
    </row>
    <row r="20" spans="1:12" s="3" customFormat="1" ht="15" customHeight="1" x14ac:dyDescent="0.2">
      <c r="A20" s="151">
        <v>4</v>
      </c>
      <c r="B20" s="275">
        <v>20060</v>
      </c>
      <c r="C20" s="283" t="s">
        <v>52</v>
      </c>
      <c r="D20" s="278">
        <f t="shared" si="2"/>
        <v>33</v>
      </c>
      <c r="E20" s="279">
        <v>3</v>
      </c>
      <c r="F20" s="279">
        <v>17</v>
      </c>
      <c r="G20" s="279">
        <v>13</v>
      </c>
      <c r="H20" s="279"/>
      <c r="I20" s="297">
        <f t="shared" si="5"/>
        <v>3.6969696969696968</v>
      </c>
      <c r="L20" s="8"/>
    </row>
    <row r="21" spans="1:12" s="3" customFormat="1" ht="15" customHeight="1" x14ac:dyDescent="0.2">
      <c r="A21" s="151">
        <v>5</v>
      </c>
      <c r="B21" s="275">
        <v>20400</v>
      </c>
      <c r="C21" s="283" t="s">
        <v>53</v>
      </c>
      <c r="D21" s="278">
        <f t="shared" si="2"/>
        <v>13</v>
      </c>
      <c r="E21" s="279">
        <v>2</v>
      </c>
      <c r="F21" s="279">
        <v>7</v>
      </c>
      <c r="G21" s="279">
        <v>3</v>
      </c>
      <c r="H21" s="279">
        <v>1</v>
      </c>
      <c r="I21" s="297">
        <f t="shared" si="5"/>
        <v>3.7692307692307692</v>
      </c>
      <c r="L21" s="8"/>
    </row>
    <row r="22" spans="1:12" s="3" customFormat="1" ht="15" customHeight="1" x14ac:dyDescent="0.2">
      <c r="A22" s="151">
        <v>6</v>
      </c>
      <c r="B22" s="275">
        <v>20080</v>
      </c>
      <c r="C22" s="408" t="s">
        <v>183</v>
      </c>
      <c r="D22" s="278">
        <f t="shared" si="2"/>
        <v>3</v>
      </c>
      <c r="E22" s="279"/>
      <c r="F22" s="279">
        <v>2</v>
      </c>
      <c r="G22" s="279">
        <v>1</v>
      </c>
      <c r="H22" s="279"/>
      <c r="I22" s="297">
        <f t="shared" si="5"/>
        <v>3.6666666666666665</v>
      </c>
      <c r="L22" s="8"/>
    </row>
    <row r="23" spans="1:12" s="3" customFormat="1" ht="15" customHeight="1" x14ac:dyDescent="0.2">
      <c r="A23" s="151">
        <v>7</v>
      </c>
      <c r="B23" s="275">
        <v>20460</v>
      </c>
      <c r="C23" s="408" t="s">
        <v>191</v>
      </c>
      <c r="D23" s="278">
        <f t="shared" si="2"/>
        <v>4</v>
      </c>
      <c r="E23" s="279"/>
      <c r="F23" s="279">
        <v>3</v>
      </c>
      <c r="G23" s="279">
        <v>1</v>
      </c>
      <c r="H23" s="279"/>
      <c r="I23" s="297">
        <f t="shared" si="5"/>
        <v>3.75</v>
      </c>
      <c r="L23" s="8"/>
    </row>
    <row r="24" spans="1:12" s="3" customFormat="1" ht="15" customHeight="1" x14ac:dyDescent="0.2">
      <c r="A24" s="151">
        <v>8</v>
      </c>
      <c r="B24" s="275">
        <v>20550</v>
      </c>
      <c r="C24" s="283" t="s">
        <v>47</v>
      </c>
      <c r="D24" s="278">
        <f t="shared" si="2"/>
        <v>3</v>
      </c>
      <c r="E24" s="279"/>
      <c r="F24" s="279"/>
      <c r="G24" s="279">
        <v>3</v>
      </c>
      <c r="H24" s="279"/>
      <c r="I24" s="297">
        <f t="shared" si="5"/>
        <v>3</v>
      </c>
      <c r="L24" s="8"/>
    </row>
    <row r="25" spans="1:12" s="3" customFormat="1" ht="15" customHeight="1" x14ac:dyDescent="0.25">
      <c r="A25" s="20">
        <v>9</v>
      </c>
      <c r="B25" s="24">
        <v>20630</v>
      </c>
      <c r="C25" s="409" t="s">
        <v>198</v>
      </c>
      <c r="D25" s="263">
        <f t="shared" si="2"/>
        <v>1</v>
      </c>
      <c r="E25" s="264"/>
      <c r="F25" s="264">
        <v>1</v>
      </c>
      <c r="G25" s="264"/>
      <c r="H25" s="264"/>
      <c r="I25" s="66">
        <f t="shared" ref="I25:I27" si="6">(H25*2+G25*3+F25*4+E25*5)/D25</f>
        <v>4</v>
      </c>
    </row>
    <row r="26" spans="1:12" s="3" customFormat="1" ht="15" customHeight="1" x14ac:dyDescent="0.25">
      <c r="A26" s="185">
        <v>10</v>
      </c>
      <c r="B26" s="287">
        <v>20810</v>
      </c>
      <c r="C26" s="407" t="s">
        <v>182</v>
      </c>
      <c r="D26" s="258">
        <f t="shared" si="2"/>
        <v>3</v>
      </c>
      <c r="E26" s="259"/>
      <c r="F26" s="259"/>
      <c r="G26" s="259">
        <v>3</v>
      </c>
      <c r="H26" s="262"/>
      <c r="I26" s="186">
        <f t="shared" si="6"/>
        <v>3</v>
      </c>
    </row>
    <row r="27" spans="1:12" s="3" customFormat="1" ht="15" customHeight="1" thickBot="1" x14ac:dyDescent="0.3">
      <c r="A27" s="192">
        <v>11</v>
      </c>
      <c r="B27" s="285">
        <v>20900</v>
      </c>
      <c r="C27" s="410" t="s">
        <v>181</v>
      </c>
      <c r="D27" s="265">
        <f t="shared" si="2"/>
        <v>7</v>
      </c>
      <c r="E27" s="266"/>
      <c r="F27" s="266">
        <v>1</v>
      </c>
      <c r="G27" s="266">
        <v>6</v>
      </c>
      <c r="H27" s="286"/>
      <c r="I27" s="189">
        <f t="shared" si="6"/>
        <v>3.1428571428571428</v>
      </c>
    </row>
    <row r="28" spans="1:12" s="3" customFormat="1" ht="15" customHeight="1" thickBot="1" x14ac:dyDescent="0.25">
      <c r="A28" s="195"/>
      <c r="B28" s="273"/>
      <c r="C28" s="53" t="s">
        <v>113</v>
      </c>
      <c r="D28" s="260">
        <f>SUM(D29:D43)</f>
        <v>84</v>
      </c>
      <c r="E28" s="261">
        <f>SUM(E29:E43)</f>
        <v>9</v>
      </c>
      <c r="F28" s="261">
        <f>SUM(F29:F43)</f>
        <v>29</v>
      </c>
      <c r="G28" s="261">
        <f>SUM(G29:G43)</f>
        <v>43</v>
      </c>
      <c r="H28" s="261">
        <f>SUM(H29:H43)</f>
        <v>3</v>
      </c>
      <c r="I28" s="54">
        <f>AVERAGE(I29:I43)</f>
        <v>3.3474057315233789</v>
      </c>
    </row>
    <row r="29" spans="1:12" s="3" customFormat="1" ht="15" customHeight="1" x14ac:dyDescent="0.25">
      <c r="A29" s="295">
        <v>1</v>
      </c>
      <c r="B29" s="274">
        <v>30070</v>
      </c>
      <c r="C29" s="284" t="s">
        <v>73</v>
      </c>
      <c r="D29" s="276">
        <f t="shared" si="2"/>
        <v>8</v>
      </c>
      <c r="E29" s="277">
        <v>1</v>
      </c>
      <c r="F29" s="277">
        <v>4</v>
      </c>
      <c r="G29" s="277">
        <v>3</v>
      </c>
      <c r="H29" s="277"/>
      <c r="I29" s="66">
        <f t="shared" ref="I29:I39" si="7">(H29*2+G29*3+F29*4+E29*5)/D29</f>
        <v>3.75</v>
      </c>
    </row>
    <row r="30" spans="1:12" s="3" customFormat="1" ht="15" customHeight="1" x14ac:dyDescent="0.25">
      <c r="A30" s="151">
        <v>2</v>
      </c>
      <c r="B30" s="275">
        <v>30480</v>
      </c>
      <c r="C30" s="283" t="s">
        <v>133</v>
      </c>
      <c r="D30" s="278">
        <f t="shared" si="2"/>
        <v>17</v>
      </c>
      <c r="E30" s="279">
        <v>6</v>
      </c>
      <c r="F30" s="279">
        <v>8</v>
      </c>
      <c r="G30" s="279">
        <v>3</v>
      </c>
      <c r="H30" s="279"/>
      <c r="I30" s="66">
        <f t="shared" si="7"/>
        <v>4.1764705882352944</v>
      </c>
    </row>
    <row r="31" spans="1:12" s="3" customFormat="1" ht="15" customHeight="1" x14ac:dyDescent="0.25">
      <c r="A31" s="151">
        <v>3</v>
      </c>
      <c r="B31" s="275">
        <v>30460</v>
      </c>
      <c r="C31" s="283" t="s">
        <v>67</v>
      </c>
      <c r="D31" s="278">
        <f t="shared" si="2"/>
        <v>10</v>
      </c>
      <c r="E31" s="279"/>
      <c r="F31" s="279">
        <v>4</v>
      </c>
      <c r="G31" s="279">
        <v>5</v>
      </c>
      <c r="H31" s="279">
        <v>1</v>
      </c>
      <c r="I31" s="66">
        <f t="shared" si="7"/>
        <v>3.3</v>
      </c>
    </row>
    <row r="32" spans="1:12" s="3" customFormat="1" ht="15" customHeight="1" x14ac:dyDescent="0.25">
      <c r="A32" s="151">
        <v>4</v>
      </c>
      <c r="B32" s="275">
        <v>30030</v>
      </c>
      <c r="C32" s="345" t="s">
        <v>148</v>
      </c>
      <c r="D32" s="278">
        <f t="shared" si="2"/>
        <v>13</v>
      </c>
      <c r="E32" s="279"/>
      <c r="F32" s="279">
        <v>5</v>
      </c>
      <c r="G32" s="279">
        <v>8</v>
      </c>
      <c r="H32" s="279"/>
      <c r="I32" s="66">
        <f t="shared" si="7"/>
        <v>3.3846153846153846</v>
      </c>
    </row>
    <row r="33" spans="1:9" s="3" customFormat="1" ht="15" customHeight="1" x14ac:dyDescent="0.25">
      <c r="A33" s="151">
        <v>5</v>
      </c>
      <c r="B33" s="275">
        <v>31000</v>
      </c>
      <c r="C33" s="283" t="s">
        <v>65</v>
      </c>
      <c r="D33" s="278">
        <f t="shared" si="2"/>
        <v>5</v>
      </c>
      <c r="E33" s="279">
        <v>1</v>
      </c>
      <c r="F33" s="279">
        <v>1</v>
      </c>
      <c r="G33" s="279">
        <v>3</v>
      </c>
      <c r="H33" s="279"/>
      <c r="I33" s="66">
        <f t="shared" si="7"/>
        <v>3.6</v>
      </c>
    </row>
    <row r="34" spans="1:9" s="3" customFormat="1" ht="15" customHeight="1" x14ac:dyDescent="0.25">
      <c r="A34" s="151">
        <v>6</v>
      </c>
      <c r="B34" s="275">
        <v>30130</v>
      </c>
      <c r="C34" s="283" t="s">
        <v>41</v>
      </c>
      <c r="D34" s="278">
        <f t="shared" si="2"/>
        <v>2</v>
      </c>
      <c r="E34" s="279"/>
      <c r="F34" s="279"/>
      <c r="G34" s="279">
        <v>2</v>
      </c>
      <c r="H34" s="279"/>
      <c r="I34" s="66">
        <f t="shared" si="7"/>
        <v>3</v>
      </c>
    </row>
    <row r="35" spans="1:9" s="3" customFormat="1" ht="15" customHeight="1" x14ac:dyDescent="0.25">
      <c r="A35" s="151">
        <v>7</v>
      </c>
      <c r="B35" s="275">
        <v>30160</v>
      </c>
      <c r="C35" s="345" t="s">
        <v>147</v>
      </c>
      <c r="D35" s="278">
        <f t="shared" si="2"/>
        <v>2</v>
      </c>
      <c r="E35" s="279"/>
      <c r="F35" s="279">
        <v>1</v>
      </c>
      <c r="G35" s="279">
        <v>1</v>
      </c>
      <c r="H35" s="279"/>
      <c r="I35" s="66">
        <f t="shared" si="7"/>
        <v>3.5</v>
      </c>
    </row>
    <row r="36" spans="1:9" s="3" customFormat="1" ht="15" customHeight="1" x14ac:dyDescent="0.25">
      <c r="A36" s="151">
        <v>8</v>
      </c>
      <c r="B36" s="275">
        <v>30310</v>
      </c>
      <c r="C36" s="283" t="s">
        <v>39</v>
      </c>
      <c r="D36" s="278">
        <f t="shared" si="2"/>
        <v>1</v>
      </c>
      <c r="E36" s="279"/>
      <c r="F36" s="279">
        <v>1</v>
      </c>
      <c r="G36" s="279"/>
      <c r="H36" s="279"/>
      <c r="I36" s="66">
        <f t="shared" si="7"/>
        <v>4</v>
      </c>
    </row>
    <row r="37" spans="1:9" s="3" customFormat="1" ht="15" customHeight="1" x14ac:dyDescent="0.25">
      <c r="A37" s="151">
        <v>9</v>
      </c>
      <c r="B37" s="275">
        <v>30440</v>
      </c>
      <c r="C37" s="283" t="s">
        <v>40</v>
      </c>
      <c r="D37" s="278">
        <f t="shared" si="2"/>
        <v>3</v>
      </c>
      <c r="E37" s="279"/>
      <c r="F37" s="279"/>
      <c r="G37" s="279">
        <v>2</v>
      </c>
      <c r="H37" s="279">
        <v>1</v>
      </c>
      <c r="I37" s="66">
        <f t="shared" si="7"/>
        <v>2.6666666666666665</v>
      </c>
    </row>
    <row r="38" spans="1:9" s="3" customFormat="1" ht="15" customHeight="1" x14ac:dyDescent="0.25">
      <c r="A38" s="151">
        <v>10</v>
      </c>
      <c r="B38" s="275">
        <v>30530</v>
      </c>
      <c r="C38" s="345" t="s">
        <v>149</v>
      </c>
      <c r="D38" s="278">
        <f t="shared" si="2"/>
        <v>3</v>
      </c>
      <c r="E38" s="279"/>
      <c r="F38" s="279">
        <v>1</v>
      </c>
      <c r="G38" s="279">
        <v>2</v>
      </c>
      <c r="H38" s="279"/>
      <c r="I38" s="66">
        <f t="shared" si="7"/>
        <v>3.3333333333333335</v>
      </c>
    </row>
    <row r="39" spans="1:9" s="3" customFormat="1" ht="15" customHeight="1" x14ac:dyDescent="0.25">
      <c r="A39" s="151">
        <v>11</v>
      </c>
      <c r="B39" s="275">
        <v>30640</v>
      </c>
      <c r="C39" s="283" t="s">
        <v>44</v>
      </c>
      <c r="D39" s="278">
        <f t="shared" si="2"/>
        <v>10</v>
      </c>
      <c r="E39" s="279">
        <v>1</v>
      </c>
      <c r="F39" s="279">
        <v>3</v>
      </c>
      <c r="G39" s="279">
        <v>6</v>
      </c>
      <c r="H39" s="279"/>
      <c r="I39" s="66">
        <f t="shared" si="7"/>
        <v>3.5</v>
      </c>
    </row>
    <row r="40" spans="1:9" s="3" customFormat="1" ht="15" customHeight="1" x14ac:dyDescent="0.25">
      <c r="A40" s="295">
        <v>12</v>
      </c>
      <c r="B40" s="274">
        <v>30650</v>
      </c>
      <c r="C40" s="476" t="s">
        <v>189</v>
      </c>
      <c r="D40" s="278">
        <f t="shared" ref="D40:D41" si="8">SUM(E40:H40)</f>
        <v>1</v>
      </c>
      <c r="E40" s="279"/>
      <c r="F40" s="279"/>
      <c r="G40" s="279">
        <v>1</v>
      </c>
      <c r="H40" s="279"/>
      <c r="I40" s="66">
        <f t="shared" ref="I40:I41" si="9">(H40*2+G40*3+F40*4+E40*5)/D40</f>
        <v>3</v>
      </c>
    </row>
    <row r="41" spans="1:9" s="3" customFormat="1" ht="15" customHeight="1" x14ac:dyDescent="0.25">
      <c r="A41" s="295">
        <v>13</v>
      </c>
      <c r="B41" s="274">
        <v>30790</v>
      </c>
      <c r="C41" s="284" t="s">
        <v>64</v>
      </c>
      <c r="D41" s="278">
        <f t="shared" si="8"/>
        <v>2</v>
      </c>
      <c r="E41" s="279"/>
      <c r="F41" s="279"/>
      <c r="G41" s="279">
        <v>2</v>
      </c>
      <c r="H41" s="279"/>
      <c r="I41" s="66">
        <f t="shared" si="9"/>
        <v>3</v>
      </c>
    </row>
    <row r="42" spans="1:9" ht="15" customHeight="1" x14ac:dyDescent="0.25">
      <c r="A42" s="20">
        <v>14</v>
      </c>
      <c r="B42" s="24">
        <v>30940</v>
      </c>
      <c r="C42" s="25" t="s">
        <v>35</v>
      </c>
      <c r="D42" s="263">
        <f t="shared" si="2"/>
        <v>3</v>
      </c>
      <c r="E42" s="264"/>
      <c r="F42" s="264"/>
      <c r="G42" s="264">
        <v>3</v>
      </c>
      <c r="H42" s="264"/>
      <c r="I42" s="66">
        <f t="shared" ref="I42:I43" si="10">(H42*2+G42*3+F42*4+E42*5)/D42</f>
        <v>3</v>
      </c>
    </row>
    <row r="43" spans="1:9" ht="15" customHeight="1" thickBot="1" x14ac:dyDescent="0.3">
      <c r="A43" s="185">
        <v>15</v>
      </c>
      <c r="B43" s="287">
        <v>31480</v>
      </c>
      <c r="C43" s="170" t="s">
        <v>42</v>
      </c>
      <c r="D43" s="258">
        <f t="shared" si="2"/>
        <v>4</v>
      </c>
      <c r="E43" s="259"/>
      <c r="F43" s="259">
        <v>1</v>
      </c>
      <c r="G43" s="259">
        <v>2</v>
      </c>
      <c r="H43" s="262">
        <v>1</v>
      </c>
      <c r="I43" s="186">
        <f t="shared" si="10"/>
        <v>3</v>
      </c>
    </row>
    <row r="44" spans="1:9" ht="15" customHeight="1" thickBot="1" x14ac:dyDescent="0.3">
      <c r="A44" s="195"/>
      <c r="B44" s="273"/>
      <c r="C44" s="55" t="s">
        <v>114</v>
      </c>
      <c r="D44" s="260">
        <f>SUM(D45:D62)</f>
        <v>209</v>
      </c>
      <c r="E44" s="261">
        <f>SUM(E45:E62)</f>
        <v>46</v>
      </c>
      <c r="F44" s="261">
        <f>SUM(F45:F62)</f>
        <v>123</v>
      </c>
      <c r="G44" s="261">
        <f>SUM(G45:G62)</f>
        <v>40</v>
      </c>
      <c r="H44" s="261">
        <f>SUM(H45:H62)</f>
        <v>0</v>
      </c>
      <c r="I44" s="54">
        <f>AVERAGE(I45:I62)</f>
        <v>3.778705659384423</v>
      </c>
    </row>
    <row r="45" spans="1:9" ht="15" customHeight="1" x14ac:dyDescent="0.25">
      <c r="A45" s="20">
        <v>1</v>
      </c>
      <c r="B45" s="287">
        <v>40010</v>
      </c>
      <c r="C45" s="170" t="s">
        <v>134</v>
      </c>
      <c r="D45" s="263">
        <f t="shared" si="2"/>
        <v>31</v>
      </c>
      <c r="E45" s="264">
        <v>4</v>
      </c>
      <c r="F45" s="264">
        <v>19</v>
      </c>
      <c r="G45" s="264">
        <v>8</v>
      </c>
      <c r="H45" s="264"/>
      <c r="I45" s="289">
        <f t="shared" ref="I45:I62" si="11">(H45*2+G45*3+F45*4+E45*5)/D45</f>
        <v>3.870967741935484</v>
      </c>
    </row>
    <row r="46" spans="1:9" ht="15" customHeight="1" x14ac:dyDescent="0.25">
      <c r="A46" s="20">
        <v>2</v>
      </c>
      <c r="B46" s="287">
        <v>40030</v>
      </c>
      <c r="C46" s="170" t="s">
        <v>127</v>
      </c>
      <c r="D46" s="258">
        <f t="shared" si="2"/>
        <v>2</v>
      </c>
      <c r="E46" s="259"/>
      <c r="F46" s="259">
        <v>2</v>
      </c>
      <c r="G46" s="259"/>
      <c r="H46" s="262"/>
      <c r="I46" s="289">
        <f t="shared" si="11"/>
        <v>4</v>
      </c>
    </row>
    <row r="47" spans="1:9" ht="15" customHeight="1" x14ac:dyDescent="0.25">
      <c r="A47" s="185">
        <v>3</v>
      </c>
      <c r="B47" s="287">
        <v>40410</v>
      </c>
      <c r="C47" s="170" t="s">
        <v>75</v>
      </c>
      <c r="D47" s="258">
        <f t="shared" si="2"/>
        <v>60</v>
      </c>
      <c r="E47" s="259">
        <v>25</v>
      </c>
      <c r="F47" s="259">
        <v>27</v>
      </c>
      <c r="G47" s="259">
        <v>8</v>
      </c>
      <c r="H47" s="259"/>
      <c r="I47" s="289">
        <f t="shared" si="11"/>
        <v>4.2833333333333332</v>
      </c>
    </row>
    <row r="48" spans="1:9" ht="15" customHeight="1" x14ac:dyDescent="0.25">
      <c r="A48" s="185">
        <v>4</v>
      </c>
      <c r="B48" s="287">
        <v>40011</v>
      </c>
      <c r="C48" s="301" t="s">
        <v>85</v>
      </c>
      <c r="D48" s="258">
        <f t="shared" si="2"/>
        <v>32</v>
      </c>
      <c r="E48" s="259">
        <v>6</v>
      </c>
      <c r="F48" s="259">
        <v>23</v>
      </c>
      <c r="G48" s="259">
        <v>3</v>
      </c>
      <c r="H48" s="266"/>
      <c r="I48" s="289">
        <f t="shared" si="11"/>
        <v>4.09375</v>
      </c>
    </row>
    <row r="49" spans="1:9" ht="15" customHeight="1" x14ac:dyDescent="0.25">
      <c r="A49" s="185">
        <v>5</v>
      </c>
      <c r="B49" s="287">
        <v>40080</v>
      </c>
      <c r="C49" s="288" t="s">
        <v>32</v>
      </c>
      <c r="D49" s="258">
        <f t="shared" si="2"/>
        <v>3</v>
      </c>
      <c r="E49" s="259"/>
      <c r="F49" s="259">
        <v>3</v>
      </c>
      <c r="G49" s="290"/>
      <c r="H49" s="291"/>
      <c r="I49" s="289">
        <f t="shared" si="11"/>
        <v>4</v>
      </c>
    </row>
    <row r="50" spans="1:9" ht="15" customHeight="1" x14ac:dyDescent="0.25">
      <c r="A50" s="185">
        <v>6</v>
      </c>
      <c r="B50" s="287">
        <v>40100</v>
      </c>
      <c r="C50" s="288" t="s">
        <v>31</v>
      </c>
      <c r="D50" s="258">
        <f t="shared" si="2"/>
        <v>6</v>
      </c>
      <c r="E50" s="259"/>
      <c r="F50" s="259">
        <v>6</v>
      </c>
      <c r="G50" s="290"/>
      <c r="H50" s="291"/>
      <c r="I50" s="289">
        <f t="shared" si="11"/>
        <v>4</v>
      </c>
    </row>
    <row r="51" spans="1:9" ht="15" customHeight="1" x14ac:dyDescent="0.25">
      <c r="A51" s="185">
        <v>7</v>
      </c>
      <c r="B51" s="287">
        <v>40020</v>
      </c>
      <c r="C51" s="477" t="s">
        <v>200</v>
      </c>
      <c r="D51" s="258">
        <f t="shared" ref="D51" si="12">SUM(E51:H51)</f>
        <v>4</v>
      </c>
      <c r="E51" s="259">
        <v>1</v>
      </c>
      <c r="F51" s="259">
        <v>2</v>
      </c>
      <c r="G51" s="290">
        <v>1</v>
      </c>
      <c r="H51" s="291"/>
      <c r="I51" s="289">
        <f t="shared" ref="I51" si="13">(H51*2+G51*3+F51*4+E51*5)/D51</f>
        <v>4</v>
      </c>
    </row>
    <row r="52" spans="1:9" ht="15" customHeight="1" x14ac:dyDescent="0.25">
      <c r="A52" s="185">
        <v>8</v>
      </c>
      <c r="B52" s="287">
        <v>40031</v>
      </c>
      <c r="C52" s="407" t="s">
        <v>197</v>
      </c>
      <c r="D52" s="258">
        <f t="shared" si="2"/>
        <v>5</v>
      </c>
      <c r="E52" s="259">
        <v>2</v>
      </c>
      <c r="F52" s="259">
        <v>2</v>
      </c>
      <c r="G52" s="290">
        <v>1</v>
      </c>
      <c r="H52" s="291"/>
      <c r="I52" s="289">
        <f t="shared" si="11"/>
        <v>4.2</v>
      </c>
    </row>
    <row r="53" spans="1:9" ht="15" customHeight="1" x14ac:dyDescent="0.25">
      <c r="A53" s="185">
        <v>9</v>
      </c>
      <c r="B53" s="287">
        <v>40360</v>
      </c>
      <c r="C53" s="288" t="s">
        <v>60</v>
      </c>
      <c r="D53" s="258">
        <f t="shared" si="2"/>
        <v>5</v>
      </c>
      <c r="E53" s="259"/>
      <c r="F53" s="259">
        <v>2</v>
      </c>
      <c r="G53" s="290">
        <v>3</v>
      </c>
      <c r="H53" s="291"/>
      <c r="I53" s="289">
        <f t="shared" si="11"/>
        <v>3.4</v>
      </c>
    </row>
    <row r="54" spans="1:9" ht="15" customHeight="1" x14ac:dyDescent="0.25">
      <c r="A54" s="185">
        <v>10</v>
      </c>
      <c r="B54" s="287">
        <v>40390</v>
      </c>
      <c r="C54" s="477" t="s">
        <v>29</v>
      </c>
      <c r="D54" s="258">
        <f t="shared" ref="D54" si="14">SUM(E54:H54)</f>
        <v>1</v>
      </c>
      <c r="E54" s="259"/>
      <c r="F54" s="259"/>
      <c r="G54" s="290">
        <v>1</v>
      </c>
      <c r="H54" s="291"/>
      <c r="I54" s="289">
        <f t="shared" ref="I54" si="15">(H54*2+G54*3+F54*4+E54*5)/D54</f>
        <v>3</v>
      </c>
    </row>
    <row r="55" spans="1:9" ht="15" customHeight="1" x14ac:dyDescent="0.25">
      <c r="A55" s="185">
        <v>11</v>
      </c>
      <c r="B55" s="287">
        <v>40720</v>
      </c>
      <c r="C55" s="407" t="s">
        <v>196</v>
      </c>
      <c r="D55" s="258">
        <f t="shared" si="2"/>
        <v>12</v>
      </c>
      <c r="E55" s="259">
        <v>3</v>
      </c>
      <c r="F55" s="259">
        <v>8</v>
      </c>
      <c r="G55" s="290">
        <v>1</v>
      </c>
      <c r="H55" s="291"/>
      <c r="I55" s="289">
        <f t="shared" si="11"/>
        <v>4.166666666666667</v>
      </c>
    </row>
    <row r="56" spans="1:9" ht="15" customHeight="1" x14ac:dyDescent="0.25">
      <c r="A56" s="185">
        <v>12</v>
      </c>
      <c r="B56" s="287">
        <v>40730</v>
      </c>
      <c r="C56" s="346" t="s">
        <v>151</v>
      </c>
      <c r="D56" s="258">
        <f t="shared" si="2"/>
        <v>1</v>
      </c>
      <c r="E56" s="259"/>
      <c r="F56" s="259"/>
      <c r="G56" s="290">
        <v>1</v>
      </c>
      <c r="H56" s="291"/>
      <c r="I56" s="289">
        <f t="shared" si="11"/>
        <v>3</v>
      </c>
    </row>
    <row r="57" spans="1:9" ht="15" customHeight="1" x14ac:dyDescent="0.25">
      <c r="A57" s="185">
        <v>13</v>
      </c>
      <c r="B57" s="287">
        <v>40820</v>
      </c>
      <c r="C57" s="288" t="s">
        <v>150</v>
      </c>
      <c r="D57" s="258">
        <f t="shared" si="2"/>
        <v>14</v>
      </c>
      <c r="E57" s="259">
        <v>3</v>
      </c>
      <c r="F57" s="259">
        <v>9</v>
      </c>
      <c r="G57" s="290">
        <v>2</v>
      </c>
      <c r="H57" s="291"/>
      <c r="I57" s="289">
        <f t="shared" si="11"/>
        <v>4.0714285714285712</v>
      </c>
    </row>
    <row r="58" spans="1:9" ht="15" customHeight="1" x14ac:dyDescent="0.25">
      <c r="A58" s="185">
        <v>14</v>
      </c>
      <c r="B58" s="287">
        <v>40840</v>
      </c>
      <c r="C58" s="288" t="s">
        <v>201</v>
      </c>
      <c r="D58" s="258">
        <f t="shared" ref="D58" si="16">SUM(E58:H58)</f>
        <v>1</v>
      </c>
      <c r="E58" s="259"/>
      <c r="F58" s="259"/>
      <c r="G58" s="290">
        <v>1</v>
      </c>
      <c r="H58" s="291"/>
      <c r="I58" s="289">
        <f t="shared" ref="I58" si="17">(H58*2+G58*3+F58*4+E58*5)/D58</f>
        <v>3</v>
      </c>
    </row>
    <row r="59" spans="1:9" ht="15" customHeight="1" x14ac:dyDescent="0.25">
      <c r="A59" s="185">
        <v>15</v>
      </c>
      <c r="B59" s="287">
        <v>40950</v>
      </c>
      <c r="C59" s="288" t="s">
        <v>74</v>
      </c>
      <c r="D59" s="258">
        <f t="shared" si="2"/>
        <v>4</v>
      </c>
      <c r="E59" s="259"/>
      <c r="F59" s="259">
        <v>2</v>
      </c>
      <c r="G59" s="290">
        <v>2</v>
      </c>
      <c r="H59" s="291"/>
      <c r="I59" s="289">
        <f t="shared" si="11"/>
        <v>3.5</v>
      </c>
    </row>
    <row r="60" spans="1:9" ht="15" customHeight="1" x14ac:dyDescent="0.25">
      <c r="A60" s="185">
        <v>16</v>
      </c>
      <c r="B60" s="287">
        <v>40990</v>
      </c>
      <c r="C60" s="346" t="s">
        <v>33</v>
      </c>
      <c r="D60" s="258">
        <f t="shared" si="2"/>
        <v>16</v>
      </c>
      <c r="E60" s="259">
        <v>1</v>
      </c>
      <c r="F60" s="259">
        <v>12</v>
      </c>
      <c r="G60" s="259">
        <v>3</v>
      </c>
      <c r="H60" s="262"/>
      <c r="I60" s="289">
        <f t="shared" si="11"/>
        <v>3.875</v>
      </c>
    </row>
    <row r="61" spans="1:9" ht="15" customHeight="1" x14ac:dyDescent="0.25">
      <c r="A61" s="185">
        <v>17</v>
      </c>
      <c r="B61" s="478">
        <v>40133</v>
      </c>
      <c r="C61" s="479" t="s">
        <v>152</v>
      </c>
      <c r="D61" s="258">
        <f t="shared" ref="D61" si="18">SUM(E61:H61)</f>
        <v>3</v>
      </c>
      <c r="E61" s="259">
        <v>1</v>
      </c>
      <c r="F61" s="259">
        <v>1</v>
      </c>
      <c r="G61" s="259">
        <v>1</v>
      </c>
      <c r="H61" s="302"/>
      <c r="I61" s="298">
        <f t="shared" ref="I61" si="19">(H61*2+G61*3+F61*4+E61*5)/D61</f>
        <v>4</v>
      </c>
    </row>
    <row r="62" spans="1:9" ht="15" customHeight="1" thickBot="1" x14ac:dyDescent="0.3">
      <c r="A62" s="185">
        <v>18</v>
      </c>
      <c r="B62" s="285">
        <v>40400</v>
      </c>
      <c r="C62" s="480" t="s">
        <v>202</v>
      </c>
      <c r="D62" s="258">
        <f t="shared" si="2"/>
        <v>9</v>
      </c>
      <c r="E62" s="259"/>
      <c r="F62" s="259">
        <v>5</v>
      </c>
      <c r="G62" s="259">
        <v>4</v>
      </c>
      <c r="H62" s="259"/>
      <c r="I62" s="298">
        <f t="shared" si="11"/>
        <v>3.5555555555555554</v>
      </c>
    </row>
    <row r="63" spans="1:9" ht="15" customHeight="1" thickBot="1" x14ac:dyDescent="0.3">
      <c r="A63" s="195"/>
      <c r="B63" s="273"/>
      <c r="C63" s="55" t="s">
        <v>115</v>
      </c>
      <c r="D63" s="260">
        <f>SUM(D64:D76)</f>
        <v>140</v>
      </c>
      <c r="E63" s="261">
        <f>SUM(E64:E76)</f>
        <v>11</v>
      </c>
      <c r="F63" s="261">
        <f>SUM(F64:F76)</f>
        <v>77</v>
      </c>
      <c r="G63" s="261">
        <f>SUM(G64:G76)</f>
        <v>51</v>
      </c>
      <c r="H63" s="261">
        <f>SUM(H64:H76)</f>
        <v>1</v>
      </c>
      <c r="I63" s="303">
        <f>AVERAGE(I64:I76)</f>
        <v>3.746979327861681</v>
      </c>
    </row>
    <row r="64" spans="1:9" ht="15" customHeight="1" x14ac:dyDescent="0.25">
      <c r="A64" s="185">
        <v>1</v>
      </c>
      <c r="B64" s="287">
        <v>50040</v>
      </c>
      <c r="C64" s="299" t="s">
        <v>123</v>
      </c>
      <c r="D64" s="258">
        <f t="shared" si="2"/>
        <v>9</v>
      </c>
      <c r="E64" s="259">
        <v>2</v>
      </c>
      <c r="F64" s="259">
        <v>6</v>
      </c>
      <c r="G64" s="259">
        <v>1</v>
      </c>
      <c r="H64" s="259"/>
      <c r="I64" s="186">
        <f t="shared" ref="I64:I76" si="20">(H64*2+G64*3+F64*4+E64*5)/D64</f>
        <v>4.1111111111111107</v>
      </c>
    </row>
    <row r="65" spans="1:9" ht="15" customHeight="1" x14ac:dyDescent="0.25">
      <c r="A65" s="185">
        <v>2</v>
      </c>
      <c r="B65" s="287">
        <v>50003</v>
      </c>
      <c r="C65" s="299" t="s">
        <v>88</v>
      </c>
      <c r="D65" s="258">
        <f t="shared" si="2"/>
        <v>14</v>
      </c>
      <c r="E65" s="259"/>
      <c r="F65" s="259">
        <v>12</v>
      </c>
      <c r="G65" s="259">
        <v>2</v>
      </c>
      <c r="H65" s="259"/>
      <c r="I65" s="186">
        <f t="shared" si="20"/>
        <v>3.8571428571428572</v>
      </c>
    </row>
    <row r="66" spans="1:9" ht="15" customHeight="1" x14ac:dyDescent="0.25">
      <c r="A66" s="185">
        <v>3</v>
      </c>
      <c r="B66" s="287">
        <v>50060</v>
      </c>
      <c r="C66" s="347" t="s">
        <v>153</v>
      </c>
      <c r="D66" s="258">
        <f t="shared" si="2"/>
        <v>18</v>
      </c>
      <c r="E66" s="259"/>
      <c r="F66" s="259">
        <v>6</v>
      </c>
      <c r="G66" s="259">
        <v>11</v>
      </c>
      <c r="H66" s="259">
        <v>1</v>
      </c>
      <c r="I66" s="186">
        <f t="shared" si="20"/>
        <v>3.2777777777777777</v>
      </c>
    </row>
    <row r="67" spans="1:9" ht="15" customHeight="1" x14ac:dyDescent="0.25">
      <c r="A67" s="185">
        <v>4</v>
      </c>
      <c r="B67" s="287">
        <v>50170</v>
      </c>
      <c r="C67" s="347" t="s">
        <v>154</v>
      </c>
      <c r="D67" s="258">
        <f t="shared" si="2"/>
        <v>3</v>
      </c>
      <c r="E67" s="259"/>
      <c r="F67" s="259">
        <v>2</v>
      </c>
      <c r="G67" s="259">
        <v>1</v>
      </c>
      <c r="H67" s="259"/>
      <c r="I67" s="186">
        <f t="shared" si="20"/>
        <v>3.6666666666666665</v>
      </c>
    </row>
    <row r="68" spans="1:9" ht="15" customHeight="1" x14ac:dyDescent="0.25">
      <c r="A68" s="185">
        <v>5</v>
      </c>
      <c r="B68" s="287">
        <v>50230</v>
      </c>
      <c r="C68" s="299" t="s">
        <v>136</v>
      </c>
      <c r="D68" s="258">
        <f t="shared" si="2"/>
        <v>5</v>
      </c>
      <c r="E68" s="259">
        <v>1</v>
      </c>
      <c r="F68" s="259">
        <v>2</v>
      </c>
      <c r="G68" s="259">
        <v>2</v>
      </c>
      <c r="H68" s="259"/>
      <c r="I68" s="186">
        <f t="shared" si="20"/>
        <v>3.8</v>
      </c>
    </row>
    <row r="69" spans="1:9" ht="15" customHeight="1" x14ac:dyDescent="0.25">
      <c r="A69" s="185">
        <v>6</v>
      </c>
      <c r="B69" s="287">
        <v>50340</v>
      </c>
      <c r="C69" s="347" t="s">
        <v>155</v>
      </c>
      <c r="D69" s="258">
        <f t="shared" si="2"/>
        <v>11</v>
      </c>
      <c r="E69" s="259"/>
      <c r="F69" s="259">
        <v>7</v>
      </c>
      <c r="G69" s="259">
        <v>4</v>
      </c>
      <c r="H69" s="259"/>
      <c r="I69" s="186">
        <f t="shared" si="20"/>
        <v>3.6363636363636362</v>
      </c>
    </row>
    <row r="70" spans="1:9" ht="15" customHeight="1" x14ac:dyDescent="0.25">
      <c r="A70" s="185">
        <v>7</v>
      </c>
      <c r="B70" s="287">
        <v>50420</v>
      </c>
      <c r="C70" s="347" t="s">
        <v>156</v>
      </c>
      <c r="D70" s="258">
        <f t="shared" si="2"/>
        <v>8</v>
      </c>
      <c r="E70" s="259">
        <v>4</v>
      </c>
      <c r="F70" s="259">
        <v>4</v>
      </c>
      <c r="G70" s="259"/>
      <c r="H70" s="259"/>
      <c r="I70" s="186">
        <f t="shared" si="20"/>
        <v>4.5</v>
      </c>
    </row>
    <row r="71" spans="1:9" ht="15" customHeight="1" x14ac:dyDescent="0.25">
      <c r="A71" s="185">
        <v>8</v>
      </c>
      <c r="B71" s="287">
        <v>50450</v>
      </c>
      <c r="C71" s="347" t="s">
        <v>157</v>
      </c>
      <c r="D71" s="258">
        <f t="shared" si="2"/>
        <v>7</v>
      </c>
      <c r="E71" s="259"/>
      <c r="F71" s="259">
        <v>4</v>
      </c>
      <c r="G71" s="259">
        <v>3</v>
      </c>
      <c r="H71" s="259"/>
      <c r="I71" s="186">
        <f t="shared" si="20"/>
        <v>3.5714285714285716</v>
      </c>
    </row>
    <row r="72" spans="1:9" ht="15" customHeight="1" x14ac:dyDescent="0.25">
      <c r="A72" s="185">
        <v>9</v>
      </c>
      <c r="B72" s="287">
        <v>50620</v>
      </c>
      <c r="C72" s="299" t="s">
        <v>24</v>
      </c>
      <c r="D72" s="258">
        <f t="shared" si="2"/>
        <v>5</v>
      </c>
      <c r="E72" s="259"/>
      <c r="F72" s="259">
        <v>1</v>
      </c>
      <c r="G72" s="259">
        <v>4</v>
      </c>
      <c r="H72" s="259"/>
      <c r="I72" s="186">
        <f t="shared" si="20"/>
        <v>3.2</v>
      </c>
    </row>
    <row r="73" spans="1:9" ht="15" customHeight="1" x14ac:dyDescent="0.25">
      <c r="A73" s="185">
        <v>10</v>
      </c>
      <c r="B73" s="287">
        <v>50760</v>
      </c>
      <c r="C73" s="299" t="s">
        <v>137</v>
      </c>
      <c r="D73" s="258">
        <f t="shared" si="2"/>
        <v>17</v>
      </c>
      <c r="E73" s="259"/>
      <c r="F73" s="259">
        <v>11</v>
      </c>
      <c r="G73" s="259">
        <v>6</v>
      </c>
      <c r="H73" s="259"/>
      <c r="I73" s="186">
        <f t="shared" si="20"/>
        <v>3.6470588235294117</v>
      </c>
    </row>
    <row r="74" spans="1:9" ht="15" customHeight="1" x14ac:dyDescent="0.25">
      <c r="A74" s="185">
        <v>11</v>
      </c>
      <c r="B74" s="287">
        <v>50780</v>
      </c>
      <c r="C74" s="347" t="s">
        <v>158</v>
      </c>
      <c r="D74" s="258">
        <f t="shared" si="2"/>
        <v>11</v>
      </c>
      <c r="E74" s="259">
        <v>1</v>
      </c>
      <c r="F74" s="259">
        <v>7</v>
      </c>
      <c r="G74" s="259">
        <v>3</v>
      </c>
      <c r="H74" s="259"/>
      <c r="I74" s="186">
        <f t="shared" si="20"/>
        <v>3.8181818181818183</v>
      </c>
    </row>
    <row r="75" spans="1:9" ht="15" customHeight="1" x14ac:dyDescent="0.25">
      <c r="A75" s="185">
        <v>12</v>
      </c>
      <c r="B75" s="287">
        <v>50930</v>
      </c>
      <c r="C75" s="481" t="s">
        <v>186</v>
      </c>
      <c r="D75" s="258">
        <f t="shared" si="2"/>
        <v>8</v>
      </c>
      <c r="E75" s="259">
        <v>1</v>
      </c>
      <c r="F75" s="259">
        <v>7</v>
      </c>
      <c r="G75" s="259"/>
      <c r="H75" s="262"/>
      <c r="I75" s="186">
        <f t="shared" si="20"/>
        <v>4.125</v>
      </c>
    </row>
    <row r="76" spans="1:9" ht="15" customHeight="1" thickBot="1" x14ac:dyDescent="0.3">
      <c r="A76" s="34">
        <v>13</v>
      </c>
      <c r="B76" s="300">
        <v>51580</v>
      </c>
      <c r="C76" s="348" t="s">
        <v>159</v>
      </c>
      <c r="D76" s="268">
        <f t="shared" si="2"/>
        <v>24</v>
      </c>
      <c r="E76" s="269">
        <v>2</v>
      </c>
      <c r="F76" s="269">
        <v>8</v>
      </c>
      <c r="G76" s="269">
        <v>14</v>
      </c>
      <c r="H76" s="269"/>
      <c r="I76" s="200">
        <f t="shared" si="20"/>
        <v>3.5</v>
      </c>
    </row>
    <row r="77" spans="1:9" ht="15" customHeight="1" thickBot="1" x14ac:dyDescent="0.3">
      <c r="A77" s="51"/>
      <c r="B77" s="273"/>
      <c r="C77" s="56" t="s">
        <v>116</v>
      </c>
      <c r="D77" s="260">
        <f>SUM(D78:D106)</f>
        <v>422</v>
      </c>
      <c r="E77" s="261">
        <f>SUM(E78:E106)</f>
        <v>67</v>
      </c>
      <c r="F77" s="261">
        <f>SUM(F78:F106)</f>
        <v>234</v>
      </c>
      <c r="G77" s="261">
        <f>SUM(G78:G106)</f>
        <v>120</v>
      </c>
      <c r="H77" s="261">
        <f>SUM(H78:H106)</f>
        <v>1</v>
      </c>
      <c r="I77" s="54">
        <f>AVERAGE(I78:I106)</f>
        <v>3.8276931010691584</v>
      </c>
    </row>
    <row r="78" spans="1:9" ht="15" customHeight="1" x14ac:dyDescent="0.25">
      <c r="A78" s="108">
        <v>1</v>
      </c>
      <c r="B78" s="109">
        <v>60010</v>
      </c>
      <c r="C78" s="349" t="s">
        <v>160</v>
      </c>
      <c r="D78" s="258">
        <f t="shared" si="2"/>
        <v>19</v>
      </c>
      <c r="E78" s="259">
        <v>1</v>
      </c>
      <c r="F78" s="259">
        <v>11</v>
      </c>
      <c r="G78" s="259">
        <v>7</v>
      </c>
      <c r="H78" s="259"/>
      <c r="I78" s="110">
        <f t="shared" ref="I78:I106" si="21">(H78*2+G78*3+F78*4+E78*5)/D78</f>
        <v>3.6842105263157894</v>
      </c>
    </row>
    <row r="79" spans="1:9" ht="15" customHeight="1" x14ac:dyDescent="0.25">
      <c r="A79" s="108">
        <v>2</v>
      </c>
      <c r="B79" s="109">
        <v>60020</v>
      </c>
      <c r="C79" s="482" t="s">
        <v>203</v>
      </c>
      <c r="D79" s="258">
        <f t="shared" ref="D79:D106" si="22">SUM(E79:H79)</f>
        <v>2</v>
      </c>
      <c r="E79" s="259">
        <v>1</v>
      </c>
      <c r="F79" s="259"/>
      <c r="G79" s="259">
        <v>1</v>
      </c>
      <c r="H79" s="259"/>
      <c r="I79" s="110">
        <f t="shared" si="21"/>
        <v>4</v>
      </c>
    </row>
    <row r="80" spans="1:9" ht="15" customHeight="1" x14ac:dyDescent="0.25">
      <c r="A80" s="108">
        <v>3</v>
      </c>
      <c r="B80" s="109">
        <v>60050</v>
      </c>
      <c r="C80" s="349" t="s">
        <v>161</v>
      </c>
      <c r="D80" s="258">
        <f t="shared" si="22"/>
        <v>9</v>
      </c>
      <c r="E80" s="259"/>
      <c r="F80" s="259">
        <v>4</v>
      </c>
      <c r="G80" s="259">
        <v>5</v>
      </c>
      <c r="H80" s="262"/>
      <c r="I80" s="110">
        <f t="shared" si="21"/>
        <v>3.4444444444444446</v>
      </c>
    </row>
    <row r="81" spans="1:9" ht="15" customHeight="1" x14ac:dyDescent="0.25">
      <c r="A81" s="108">
        <v>4</v>
      </c>
      <c r="B81" s="109">
        <v>60070</v>
      </c>
      <c r="C81" s="349" t="s">
        <v>162</v>
      </c>
      <c r="D81" s="258">
        <f t="shared" si="22"/>
        <v>18</v>
      </c>
      <c r="E81" s="259">
        <v>4</v>
      </c>
      <c r="F81" s="259">
        <v>11</v>
      </c>
      <c r="G81" s="259">
        <v>3</v>
      </c>
      <c r="H81" s="259"/>
      <c r="I81" s="110">
        <f t="shared" si="21"/>
        <v>4.0555555555555554</v>
      </c>
    </row>
    <row r="82" spans="1:9" ht="15" customHeight="1" x14ac:dyDescent="0.25">
      <c r="A82" s="108">
        <v>5</v>
      </c>
      <c r="B82" s="109">
        <v>60180</v>
      </c>
      <c r="C82" s="349" t="s">
        <v>163</v>
      </c>
      <c r="D82" s="258">
        <f t="shared" si="22"/>
        <v>17</v>
      </c>
      <c r="E82" s="259">
        <v>1</v>
      </c>
      <c r="F82" s="259">
        <v>12</v>
      </c>
      <c r="G82" s="259">
        <v>4</v>
      </c>
      <c r="H82" s="262"/>
      <c r="I82" s="110">
        <f t="shared" si="21"/>
        <v>3.8235294117647061</v>
      </c>
    </row>
    <row r="83" spans="1:9" ht="15" customHeight="1" x14ac:dyDescent="0.25">
      <c r="A83" s="185">
        <v>6</v>
      </c>
      <c r="B83" s="287">
        <v>60240</v>
      </c>
      <c r="C83" s="299" t="s">
        <v>164</v>
      </c>
      <c r="D83" s="258">
        <f t="shared" si="22"/>
        <v>23</v>
      </c>
      <c r="E83" s="259">
        <v>1</v>
      </c>
      <c r="F83" s="266">
        <v>12</v>
      </c>
      <c r="G83" s="266">
        <v>10</v>
      </c>
      <c r="H83" s="302"/>
      <c r="I83" s="186">
        <f t="shared" si="21"/>
        <v>3.6086956521739131</v>
      </c>
    </row>
    <row r="84" spans="1:9" ht="15" customHeight="1" x14ac:dyDescent="0.25">
      <c r="A84" s="185">
        <v>7</v>
      </c>
      <c r="B84" s="287">
        <v>60660</v>
      </c>
      <c r="C84" s="481" t="s">
        <v>185</v>
      </c>
      <c r="D84" s="258">
        <f t="shared" ref="D84" si="23">SUM(E84:H84)</f>
        <v>1</v>
      </c>
      <c r="E84" s="290">
        <v>1</v>
      </c>
      <c r="F84" s="291"/>
      <c r="G84" s="291"/>
      <c r="H84" s="262"/>
      <c r="I84" s="186">
        <f t="shared" ref="I84" si="24">(H84*2+G84*3+F84*4+E84*5)/D84</f>
        <v>5</v>
      </c>
    </row>
    <row r="85" spans="1:9" ht="15" customHeight="1" x14ac:dyDescent="0.25">
      <c r="A85" s="185">
        <v>8</v>
      </c>
      <c r="B85" s="287">
        <v>60001</v>
      </c>
      <c r="C85" s="347" t="s">
        <v>165</v>
      </c>
      <c r="D85" s="258">
        <f t="shared" si="22"/>
        <v>4</v>
      </c>
      <c r="E85" s="259"/>
      <c r="F85" s="264"/>
      <c r="G85" s="483">
        <v>4</v>
      </c>
      <c r="H85" s="484"/>
      <c r="I85" s="186">
        <f t="shared" si="21"/>
        <v>3</v>
      </c>
    </row>
    <row r="86" spans="1:9" ht="15" customHeight="1" x14ac:dyDescent="0.25">
      <c r="A86" s="185">
        <v>9</v>
      </c>
      <c r="B86" s="287">
        <v>60850</v>
      </c>
      <c r="C86" s="347" t="s">
        <v>166</v>
      </c>
      <c r="D86" s="258">
        <f t="shared" si="22"/>
        <v>5</v>
      </c>
      <c r="E86" s="259">
        <v>2</v>
      </c>
      <c r="F86" s="259">
        <v>3</v>
      </c>
      <c r="G86" s="290"/>
      <c r="H86" s="262"/>
      <c r="I86" s="186">
        <f t="shared" si="21"/>
        <v>4.4000000000000004</v>
      </c>
    </row>
    <row r="87" spans="1:9" ht="15" customHeight="1" x14ac:dyDescent="0.25">
      <c r="A87" s="185">
        <v>10</v>
      </c>
      <c r="B87" s="287">
        <v>60910</v>
      </c>
      <c r="C87" s="405" t="s">
        <v>194</v>
      </c>
      <c r="D87" s="258">
        <f t="shared" si="22"/>
        <v>3</v>
      </c>
      <c r="E87" s="259"/>
      <c r="F87" s="259"/>
      <c r="G87" s="290">
        <v>3</v>
      </c>
      <c r="H87" s="262"/>
      <c r="I87" s="186">
        <f t="shared" si="21"/>
        <v>3</v>
      </c>
    </row>
    <row r="88" spans="1:9" ht="15" customHeight="1" x14ac:dyDescent="0.25">
      <c r="A88" s="185">
        <v>11</v>
      </c>
      <c r="B88" s="287">
        <v>60980</v>
      </c>
      <c r="C88" s="405" t="s">
        <v>195</v>
      </c>
      <c r="D88" s="258">
        <f t="shared" si="22"/>
        <v>14</v>
      </c>
      <c r="E88" s="259">
        <v>2</v>
      </c>
      <c r="F88" s="259">
        <v>6</v>
      </c>
      <c r="G88" s="290">
        <v>6</v>
      </c>
      <c r="H88" s="262"/>
      <c r="I88" s="186">
        <f t="shared" si="21"/>
        <v>3.7142857142857144</v>
      </c>
    </row>
    <row r="89" spans="1:9" ht="15" customHeight="1" x14ac:dyDescent="0.25">
      <c r="A89" s="185">
        <v>12</v>
      </c>
      <c r="B89" s="287">
        <v>61080</v>
      </c>
      <c r="C89" s="347" t="s">
        <v>167</v>
      </c>
      <c r="D89" s="258">
        <f t="shared" si="22"/>
        <v>4</v>
      </c>
      <c r="E89" s="259">
        <v>0</v>
      </c>
      <c r="F89" s="259">
        <v>3</v>
      </c>
      <c r="G89" s="290">
        <v>1</v>
      </c>
      <c r="H89" s="262"/>
      <c r="I89" s="186">
        <f t="shared" si="21"/>
        <v>3.75</v>
      </c>
    </row>
    <row r="90" spans="1:9" ht="15" customHeight="1" x14ac:dyDescent="0.25">
      <c r="A90" s="185">
        <v>13</v>
      </c>
      <c r="B90" s="287">
        <v>61150</v>
      </c>
      <c r="C90" s="347" t="s">
        <v>168</v>
      </c>
      <c r="D90" s="258">
        <f t="shared" si="22"/>
        <v>9</v>
      </c>
      <c r="E90" s="259">
        <v>2</v>
      </c>
      <c r="F90" s="259">
        <v>7</v>
      </c>
      <c r="G90" s="290"/>
      <c r="H90" s="262"/>
      <c r="I90" s="186">
        <f t="shared" si="21"/>
        <v>4.2222222222222223</v>
      </c>
    </row>
    <row r="91" spans="1:9" ht="15" customHeight="1" x14ac:dyDescent="0.25">
      <c r="A91" s="185">
        <v>14</v>
      </c>
      <c r="B91" s="287">
        <v>61210</v>
      </c>
      <c r="C91" s="347" t="s">
        <v>169</v>
      </c>
      <c r="D91" s="258">
        <f t="shared" si="22"/>
        <v>7</v>
      </c>
      <c r="E91" s="259">
        <v>1</v>
      </c>
      <c r="F91" s="259">
        <v>5</v>
      </c>
      <c r="G91" s="290">
        <v>1</v>
      </c>
      <c r="H91" s="262"/>
      <c r="I91" s="186">
        <f t="shared" si="21"/>
        <v>4</v>
      </c>
    </row>
    <row r="92" spans="1:9" ht="15" customHeight="1" x14ac:dyDescent="0.25">
      <c r="A92" s="185">
        <v>15</v>
      </c>
      <c r="B92" s="287">
        <v>61290</v>
      </c>
      <c r="C92" s="405" t="s">
        <v>192</v>
      </c>
      <c r="D92" s="258">
        <f t="shared" si="22"/>
        <v>3</v>
      </c>
      <c r="E92" s="259"/>
      <c r="F92" s="259"/>
      <c r="G92" s="290">
        <v>2</v>
      </c>
      <c r="H92" s="262">
        <v>1</v>
      </c>
      <c r="I92" s="186">
        <f t="shared" si="21"/>
        <v>2.6666666666666665</v>
      </c>
    </row>
    <row r="93" spans="1:9" ht="15" customHeight="1" x14ac:dyDescent="0.25">
      <c r="A93" s="185">
        <v>16</v>
      </c>
      <c r="B93" s="287">
        <v>61340</v>
      </c>
      <c r="C93" s="405" t="s">
        <v>180</v>
      </c>
      <c r="D93" s="258">
        <f t="shared" si="22"/>
        <v>15</v>
      </c>
      <c r="E93" s="259">
        <v>6</v>
      </c>
      <c r="F93" s="259">
        <v>4</v>
      </c>
      <c r="G93" s="290">
        <v>5</v>
      </c>
      <c r="H93" s="262"/>
      <c r="I93" s="186">
        <f t="shared" si="21"/>
        <v>4.0666666666666664</v>
      </c>
    </row>
    <row r="94" spans="1:9" ht="15" customHeight="1" x14ac:dyDescent="0.25">
      <c r="A94" s="185">
        <v>17</v>
      </c>
      <c r="B94" s="287">
        <v>61390</v>
      </c>
      <c r="C94" s="405" t="s">
        <v>179</v>
      </c>
      <c r="D94" s="258">
        <f t="shared" si="22"/>
        <v>3</v>
      </c>
      <c r="E94" s="259">
        <v>1</v>
      </c>
      <c r="F94" s="259"/>
      <c r="G94" s="290">
        <v>2</v>
      </c>
      <c r="H94" s="262"/>
      <c r="I94" s="186">
        <f t="shared" si="21"/>
        <v>3.6666666666666665</v>
      </c>
    </row>
    <row r="95" spans="1:9" ht="15" customHeight="1" x14ac:dyDescent="0.25">
      <c r="A95" s="185">
        <v>18</v>
      </c>
      <c r="B95" s="287">
        <v>61410</v>
      </c>
      <c r="C95" s="405" t="s">
        <v>178</v>
      </c>
      <c r="D95" s="258">
        <f t="shared" si="22"/>
        <v>10</v>
      </c>
      <c r="E95" s="259"/>
      <c r="F95" s="259">
        <v>10</v>
      </c>
      <c r="G95" s="290"/>
      <c r="H95" s="262"/>
      <c r="I95" s="186">
        <f t="shared" si="21"/>
        <v>4</v>
      </c>
    </row>
    <row r="96" spans="1:9" ht="15" customHeight="1" x14ac:dyDescent="0.25">
      <c r="A96" s="185">
        <v>19</v>
      </c>
      <c r="B96" s="287">
        <v>61430</v>
      </c>
      <c r="C96" s="405" t="s">
        <v>177</v>
      </c>
      <c r="D96" s="258">
        <f t="shared" si="22"/>
        <v>42</v>
      </c>
      <c r="E96" s="259">
        <v>10</v>
      </c>
      <c r="F96" s="259">
        <v>25</v>
      </c>
      <c r="G96" s="290">
        <v>7</v>
      </c>
      <c r="H96" s="262"/>
      <c r="I96" s="186">
        <f t="shared" si="21"/>
        <v>4.0714285714285712</v>
      </c>
    </row>
    <row r="97" spans="1:9" ht="15" customHeight="1" x14ac:dyDescent="0.25">
      <c r="A97" s="185">
        <v>20</v>
      </c>
      <c r="B97" s="287">
        <v>61440</v>
      </c>
      <c r="C97" s="405" t="s">
        <v>176</v>
      </c>
      <c r="D97" s="258">
        <f t="shared" si="22"/>
        <v>17</v>
      </c>
      <c r="E97" s="259">
        <v>5</v>
      </c>
      <c r="F97" s="259">
        <v>10</v>
      </c>
      <c r="G97" s="290">
        <v>2</v>
      </c>
      <c r="H97" s="262"/>
      <c r="I97" s="186">
        <f t="shared" si="21"/>
        <v>4.1764705882352944</v>
      </c>
    </row>
    <row r="98" spans="1:9" ht="15" customHeight="1" x14ac:dyDescent="0.25">
      <c r="A98" s="185">
        <v>21</v>
      </c>
      <c r="B98" s="287">
        <v>61450</v>
      </c>
      <c r="C98" s="405" t="s">
        <v>175</v>
      </c>
      <c r="D98" s="258">
        <f t="shared" si="22"/>
        <v>26</v>
      </c>
      <c r="E98" s="259">
        <v>2</v>
      </c>
      <c r="F98" s="259">
        <v>15</v>
      </c>
      <c r="G98" s="290">
        <v>9</v>
      </c>
      <c r="H98" s="262"/>
      <c r="I98" s="186">
        <f t="shared" si="21"/>
        <v>3.7307692307692308</v>
      </c>
    </row>
    <row r="99" spans="1:9" ht="15" customHeight="1" x14ac:dyDescent="0.25">
      <c r="A99" s="185">
        <v>22</v>
      </c>
      <c r="B99" s="287">
        <v>61470</v>
      </c>
      <c r="C99" s="405" t="s">
        <v>193</v>
      </c>
      <c r="D99" s="258">
        <f t="shared" si="22"/>
        <v>8</v>
      </c>
      <c r="E99" s="259">
        <v>2</v>
      </c>
      <c r="F99" s="259">
        <v>4</v>
      </c>
      <c r="G99" s="290">
        <v>2</v>
      </c>
      <c r="H99" s="262"/>
      <c r="I99" s="186">
        <f t="shared" si="21"/>
        <v>4</v>
      </c>
    </row>
    <row r="100" spans="1:9" ht="15" customHeight="1" x14ac:dyDescent="0.25">
      <c r="A100" s="185">
        <v>23</v>
      </c>
      <c r="B100" s="287">
        <v>61490</v>
      </c>
      <c r="C100" s="405" t="s">
        <v>174</v>
      </c>
      <c r="D100" s="258">
        <f t="shared" si="22"/>
        <v>34</v>
      </c>
      <c r="E100" s="259">
        <v>9</v>
      </c>
      <c r="F100" s="259">
        <v>15</v>
      </c>
      <c r="G100" s="290">
        <v>10</v>
      </c>
      <c r="H100" s="262"/>
      <c r="I100" s="186">
        <f t="shared" si="21"/>
        <v>3.9705882352941178</v>
      </c>
    </row>
    <row r="101" spans="1:9" ht="15" customHeight="1" x14ac:dyDescent="0.25">
      <c r="A101" s="185">
        <v>24</v>
      </c>
      <c r="B101" s="287">
        <v>61500</v>
      </c>
      <c r="C101" s="405" t="s">
        <v>173</v>
      </c>
      <c r="D101" s="258">
        <f t="shared" si="22"/>
        <v>16</v>
      </c>
      <c r="E101" s="259">
        <v>2</v>
      </c>
      <c r="F101" s="259">
        <v>3</v>
      </c>
      <c r="G101" s="290">
        <v>11</v>
      </c>
      <c r="H101" s="262"/>
      <c r="I101" s="186">
        <f t="shared" si="21"/>
        <v>3.4375</v>
      </c>
    </row>
    <row r="102" spans="1:9" ht="15" customHeight="1" x14ac:dyDescent="0.25">
      <c r="A102" s="185">
        <v>25</v>
      </c>
      <c r="B102" s="109">
        <v>61510</v>
      </c>
      <c r="C102" s="85" t="s">
        <v>14</v>
      </c>
      <c r="D102" s="258">
        <f t="shared" si="22"/>
        <v>28</v>
      </c>
      <c r="E102" s="259">
        <v>8</v>
      </c>
      <c r="F102" s="259">
        <v>16</v>
      </c>
      <c r="G102" s="290">
        <v>4</v>
      </c>
      <c r="H102" s="291"/>
      <c r="I102" s="110">
        <f t="shared" si="21"/>
        <v>4.1428571428571432</v>
      </c>
    </row>
    <row r="103" spans="1:9" ht="15" customHeight="1" x14ac:dyDescent="0.25">
      <c r="A103" s="108">
        <v>26</v>
      </c>
      <c r="B103" s="109">
        <v>61520</v>
      </c>
      <c r="C103" s="406" t="s">
        <v>172</v>
      </c>
      <c r="D103" s="258">
        <f t="shared" si="22"/>
        <v>43</v>
      </c>
      <c r="E103" s="259">
        <v>5</v>
      </c>
      <c r="F103" s="259">
        <v>26</v>
      </c>
      <c r="G103" s="259">
        <v>12</v>
      </c>
      <c r="H103" s="264"/>
      <c r="I103" s="110">
        <f t="shared" si="21"/>
        <v>3.8372093023255816</v>
      </c>
    </row>
    <row r="104" spans="1:9" ht="15" customHeight="1" x14ac:dyDescent="0.25">
      <c r="A104" s="108">
        <v>27</v>
      </c>
      <c r="B104" s="109">
        <v>61540</v>
      </c>
      <c r="C104" s="406" t="s">
        <v>171</v>
      </c>
      <c r="D104" s="258">
        <f t="shared" si="22"/>
        <v>12</v>
      </c>
      <c r="E104" s="259">
        <v>1</v>
      </c>
      <c r="F104" s="259">
        <v>11</v>
      </c>
      <c r="G104" s="259"/>
      <c r="H104" s="259"/>
      <c r="I104" s="110">
        <f t="shared" si="21"/>
        <v>4.083333333333333</v>
      </c>
    </row>
    <row r="105" spans="1:9" ht="15" customHeight="1" x14ac:dyDescent="0.25">
      <c r="A105" s="108">
        <v>28</v>
      </c>
      <c r="B105" s="109">
        <v>61560</v>
      </c>
      <c r="C105" s="406" t="s">
        <v>170</v>
      </c>
      <c r="D105" s="258">
        <f t="shared" si="22"/>
        <v>20</v>
      </c>
      <c r="E105" s="259"/>
      <c r="F105" s="259">
        <v>13</v>
      </c>
      <c r="G105" s="259">
        <v>7</v>
      </c>
      <c r="H105" s="259"/>
      <c r="I105" s="110">
        <f t="shared" si="21"/>
        <v>3.65</v>
      </c>
    </row>
    <row r="106" spans="1:9" ht="15" customHeight="1" thickBot="1" x14ac:dyDescent="0.3">
      <c r="A106" s="108">
        <v>29</v>
      </c>
      <c r="B106" s="190">
        <v>61570</v>
      </c>
      <c r="C106" s="194" t="s">
        <v>126</v>
      </c>
      <c r="D106" s="265">
        <f t="shared" si="22"/>
        <v>10</v>
      </c>
      <c r="E106" s="266"/>
      <c r="F106" s="266">
        <v>8</v>
      </c>
      <c r="G106" s="267">
        <v>2</v>
      </c>
      <c r="H106" s="267"/>
      <c r="I106" s="189">
        <f t="shared" si="21"/>
        <v>3.8</v>
      </c>
    </row>
    <row r="107" spans="1:9" ht="15" customHeight="1" thickBot="1" x14ac:dyDescent="0.3">
      <c r="A107" s="195"/>
      <c r="B107" s="273"/>
      <c r="C107" s="56" t="s">
        <v>117</v>
      </c>
      <c r="D107" s="260">
        <f>SUM(D108:D116)</f>
        <v>105</v>
      </c>
      <c r="E107" s="261">
        <f>SUM(E108:E116)</f>
        <v>13</v>
      </c>
      <c r="F107" s="261">
        <f>SUM(F108:F116)</f>
        <v>46</v>
      </c>
      <c r="G107" s="261">
        <f>SUM(G108:G116)</f>
        <v>42</v>
      </c>
      <c r="H107" s="261">
        <f>SUM(H108:H116)</f>
        <v>4</v>
      </c>
      <c r="I107" s="193">
        <f>AVERAGE(I115:I116)</f>
        <v>3.5839160839160842</v>
      </c>
    </row>
    <row r="108" spans="1:9" ht="15" customHeight="1" x14ac:dyDescent="0.25">
      <c r="A108" s="485">
        <v>1</v>
      </c>
      <c r="B108" s="486">
        <v>70020</v>
      </c>
      <c r="C108" s="487" t="s">
        <v>81</v>
      </c>
      <c r="D108" s="488">
        <f t="shared" ref="D108:D115" si="25">SUM(E108:H108)</f>
        <v>2</v>
      </c>
      <c r="E108" s="489">
        <v>1</v>
      </c>
      <c r="F108" s="489">
        <v>1</v>
      </c>
      <c r="G108" s="489"/>
      <c r="H108" s="489"/>
      <c r="I108" s="490">
        <f t="shared" ref="I108:I114" si="26">(H108*2+G108*3+F108*4+E108*5)/D108</f>
        <v>4.5</v>
      </c>
    </row>
    <row r="109" spans="1:9" ht="15" customHeight="1" x14ac:dyDescent="0.25">
      <c r="A109" s="151">
        <v>2</v>
      </c>
      <c r="B109" s="275">
        <v>70110</v>
      </c>
      <c r="C109" s="257" t="s">
        <v>84</v>
      </c>
      <c r="D109" s="278">
        <f t="shared" si="25"/>
        <v>3</v>
      </c>
      <c r="E109" s="279"/>
      <c r="F109" s="279">
        <v>1</v>
      </c>
      <c r="G109" s="279">
        <v>2</v>
      </c>
      <c r="H109" s="279"/>
      <c r="I109" s="491">
        <f t="shared" si="26"/>
        <v>3.3333333333333335</v>
      </c>
    </row>
    <row r="110" spans="1:9" ht="15" customHeight="1" x14ac:dyDescent="0.25">
      <c r="A110" s="151">
        <v>3</v>
      </c>
      <c r="B110" s="275">
        <v>70021</v>
      </c>
      <c r="C110" s="257" t="s">
        <v>80</v>
      </c>
      <c r="D110" s="278">
        <f t="shared" si="25"/>
        <v>9</v>
      </c>
      <c r="E110" s="279">
        <v>1</v>
      </c>
      <c r="F110" s="279">
        <v>3</v>
      </c>
      <c r="G110" s="279">
        <v>5</v>
      </c>
      <c r="H110" s="279"/>
      <c r="I110" s="491">
        <f t="shared" si="26"/>
        <v>3.5555555555555554</v>
      </c>
    </row>
    <row r="111" spans="1:9" ht="15" customHeight="1" x14ac:dyDescent="0.25">
      <c r="A111" s="151">
        <v>4</v>
      </c>
      <c r="B111" s="275">
        <v>70040</v>
      </c>
      <c r="C111" s="257" t="s">
        <v>59</v>
      </c>
      <c r="D111" s="278">
        <f t="shared" si="25"/>
        <v>8</v>
      </c>
      <c r="E111" s="279"/>
      <c r="F111" s="279">
        <v>4</v>
      </c>
      <c r="G111" s="279">
        <v>4</v>
      </c>
      <c r="H111" s="279"/>
      <c r="I111" s="491">
        <f t="shared" si="26"/>
        <v>3.5</v>
      </c>
    </row>
    <row r="112" spans="1:9" ht="15" customHeight="1" x14ac:dyDescent="0.25">
      <c r="A112" s="151">
        <v>5</v>
      </c>
      <c r="B112" s="275">
        <v>70100</v>
      </c>
      <c r="C112" s="344" t="s">
        <v>146</v>
      </c>
      <c r="D112" s="278">
        <f t="shared" si="25"/>
        <v>25</v>
      </c>
      <c r="E112" s="279">
        <v>7</v>
      </c>
      <c r="F112" s="279">
        <v>11</v>
      </c>
      <c r="G112" s="279">
        <v>6</v>
      </c>
      <c r="H112" s="279">
        <v>1</v>
      </c>
      <c r="I112" s="491">
        <f t="shared" si="26"/>
        <v>3.96</v>
      </c>
    </row>
    <row r="113" spans="1:9" ht="15" customHeight="1" x14ac:dyDescent="0.25">
      <c r="A113" s="151">
        <v>6</v>
      </c>
      <c r="B113" s="275">
        <v>70270</v>
      </c>
      <c r="C113" s="257" t="s">
        <v>82</v>
      </c>
      <c r="D113" s="278">
        <f t="shared" si="25"/>
        <v>8</v>
      </c>
      <c r="E113" s="279">
        <v>1</v>
      </c>
      <c r="F113" s="279">
        <v>2</v>
      </c>
      <c r="G113" s="279">
        <v>4</v>
      </c>
      <c r="H113" s="279">
        <v>1</v>
      </c>
      <c r="I113" s="491">
        <f t="shared" si="26"/>
        <v>3.375</v>
      </c>
    </row>
    <row r="114" spans="1:9" ht="15" customHeight="1" x14ac:dyDescent="0.25">
      <c r="A114" s="492">
        <v>7</v>
      </c>
      <c r="B114" s="275">
        <v>70510</v>
      </c>
      <c r="C114" s="474" t="s">
        <v>58</v>
      </c>
      <c r="D114" s="472">
        <f t="shared" si="25"/>
        <v>2</v>
      </c>
      <c r="E114" s="279"/>
      <c r="F114" s="279"/>
      <c r="G114" s="279">
        <v>2</v>
      </c>
      <c r="H114" s="473"/>
      <c r="I114" s="493">
        <f t="shared" si="26"/>
        <v>3</v>
      </c>
    </row>
    <row r="115" spans="1:9" ht="15" customHeight="1" x14ac:dyDescent="0.25">
      <c r="A115" s="192">
        <v>8</v>
      </c>
      <c r="B115" s="287">
        <v>10880</v>
      </c>
      <c r="C115" s="294" t="s">
        <v>131</v>
      </c>
      <c r="D115" s="280">
        <f t="shared" si="25"/>
        <v>26</v>
      </c>
      <c r="E115" s="475">
        <v>1</v>
      </c>
      <c r="F115" s="475">
        <v>14</v>
      </c>
      <c r="G115" s="475">
        <v>10</v>
      </c>
      <c r="H115" s="494">
        <v>1</v>
      </c>
      <c r="I115" s="189">
        <f t="shared" ref="I115:I116" si="27">(H115*2+G115*3+F115*4+E115*5)/D115</f>
        <v>3.5769230769230771</v>
      </c>
    </row>
    <row r="116" spans="1:9" ht="15" customHeight="1" thickBot="1" x14ac:dyDescent="0.3">
      <c r="A116" s="34">
        <v>9</v>
      </c>
      <c r="B116" s="300">
        <v>10890</v>
      </c>
      <c r="C116" s="495" t="s">
        <v>125</v>
      </c>
      <c r="D116" s="281">
        <f>SUM(E116:H116)</f>
        <v>22</v>
      </c>
      <c r="E116" s="282">
        <v>2</v>
      </c>
      <c r="F116" s="282">
        <v>10</v>
      </c>
      <c r="G116" s="282">
        <v>9</v>
      </c>
      <c r="H116" s="282">
        <v>1</v>
      </c>
      <c r="I116" s="200">
        <f t="shared" si="27"/>
        <v>3.5909090909090908</v>
      </c>
    </row>
    <row r="117" spans="1:9" ht="15" customHeight="1" x14ac:dyDescent="0.25">
      <c r="A117" s="17"/>
      <c r="B117" s="17"/>
      <c r="C117" s="28"/>
      <c r="D117" s="471" t="s">
        <v>83</v>
      </c>
      <c r="E117" s="471"/>
      <c r="F117" s="471"/>
      <c r="G117" s="471"/>
      <c r="H117" s="471"/>
      <c r="I117" s="29">
        <f>AVERAGE(I8:I15,I17:I27,I29:I43,I45:I62,I64:I76,I78:I106,I108:I116)</f>
        <v>3.6571034885080942</v>
      </c>
    </row>
    <row r="118" spans="1:9" ht="15" customHeight="1" x14ac:dyDescent="0.25">
      <c r="A118" s="17"/>
      <c r="B118" s="17"/>
      <c r="C118" s="17"/>
      <c r="D118" s="18"/>
      <c r="E118" s="18"/>
      <c r="F118" s="18"/>
      <c r="G118" s="18"/>
      <c r="H118" s="18"/>
      <c r="I118" s="18"/>
    </row>
    <row r="119" spans="1:9" x14ac:dyDescent="0.25">
      <c r="A119" s="17"/>
      <c r="B119" s="17"/>
      <c r="C119" s="17"/>
      <c r="D119" s="18"/>
      <c r="E119" s="18"/>
      <c r="F119" s="18"/>
      <c r="G119" s="18"/>
      <c r="H119" s="18"/>
      <c r="I119" s="18"/>
    </row>
  </sheetData>
  <mergeCells count="9">
    <mergeCell ref="C2:D2"/>
    <mergeCell ref="D1:E1"/>
    <mergeCell ref="E4:H4"/>
    <mergeCell ref="D117:H117"/>
    <mergeCell ref="A4:A5"/>
    <mergeCell ref="B4:B5"/>
    <mergeCell ref="C4:C5"/>
    <mergeCell ref="D4:D5"/>
    <mergeCell ref="I4:I5"/>
  </mergeCells>
  <conditionalFormatting sqref="I6:I117">
    <cfRule type="cellIs" dxfId="22" priority="531" stopIfTrue="1" operator="between">
      <formula>$I$117</formula>
      <formula>3.656</formula>
    </cfRule>
    <cfRule type="cellIs" dxfId="21" priority="532" stopIfTrue="1" operator="lessThan">
      <formula>3.5</formula>
    </cfRule>
    <cfRule type="cellIs" dxfId="20" priority="533" stopIfTrue="1" operator="between">
      <formula>$I$117</formula>
      <formula>3.5</formula>
    </cfRule>
    <cfRule type="cellIs" dxfId="19" priority="534" stopIfTrue="1" operator="between">
      <formula>4.499</formula>
      <formula>$I$117</formula>
    </cfRule>
    <cfRule type="cellIs" dxfId="18" priority="535" stopIfTrue="1" operator="greaterThanOrEqual">
      <formula>4.5</formula>
    </cfRule>
  </conditionalFormatting>
  <pageMargins left="1.01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Физика-9 диаграмма по районам</vt:lpstr>
      <vt:lpstr>Физика-9 диаграмма</vt:lpstr>
      <vt:lpstr>Рейтинги 2022-2024</vt:lpstr>
      <vt:lpstr>Рейтинг по сумме мест</vt:lpstr>
      <vt:lpstr> Физика-9 2024 Итоги</vt:lpstr>
      <vt:lpstr> Физика-9 2024 расклад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2024-09-27T05:01:40Z</dcterms:modified>
</cp:coreProperties>
</file>