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15" windowWidth="20100" windowHeight="7860" tabRatio="694"/>
  </bookViews>
  <sheets>
    <sheet name="Рус. 9 - диаграмма по районам" sheetId="16" r:id="rId1"/>
    <sheet name="Рус. 9 - диаграмма" sheetId="17" r:id="rId2"/>
    <sheet name="Рейтинги 2021-2024" sheetId="18" r:id="rId3"/>
    <sheet name="Рейтинг по сумме мест" sheetId="11" r:id="rId4"/>
    <sheet name="Русский язык-9 2024 Итоги" sheetId="15" r:id="rId5"/>
    <sheet name="Русский язык-9 2024 расклад" sheetId="19" r:id="rId6"/>
  </sheets>
  <definedNames>
    <definedName name="_xlnm._FilterDatabase" localSheetId="2" hidden="1">'Рейтинги 2021-2024'!$A$6:$AA$115</definedName>
    <definedName name="_xlnm._FilterDatabase" localSheetId="0" hidden="1">'Рус. 9 - диаграмма по районам'!#REF!</definedName>
  </definedNames>
  <calcPr calcId="145621"/>
</workbook>
</file>

<file path=xl/calcChain.xml><?xml version="1.0" encoding="utf-8"?>
<calcChain xmlns="http://schemas.openxmlformats.org/spreadsheetml/2006/main">
  <c r="S64" i="16" l="1"/>
  <c r="S64" i="17"/>
  <c r="T115" i="11"/>
  <c r="D82" i="19" l="1"/>
  <c r="D6" i="19"/>
  <c r="D66" i="19"/>
  <c r="I66" i="19" s="1"/>
  <c r="I18" i="19"/>
  <c r="D122" i="19"/>
  <c r="D123" i="19"/>
  <c r="D121" i="19"/>
  <c r="D120" i="19"/>
  <c r="D119" i="19"/>
  <c r="D118" i="19"/>
  <c r="D117" i="19"/>
  <c r="D116" i="19"/>
  <c r="D115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7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5" i="19"/>
  <c r="D14" i="19"/>
  <c r="D13" i="19"/>
  <c r="D12" i="19"/>
  <c r="D11" i="19"/>
  <c r="D10" i="19"/>
  <c r="D9" i="19"/>
  <c r="D8" i="19"/>
  <c r="S65" i="16" l="1"/>
  <c r="S63" i="16"/>
  <c r="S62" i="16"/>
  <c r="S61" i="16"/>
  <c r="S60" i="16"/>
  <c r="S59" i="16"/>
  <c r="S58" i="16"/>
  <c r="S57" i="16"/>
  <c r="S56" i="16"/>
  <c r="S55" i="16"/>
  <c r="S54" i="16"/>
  <c r="S53" i="16"/>
  <c r="S52" i="16"/>
  <c r="S51" i="16"/>
  <c r="S50" i="16"/>
  <c r="S49" i="16"/>
  <c r="S48" i="16"/>
  <c r="S47" i="16"/>
  <c r="S46" i="16"/>
  <c r="S44" i="16"/>
  <c r="S43" i="16"/>
  <c r="S42" i="16"/>
  <c r="S41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3" i="16"/>
  <c r="S12" i="16"/>
  <c r="S11" i="16"/>
  <c r="S10" i="16"/>
  <c r="S9" i="16"/>
  <c r="S8" i="16"/>
  <c r="S7" i="16"/>
  <c r="S6" i="16"/>
  <c r="S80" i="16"/>
  <c r="S79" i="16"/>
  <c r="S78" i="16"/>
  <c r="S77" i="16"/>
  <c r="S76" i="16"/>
  <c r="S75" i="16"/>
  <c r="S74" i="16"/>
  <c r="S73" i="16"/>
  <c r="S72" i="16"/>
  <c r="S71" i="16"/>
  <c r="S70" i="16"/>
  <c r="S69" i="16"/>
  <c r="S68" i="16"/>
  <c r="S67" i="16"/>
  <c r="S92" i="16"/>
  <c r="S91" i="16"/>
  <c r="S90" i="16"/>
  <c r="S89" i="16"/>
  <c r="S88" i="16"/>
  <c r="S87" i="16"/>
  <c r="S86" i="16"/>
  <c r="S85" i="16"/>
  <c r="S84" i="16"/>
  <c r="S83" i="16"/>
  <c r="S82" i="16"/>
  <c r="S111" i="16"/>
  <c r="S110" i="16"/>
  <c r="S109" i="16"/>
  <c r="S108" i="16"/>
  <c r="S107" i="16"/>
  <c r="S106" i="16"/>
  <c r="S105" i="16"/>
  <c r="S104" i="16"/>
  <c r="S103" i="16"/>
  <c r="S102" i="16"/>
  <c r="S101" i="16"/>
  <c r="S100" i="16"/>
  <c r="S99" i="16"/>
  <c r="S98" i="16"/>
  <c r="S97" i="16"/>
  <c r="S96" i="16"/>
  <c r="S95" i="16"/>
  <c r="S94" i="16"/>
  <c r="S93" i="16"/>
  <c r="S120" i="16"/>
  <c r="S119" i="16"/>
  <c r="S118" i="16"/>
  <c r="S117" i="16"/>
  <c r="S116" i="16"/>
  <c r="S115" i="16"/>
  <c r="S114" i="16"/>
  <c r="S113" i="16"/>
  <c r="S121" i="16"/>
  <c r="D112" i="16"/>
  <c r="C112" i="16"/>
  <c r="D81" i="16"/>
  <c r="C81" i="16"/>
  <c r="D66" i="16"/>
  <c r="C66" i="16"/>
  <c r="D45" i="16"/>
  <c r="C45" i="16"/>
  <c r="D27" i="16"/>
  <c r="C27" i="16"/>
  <c r="D14" i="16"/>
  <c r="C14" i="16"/>
  <c r="D5" i="16"/>
  <c r="C5" i="16"/>
  <c r="D4" i="16"/>
  <c r="D122" i="16" s="1"/>
  <c r="C4" i="16"/>
  <c r="S65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4" i="17"/>
  <c r="S43" i="17"/>
  <c r="S42" i="17"/>
  <c r="S41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3" i="17"/>
  <c r="S12" i="17"/>
  <c r="S11" i="17"/>
  <c r="S10" i="17"/>
  <c r="S9" i="17"/>
  <c r="S8" i="17"/>
  <c r="S7" i="17"/>
  <c r="S6" i="17"/>
  <c r="S80" i="17"/>
  <c r="S79" i="17"/>
  <c r="S78" i="17"/>
  <c r="S77" i="17"/>
  <c r="S76" i="17"/>
  <c r="S75" i="17"/>
  <c r="S74" i="17"/>
  <c r="S73" i="17"/>
  <c r="S72" i="17"/>
  <c r="S71" i="17"/>
  <c r="S70" i="17"/>
  <c r="S69" i="17"/>
  <c r="S68" i="17"/>
  <c r="S67" i="17"/>
  <c r="S111" i="17"/>
  <c r="S110" i="17"/>
  <c r="S109" i="17"/>
  <c r="S108" i="17"/>
  <c r="S107" i="17"/>
  <c r="S106" i="17"/>
  <c r="S105" i="17"/>
  <c r="S104" i="17"/>
  <c r="S103" i="17"/>
  <c r="S102" i="17"/>
  <c r="S101" i="17"/>
  <c r="S100" i="17"/>
  <c r="S99" i="17"/>
  <c r="S98" i="17"/>
  <c r="S97" i="17"/>
  <c r="S96" i="17"/>
  <c r="S95" i="17"/>
  <c r="S94" i="17"/>
  <c r="S93" i="17"/>
  <c r="S92" i="17"/>
  <c r="S91" i="17"/>
  <c r="S90" i="17"/>
  <c r="S89" i="17"/>
  <c r="S88" i="17"/>
  <c r="S87" i="17"/>
  <c r="S86" i="17"/>
  <c r="S85" i="17"/>
  <c r="S84" i="17"/>
  <c r="S83" i="17"/>
  <c r="S82" i="17"/>
  <c r="S120" i="17"/>
  <c r="S119" i="17"/>
  <c r="S118" i="17"/>
  <c r="S117" i="17"/>
  <c r="S116" i="17"/>
  <c r="S115" i="17"/>
  <c r="S114" i="17"/>
  <c r="S113" i="17"/>
  <c r="S121" i="17"/>
  <c r="D122" i="17"/>
  <c r="D112" i="17"/>
  <c r="C112" i="17"/>
  <c r="D81" i="17"/>
  <c r="C81" i="17"/>
  <c r="D66" i="17"/>
  <c r="C66" i="17"/>
  <c r="D45" i="17"/>
  <c r="C45" i="17"/>
  <c r="D27" i="17"/>
  <c r="C27" i="17"/>
  <c r="D14" i="17"/>
  <c r="C14" i="17"/>
  <c r="D5" i="17"/>
  <c r="C5" i="17"/>
  <c r="D4" i="17"/>
  <c r="C4" i="17"/>
  <c r="T114" i="11"/>
  <c r="T113" i="11"/>
  <c r="T111" i="11"/>
  <c r="T107" i="11"/>
  <c r="T105" i="11"/>
  <c r="T109" i="11"/>
  <c r="T110" i="11"/>
  <c r="T112" i="11"/>
  <c r="T103" i="11"/>
  <c r="T104" i="11"/>
  <c r="T102" i="11"/>
  <c r="T108" i="11"/>
  <c r="T106" i="11"/>
  <c r="T81" i="11"/>
  <c r="T88" i="11"/>
  <c r="T97" i="11"/>
  <c r="T101" i="11"/>
  <c r="T99" i="11"/>
  <c r="T98" i="11"/>
  <c r="T100" i="11"/>
  <c r="T90" i="11"/>
  <c r="T95" i="11"/>
  <c r="T91" i="11"/>
  <c r="T75" i="11"/>
  <c r="T96" i="11"/>
  <c r="T89" i="11"/>
  <c r="T94" i="11"/>
  <c r="T93" i="11"/>
  <c r="T92" i="11"/>
  <c r="T85" i="11"/>
  <c r="T76" i="11"/>
  <c r="T83" i="11"/>
  <c r="T80" i="11"/>
  <c r="T87" i="11"/>
  <c r="T79" i="11"/>
  <c r="T84" i="11"/>
  <c r="T82" i="11"/>
  <c r="T77" i="11"/>
  <c r="T74" i="11"/>
  <c r="T86" i="11"/>
  <c r="T66" i="11"/>
  <c r="T68" i="11"/>
  <c r="T78" i="11"/>
  <c r="T71" i="11"/>
  <c r="T73" i="11"/>
  <c r="T67" i="11"/>
  <c r="T61" i="11"/>
  <c r="T65" i="11"/>
  <c r="T64" i="11"/>
  <c r="T63" i="11"/>
  <c r="T69" i="11"/>
  <c r="T59" i="11"/>
  <c r="T57" i="11"/>
  <c r="T55" i="11"/>
  <c r="T70" i="11"/>
  <c r="T72" i="11"/>
  <c r="T60" i="11"/>
  <c r="T58" i="11"/>
  <c r="T56" i="11"/>
  <c r="T62" i="11"/>
  <c r="T42" i="11"/>
  <c r="T53" i="11"/>
  <c r="T54" i="11"/>
  <c r="T50" i="11"/>
  <c r="T41" i="11"/>
  <c r="T49" i="11"/>
  <c r="T35" i="11"/>
  <c r="T52" i="11"/>
  <c r="T51" i="11"/>
  <c r="T43" i="11"/>
  <c r="T44" i="11"/>
  <c r="T47" i="11"/>
  <c r="T36" i="11"/>
  <c r="T39" i="11"/>
  <c r="T48" i="11"/>
  <c r="T45" i="11"/>
  <c r="T33" i="11"/>
  <c r="T40" i="11"/>
  <c r="T37" i="11"/>
  <c r="T34" i="11"/>
  <c r="T46" i="11"/>
  <c r="T32" i="11"/>
  <c r="T31" i="11"/>
  <c r="T27" i="11"/>
  <c r="T38" i="11"/>
  <c r="T29" i="11"/>
  <c r="T26" i="11"/>
  <c r="T28" i="11"/>
  <c r="T30" i="11"/>
  <c r="T20" i="11"/>
  <c r="T23" i="11"/>
  <c r="T25" i="11"/>
  <c r="T22" i="11"/>
  <c r="T24" i="11"/>
  <c r="T17" i="11"/>
  <c r="T21" i="11"/>
  <c r="T19" i="11"/>
  <c r="T14" i="11"/>
  <c r="T16" i="11"/>
  <c r="T18" i="11"/>
  <c r="T15" i="11"/>
  <c r="T13" i="11"/>
  <c r="T9" i="11"/>
  <c r="T8" i="11"/>
  <c r="T10" i="11"/>
  <c r="T12" i="11"/>
  <c r="T11" i="11"/>
  <c r="T7" i="11"/>
  <c r="T6" i="11"/>
  <c r="E116" i="11"/>
  <c r="D116" i="18"/>
  <c r="I17" i="19" l="1"/>
  <c r="L112" i="16" l="1"/>
  <c r="K112" i="16"/>
  <c r="L81" i="16"/>
  <c r="K81" i="16"/>
  <c r="L66" i="16"/>
  <c r="K66" i="16"/>
  <c r="L45" i="16"/>
  <c r="K45" i="16"/>
  <c r="L27" i="16"/>
  <c r="K27" i="16"/>
  <c r="L14" i="16"/>
  <c r="K14" i="16"/>
  <c r="L5" i="16"/>
  <c r="K5" i="16"/>
  <c r="L4" i="16"/>
  <c r="L122" i="16" s="1"/>
  <c r="K4" i="16"/>
  <c r="H112" i="16"/>
  <c r="G112" i="16"/>
  <c r="H81" i="16"/>
  <c r="G81" i="16"/>
  <c r="H66" i="16"/>
  <c r="G66" i="16"/>
  <c r="H45" i="16"/>
  <c r="G45" i="16"/>
  <c r="H27" i="16"/>
  <c r="G27" i="16"/>
  <c r="H14" i="16"/>
  <c r="G14" i="16"/>
  <c r="H5" i="16"/>
  <c r="G5" i="16"/>
  <c r="H4" i="16"/>
  <c r="H122" i="16" s="1"/>
  <c r="G4" i="16"/>
  <c r="L122" i="17"/>
  <c r="L112" i="17"/>
  <c r="K112" i="17"/>
  <c r="L81" i="17"/>
  <c r="K81" i="17"/>
  <c r="L66" i="17"/>
  <c r="K66" i="17"/>
  <c r="L45" i="17"/>
  <c r="K45" i="17"/>
  <c r="L27" i="17"/>
  <c r="K27" i="17"/>
  <c r="L14" i="17"/>
  <c r="K14" i="17"/>
  <c r="L5" i="17"/>
  <c r="K5" i="17"/>
  <c r="L4" i="17"/>
  <c r="K4" i="17"/>
  <c r="H122" i="17"/>
  <c r="H112" i="17"/>
  <c r="G112" i="17"/>
  <c r="H81" i="17"/>
  <c r="G81" i="17"/>
  <c r="H66" i="17"/>
  <c r="G66" i="17"/>
  <c r="H45" i="17"/>
  <c r="G45" i="17"/>
  <c r="H27" i="17"/>
  <c r="G27" i="17"/>
  <c r="H14" i="17"/>
  <c r="G14" i="17"/>
  <c r="H5" i="17"/>
  <c r="G5" i="17"/>
  <c r="H4" i="17"/>
  <c r="G4" i="17"/>
  <c r="K116" i="11" l="1"/>
  <c r="H116" i="11"/>
  <c r="L116" i="18"/>
  <c r="H116" i="18"/>
  <c r="I123" i="19"/>
  <c r="I122" i="19"/>
  <c r="I121" i="19"/>
  <c r="I120" i="19"/>
  <c r="I119" i="19"/>
  <c r="I118" i="19"/>
  <c r="I117" i="19"/>
  <c r="I116" i="19"/>
  <c r="I115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7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8" i="19"/>
  <c r="I27" i="19"/>
  <c r="I26" i="19"/>
  <c r="I25" i="19"/>
  <c r="I24" i="19"/>
  <c r="I23" i="19"/>
  <c r="I22" i="19"/>
  <c r="I21" i="19"/>
  <c r="I20" i="19"/>
  <c r="I19" i="19"/>
  <c r="I15" i="19"/>
  <c r="I14" i="19"/>
  <c r="I13" i="19"/>
  <c r="I12" i="19"/>
  <c r="I11" i="19"/>
  <c r="I10" i="19"/>
  <c r="I9" i="19"/>
  <c r="I8" i="19"/>
  <c r="P27" i="16" l="1"/>
  <c r="P45" i="16"/>
  <c r="P66" i="16"/>
  <c r="P81" i="16"/>
  <c r="P112" i="16"/>
  <c r="P4" i="17" l="1"/>
  <c r="P4" i="16"/>
  <c r="P122" i="17"/>
  <c r="O5" i="17"/>
  <c r="P5" i="17"/>
  <c r="O14" i="17"/>
  <c r="P14" i="17"/>
  <c r="O27" i="17"/>
  <c r="P27" i="17"/>
  <c r="O45" i="17"/>
  <c r="P45" i="17"/>
  <c r="O66" i="17"/>
  <c r="P66" i="17"/>
  <c r="O81" i="17"/>
  <c r="P81" i="17"/>
  <c r="O112" i="17"/>
  <c r="P112" i="17"/>
  <c r="O4" i="17" l="1"/>
  <c r="D114" i="19"/>
  <c r="D83" i="19"/>
  <c r="D68" i="19"/>
  <c r="D47" i="19"/>
  <c r="D29" i="19"/>
  <c r="D16" i="19"/>
  <c r="D7" i="19"/>
  <c r="O112" i="16" l="1"/>
  <c r="O81" i="16"/>
  <c r="O66" i="16"/>
  <c r="O45" i="16"/>
  <c r="O27" i="16"/>
  <c r="P14" i="16"/>
  <c r="O14" i="16"/>
  <c r="P5" i="16"/>
  <c r="O5" i="16"/>
  <c r="O4" i="16" s="1"/>
  <c r="P122" i="16"/>
  <c r="N116" i="11"/>
  <c r="I114" i="19" l="1"/>
  <c r="H114" i="19"/>
  <c r="G114" i="19"/>
  <c r="F114" i="19"/>
  <c r="E114" i="19"/>
  <c r="I83" i="19"/>
  <c r="H83" i="19"/>
  <c r="G83" i="19"/>
  <c r="F83" i="19"/>
  <c r="E83" i="19"/>
  <c r="I68" i="19"/>
  <c r="H68" i="19"/>
  <c r="G68" i="19"/>
  <c r="F68" i="19"/>
  <c r="E68" i="19"/>
  <c r="I47" i="19"/>
  <c r="H47" i="19"/>
  <c r="G47" i="19"/>
  <c r="F47" i="19"/>
  <c r="E47" i="19"/>
  <c r="I29" i="19"/>
  <c r="H29" i="19"/>
  <c r="G29" i="19"/>
  <c r="F29" i="19"/>
  <c r="E29" i="19"/>
  <c r="I16" i="19"/>
  <c r="H16" i="19"/>
  <c r="G16" i="19"/>
  <c r="F16" i="19"/>
  <c r="E16" i="19"/>
  <c r="H7" i="19"/>
  <c r="G7" i="19"/>
  <c r="F7" i="19"/>
  <c r="E7" i="19"/>
  <c r="E6" i="19" l="1"/>
  <c r="F6" i="19"/>
  <c r="G6" i="19"/>
  <c r="H6" i="19"/>
  <c r="I6" i="19" s="1"/>
  <c r="I7" i="19"/>
  <c r="I124" i="19"/>
  <c r="P116" i="18"/>
  <c r="D6" i="15" l="1"/>
  <c r="E117" i="15"/>
  <c r="E6" i="15"/>
</calcChain>
</file>

<file path=xl/sharedStrings.xml><?xml version="1.0" encoding="utf-8"?>
<sst xmlns="http://schemas.openxmlformats.org/spreadsheetml/2006/main" count="1788" uniqueCount="207">
  <si>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</si>
  <si>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</si>
  <si>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</si>
  <si>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</si>
  <si>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</si>
  <si>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</si>
  <si>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</si>
  <si>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</si>
  <si>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</si>
  <si>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</si>
  <si>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</si>
  <si>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</si>
  <si>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</si>
  <si>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</si>
  <si>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</si>
  <si>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</si>
  <si>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</si>
  <si>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</si>
  <si>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</si>
  <si>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</si>
  <si>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</si>
  <si>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56</t>
  </si>
  <si>
    <t>МБОУ СШ № 141</t>
  </si>
  <si>
    <t>Свердловский</t>
  </si>
  <si>
    <t>МБОУ СШ № 17</t>
  </si>
  <si>
    <t>МБОУ СШ № 23</t>
  </si>
  <si>
    <t>МБОУ СШ № 137</t>
  </si>
  <si>
    <t>МБОУ СШ № 6</t>
  </si>
  <si>
    <t xml:space="preserve">МБОУ СШ № 133 </t>
  </si>
  <si>
    <t>Октябрьский</t>
  </si>
  <si>
    <t>МБОУ СШ № 39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</si>
  <si>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</si>
  <si>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</si>
  <si>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</si>
  <si>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</si>
  <si>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</si>
  <si>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</si>
  <si>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</si>
  <si>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</si>
  <si>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</si>
  <si>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50</t>
  </si>
  <si>
    <t>МБОУ СШ № 16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</si>
  <si>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</si>
  <si>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</si>
  <si>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</si>
  <si>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</si>
  <si>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</si>
  <si>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</si>
  <si>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</si>
  <si>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</si>
  <si>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81</t>
  </si>
  <si>
    <t>МАОУ СШ № 55</t>
  </si>
  <si>
    <t>МБОУ СШ № 63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</si>
  <si>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</si>
  <si>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</si>
  <si>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</si>
  <si>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</si>
  <si>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</si>
  <si>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</si>
  <si>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</si>
  <si>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</si>
  <si>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</si>
  <si>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</si>
  <si>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</si>
  <si>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2</t>
  </si>
  <si>
    <t>МБОУ СШ № 36</t>
  </si>
  <si>
    <t>МБОУ СШ № 30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</si>
  <si>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</si>
  <si>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</si>
  <si>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</si>
  <si>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</si>
  <si>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</si>
  <si>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</si>
  <si>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</si>
  <si>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</si>
  <si>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</si>
  <si>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МБОУ СШ № 19</t>
  </si>
  <si>
    <t>МАОУ Гимназия № 9</t>
  </si>
  <si>
    <t>МАОУ СШ № 32</t>
  </si>
  <si>
    <t>МБОУ СШ № 12</t>
  </si>
  <si>
    <t>МБОУ Гимназия № 7</t>
  </si>
  <si>
    <t>МБОУ СШ № 21</t>
  </si>
  <si>
    <t>МБОУ СШ № 73</t>
  </si>
  <si>
    <t>МБОУ СШ № 95</t>
  </si>
  <si>
    <t>МАОУ Гимназия № 13 "Академ"</t>
  </si>
  <si>
    <t>МАОУ Гимназия № 14</t>
  </si>
  <si>
    <t>МБОУ СШ № 45</t>
  </si>
  <si>
    <t>МБОУ Лицей № 2</t>
  </si>
  <si>
    <t>МАОУ Гимназия № 2</t>
  </si>
  <si>
    <t>МБОУ СШ № 27</t>
  </si>
  <si>
    <t>МАОУ Лицей № 9 "Лидер"</t>
  </si>
  <si>
    <t>Наименование ОУ (кратко)</t>
  </si>
  <si>
    <t>РУССКИЙ ЯЗЫК, 9 кл.</t>
  </si>
  <si>
    <t>Сумма мест</t>
  </si>
  <si>
    <t>МБОУ СШ № 8 "Созидание"</t>
  </si>
  <si>
    <t>МАОУ Лицей № 1</t>
  </si>
  <si>
    <t xml:space="preserve">МАОУ "КУГ № 1 - Универс" </t>
  </si>
  <si>
    <t>МАОУ СШ № 152</t>
  </si>
  <si>
    <t>МБОУ Гимназия  № 16</t>
  </si>
  <si>
    <t>Среднее значение по городу принято:</t>
  </si>
  <si>
    <t>Расчётное среднее значение:</t>
  </si>
  <si>
    <t>Код ОУ по КИАСУО</t>
  </si>
  <si>
    <t>чел.</t>
  </si>
  <si>
    <t>Чел.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</si>
  <si>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</si>
  <si>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</si>
  <si>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</si>
  <si>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</si>
  <si>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места</t>
  </si>
  <si>
    <t>ср. балл ОУ</t>
  </si>
  <si>
    <t>ср. балл по городу</t>
  </si>
  <si>
    <t>Среднее значение по городу принято</t>
  </si>
  <si>
    <t xml:space="preserve">МБОУ СШ № 72 </t>
  </si>
  <si>
    <t>МБОУ СШ № 62</t>
  </si>
  <si>
    <t>средний балл принят</t>
  </si>
  <si>
    <t xml:space="preserve">Расчётное среднее значение </t>
  </si>
  <si>
    <t>ЦЕНТРАЛЬНЫЙ РАЙОН</t>
  </si>
  <si>
    <t>СОВЕТСКИЙ РАЙОН</t>
  </si>
  <si>
    <t>СВЕРДЛОВСКИЙ РАЙОН</t>
  </si>
  <si>
    <t>ОКТЯБРЬСКИЙ РАЙОН</t>
  </si>
  <si>
    <t>ЛЕНИНСКИЙ РАЙОН</t>
  </si>
  <si>
    <t>КИРОВСКИЙ РАЙОН</t>
  </si>
  <si>
    <t>ЖЕЛЕЗНОДОРОЖНЫЙ РАЙОН</t>
  </si>
  <si>
    <t>по городу Красноярску</t>
  </si>
  <si>
    <t>МБОУ СШ № 86</t>
  </si>
  <si>
    <t xml:space="preserve">МБОУ СШ № 10 </t>
  </si>
  <si>
    <t xml:space="preserve">МАОУ Гимназия № 11 </t>
  </si>
  <si>
    <t xml:space="preserve">МБОУ Школа-интернат № 1 </t>
  </si>
  <si>
    <t>МБОУ СШ № 34</t>
  </si>
  <si>
    <t>МБОУ СШ № 42</t>
  </si>
  <si>
    <t>МБОУ СШ № 76</t>
  </si>
  <si>
    <t>МБОУ СШ № 78</t>
  </si>
  <si>
    <t>МБОУ СШ № 93</t>
  </si>
  <si>
    <t>МАОУ СШ № 143</t>
  </si>
  <si>
    <t>МАОУ СШ № 145</t>
  </si>
  <si>
    <t>МАОУ СШ № 149</t>
  </si>
  <si>
    <t>МАОУ СШ № 150</t>
  </si>
  <si>
    <t xml:space="preserve">средний балл </t>
  </si>
  <si>
    <t>МАОУ СШ "Комплекс Покровский"</t>
  </si>
  <si>
    <t>МАОУ СШ № 154</t>
  </si>
  <si>
    <t>Наименование ОУ (кратно)</t>
  </si>
  <si>
    <t>сумма мест</t>
  </si>
  <si>
    <t>ср. балл по ОУ</t>
  </si>
  <si>
    <t xml:space="preserve"> ср. балл по городу</t>
  </si>
  <si>
    <t>место</t>
  </si>
  <si>
    <t>Расчётное среднее значение среднего балла по ОУ</t>
  </si>
  <si>
    <t>Среднее значение среднего балла принято ГУО</t>
  </si>
  <si>
    <t>ср.балл ОУ</t>
  </si>
  <si>
    <t>ср.балл по городу</t>
  </si>
  <si>
    <t>МАОУ СШ № 156</t>
  </si>
  <si>
    <t>МАОУ СШ № 155</t>
  </si>
  <si>
    <t>МАОУ СШ № 157</t>
  </si>
  <si>
    <t>отметки по 5 -балльной шкале</t>
  </si>
  <si>
    <t>МБОУ Гимназия № 3</t>
  </si>
  <si>
    <t>МБОУ СШ № 158</t>
  </si>
  <si>
    <t>МАОУ Гимназия № 8</t>
  </si>
  <si>
    <t>МАОУ СШ № 12</t>
  </si>
  <si>
    <t>МАОУ СШ № 19</t>
  </si>
  <si>
    <t>МАОУ СШ № 135</t>
  </si>
  <si>
    <t>МАОУ СШ № 46</t>
  </si>
  <si>
    <t>МАОУ СШ № 8 "Созидание"</t>
  </si>
  <si>
    <t>МАОУ СШ № 81</t>
  </si>
  <si>
    <t>МАОУ СШ № 90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</si>
  <si>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</si>
  <si>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</si>
  <si>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</si>
  <si>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</si>
  <si>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</si>
  <si>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</si>
  <si>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82</t>
  </si>
  <si>
    <t xml:space="preserve">МАОУ Школа-интернат № 1 </t>
  </si>
  <si>
    <t>МАОУ СШ № 137</t>
  </si>
  <si>
    <t>МАОУ СШ № 158 "Грани"</t>
  </si>
  <si>
    <t>МАОУ СШ № 17</t>
  </si>
  <si>
    <t>МАОУ СШ № 23</t>
  </si>
  <si>
    <t>МАОУ СШ № 34</t>
  </si>
  <si>
    <t>МАОУ СШ № 42</t>
  </si>
  <si>
    <t>МАОУ СШ № 45</t>
  </si>
  <si>
    <t>МАОУ СШ № 6</t>
  </si>
  <si>
    <t>МАОУ СШ № 76</t>
  </si>
  <si>
    <t>МАОУ СШ № 78</t>
  </si>
  <si>
    <t>МАОУ СШ № 93</t>
  </si>
  <si>
    <t>МАОУ СШ № 1</t>
  </si>
  <si>
    <t>МАОУ СШ № 85</t>
  </si>
  <si>
    <t>МАОУ СШ № 7</t>
  </si>
  <si>
    <t>МАОУ СШ № 69</t>
  </si>
  <si>
    <t>МАОУ СШ № 66</t>
  </si>
  <si>
    <t>МАОУ СШ № 5</t>
  </si>
  <si>
    <t>МАОУ СШ № 24</t>
  </si>
  <si>
    <t>МАОУ СШ № 18</t>
  </si>
  <si>
    <t>МАОУ СШ № 144</t>
  </si>
  <si>
    <t>МАОУ СШ № 141</t>
  </si>
  <si>
    <t>МАОУ СШ № 139</t>
  </si>
  <si>
    <t>МАОУ СШ № 134</t>
  </si>
  <si>
    <t>МАОУ СШ № 121</t>
  </si>
  <si>
    <t>МАОУ СШ № 115</t>
  </si>
  <si>
    <t>МАОУ СШ № 108</t>
  </si>
  <si>
    <t>МАОУ СШ № 147</t>
  </si>
  <si>
    <t>МАОУ СШ № 129</t>
  </si>
  <si>
    <t>МАОУ СШ № 98</t>
  </si>
  <si>
    <t>МАОУ СШ № 91</t>
  </si>
  <si>
    <t xml:space="preserve">МАОУ СШ № 72 </t>
  </si>
  <si>
    <t>МАОУ СШ № 3</t>
  </si>
  <si>
    <t>МАОУ СШ № 63</t>
  </si>
  <si>
    <t>МАОУ Лицей № 28</t>
  </si>
  <si>
    <t>МБОУ СШ № 159</t>
  </si>
  <si>
    <t xml:space="preserve">МБОУ СОШ № 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</si>
</sst>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indexed="9"/>
        <bgColor indexed="26"/>
      </patternFill>
    </fill>
    <fill>
      <patternFill patternType="solid">
        <fgColor rgb="FFFFCC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FFF66"/>
        <bgColor rgb="FF000000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9" fillId="0" borderId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9" fillId="0" borderId="0"/>
    <xf numFmtId="164" fontId="23" fillId="0" borderId="0" applyBorder="0" applyProtection="0"/>
    <xf numFmtId="0" fontId="2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23" fillId="0" borderId="0"/>
    <xf numFmtId="0" fontId="6" fillId="0" borderId="0"/>
    <xf numFmtId="0" fontId="6" fillId="0" borderId="0"/>
  </cellStyleXfs>
  <cellXfs count="910">
    <xf numFmtId="0" fontId="0" fillId="0" borderId="0" xfId="0"/>
    <xf numFmtId="0" fontId="16" fillId="0" borderId="0" xfId="5"/>
    <xf numFmtId="0" fontId="16" fillId="0" borderId="0" xfId="5" applyBorder="1"/>
    <xf numFmtId="0" fontId="22" fillId="0" borderId="0" xfId="5" applyFont="1" applyAlignment="1">
      <alignment horizontal="center" vertical="center"/>
    </xf>
    <xf numFmtId="0" fontId="22" fillId="0" borderId="0" xfId="5" applyFont="1" applyFill="1" applyAlignment="1">
      <alignment horizontal="center" vertical="center"/>
    </xf>
    <xf numFmtId="0" fontId="16" fillId="0" borderId="0" xfId="5" applyAlignment="1">
      <alignment horizontal="center" vertical="center"/>
    </xf>
    <xf numFmtId="0" fontId="16" fillId="0" borderId="0" xfId="5" applyFill="1"/>
    <xf numFmtId="0" fontId="20" fillId="0" borderId="0" xfId="5" applyFont="1" applyBorder="1" applyAlignment="1"/>
    <xf numFmtId="0" fontId="20" fillId="0" borderId="0" xfId="5" applyFont="1" applyFill="1" applyBorder="1" applyAlignment="1"/>
    <xf numFmtId="49" fontId="22" fillId="0" borderId="0" xfId="5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Fill="1" applyAlignment="1">
      <alignment horizontal="center"/>
    </xf>
    <xf numFmtId="0" fontId="14" fillId="0" borderId="0" xfId="5" applyFont="1" applyFill="1"/>
    <xf numFmtId="0" fontId="14" fillId="0" borderId="0" xfId="5" applyFont="1"/>
    <xf numFmtId="0" fontId="14" fillId="0" borderId="0" xfId="5" applyFont="1" applyFill="1" applyBorder="1"/>
    <xf numFmtId="0" fontId="14" fillId="0" borderId="0" xfId="5" applyFont="1" applyBorder="1" applyAlignment="1"/>
    <xf numFmtId="0" fontId="14" fillId="0" borderId="0" xfId="5" applyFont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8" fillId="0" borderId="0" xfId="5" applyFont="1" applyBorder="1" applyAlignment="1"/>
    <xf numFmtId="0" fontId="18" fillId="0" borderId="0" xfId="5" applyFont="1" applyBorder="1" applyAlignment="1">
      <alignment horizontal="center"/>
    </xf>
    <xf numFmtId="0" fontId="30" fillId="0" borderId="21" xfId="0" applyFont="1" applyBorder="1" applyAlignment="1">
      <alignment horizontal="center" vertical="center"/>
    </xf>
    <xf numFmtId="0" fontId="13" fillId="0" borderId="2" xfId="5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horizontal="left" wrapText="1"/>
    </xf>
    <xf numFmtId="0" fontId="13" fillId="0" borderId="2" xfId="5" applyFont="1" applyFill="1" applyBorder="1" applyAlignment="1" applyProtection="1">
      <alignment horizontal="left"/>
      <protection locked="0"/>
    </xf>
    <xf numFmtId="0" fontId="13" fillId="0" borderId="4" xfId="5" applyFont="1" applyFill="1" applyBorder="1" applyAlignment="1" applyProtection="1">
      <alignment horizontal="left"/>
      <protection locked="0"/>
    </xf>
    <xf numFmtId="0" fontId="26" fillId="0" borderId="2" xfId="1" applyFont="1" applyBorder="1" applyAlignment="1">
      <alignment horizontal="left"/>
    </xf>
    <xf numFmtId="0" fontId="13" fillId="0" borderId="11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left" wrapText="1"/>
    </xf>
    <xf numFmtId="0" fontId="13" fillId="0" borderId="2" xfId="5" applyFont="1" applyBorder="1" applyAlignment="1">
      <alignment horizontal="left"/>
    </xf>
    <xf numFmtId="0" fontId="26" fillId="0" borderId="2" xfId="1" applyFont="1" applyFill="1" applyBorder="1" applyAlignment="1">
      <alignment horizontal="left"/>
    </xf>
    <xf numFmtId="0" fontId="13" fillId="0" borderId="11" xfId="0" applyFont="1" applyFill="1" applyBorder="1" applyAlignment="1">
      <alignment horizontal="left" wrapText="1"/>
    </xf>
    <xf numFmtId="0" fontId="24" fillId="0" borderId="6" xfId="0" applyFont="1" applyBorder="1" applyAlignment="1">
      <alignment horizontal="right"/>
    </xf>
    <xf numFmtId="0" fontId="13" fillId="0" borderId="3" xfId="5" applyFont="1" applyFill="1" applyBorder="1" applyAlignment="1" applyProtection="1">
      <alignment horizontal="left"/>
      <protection locked="0"/>
    </xf>
    <xf numFmtId="0" fontId="24" fillId="0" borderId="10" xfId="0" applyFont="1" applyBorder="1" applyAlignment="1">
      <alignment horizontal="right"/>
    </xf>
    <xf numFmtId="0" fontId="24" fillId="0" borderId="34" xfId="0" applyFont="1" applyBorder="1" applyAlignment="1">
      <alignment horizontal="right"/>
    </xf>
    <xf numFmtId="0" fontId="13" fillId="0" borderId="1" xfId="5" applyFont="1" applyFill="1" applyBorder="1" applyAlignment="1" applyProtection="1">
      <alignment horizontal="left"/>
      <protection locked="0"/>
    </xf>
    <xf numFmtId="0" fontId="24" fillId="0" borderId="35" xfId="0" applyFont="1" applyBorder="1" applyAlignment="1">
      <alignment horizontal="right"/>
    </xf>
    <xf numFmtId="0" fontId="13" fillId="0" borderId="5" xfId="5" applyFont="1" applyFill="1" applyBorder="1" applyAlignment="1" applyProtection="1">
      <alignment horizontal="left"/>
      <protection locked="0"/>
    </xf>
    <xf numFmtId="0" fontId="13" fillId="0" borderId="3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8" fillId="0" borderId="2" xfId="5" applyFont="1" applyFill="1" applyBorder="1"/>
    <xf numFmtId="0" fontId="34" fillId="0" borderId="0" xfId="0" applyFont="1"/>
    <xf numFmtId="0" fontId="34" fillId="5" borderId="0" xfId="0" applyFont="1" applyFill="1"/>
    <xf numFmtId="0" fontId="28" fillId="0" borderId="0" xfId="0" applyFont="1" applyFill="1" applyBorder="1" applyAlignment="1">
      <alignment horizontal="right" vertical="center"/>
    </xf>
    <xf numFmtId="0" fontId="29" fillId="0" borderId="0" xfId="5" applyFont="1" applyBorder="1" applyAlignment="1">
      <alignment horizontal="right" vertical="top"/>
    </xf>
    <xf numFmtId="0" fontId="13" fillId="0" borderId="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24" fillId="0" borderId="7" xfId="0" applyFont="1" applyBorder="1" applyAlignment="1">
      <alignment horizontal="right"/>
    </xf>
    <xf numFmtId="0" fontId="31" fillId="0" borderId="0" xfId="5" applyFont="1" applyBorder="1" applyAlignment="1">
      <alignment horizontal="center"/>
    </xf>
    <xf numFmtId="0" fontId="31" fillId="0" borderId="0" xfId="5" applyFont="1" applyBorder="1" applyAlignment="1"/>
    <xf numFmtId="0" fontId="0" fillId="0" borderId="0" xfId="0"/>
    <xf numFmtId="0" fontId="30" fillId="0" borderId="3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4" fillId="9" borderId="0" xfId="0" applyFont="1" applyFill="1"/>
    <xf numFmtId="0" fontId="24" fillId="0" borderId="30" xfId="0" applyFont="1" applyBorder="1" applyAlignment="1">
      <alignment horizontal="right"/>
    </xf>
    <xf numFmtId="0" fontId="18" fillId="0" borderId="44" xfId="0" applyFont="1" applyBorder="1" applyAlignment="1">
      <alignment horizontal="left" vertical="center" wrapText="1"/>
    </xf>
    <xf numFmtId="2" fontId="30" fillId="6" borderId="45" xfId="0" applyNumberFormat="1" applyFont="1" applyFill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18" fillId="0" borderId="44" xfId="0" applyFont="1" applyFill="1" applyBorder="1" applyAlignment="1">
      <alignment horizontal="left" vertical="center" wrapText="1"/>
    </xf>
    <xf numFmtId="0" fontId="30" fillId="0" borderId="35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13" fillId="2" borderId="3" xfId="5" applyFont="1" applyFill="1" applyBorder="1" applyAlignment="1">
      <alignment horizontal="right" wrapText="1"/>
    </xf>
    <xf numFmtId="0" fontId="13" fillId="2" borderId="2" xfId="5" applyFont="1" applyFill="1" applyBorder="1" applyAlignment="1">
      <alignment horizontal="right" wrapText="1"/>
    </xf>
    <xf numFmtId="2" fontId="24" fillId="6" borderId="37" xfId="0" applyNumberFormat="1" applyFont="1" applyFill="1" applyBorder="1" applyAlignment="1">
      <alignment horizontal="right" vertical="center"/>
    </xf>
    <xf numFmtId="2" fontId="24" fillId="6" borderId="37" xfId="0" applyNumberFormat="1" applyFont="1" applyFill="1" applyBorder="1" applyAlignment="1">
      <alignment horizontal="right"/>
    </xf>
    <xf numFmtId="0" fontId="13" fillId="2" borderId="1" xfId="5" applyFont="1" applyFill="1" applyBorder="1" applyAlignment="1">
      <alignment horizontal="right" wrapText="1"/>
    </xf>
    <xf numFmtId="2" fontId="13" fillId="2" borderId="24" xfId="5" applyNumberFormat="1" applyFont="1" applyFill="1" applyBorder="1" applyAlignment="1">
      <alignment horizontal="right" vertical="center"/>
    </xf>
    <xf numFmtId="0" fontId="13" fillId="2" borderId="5" xfId="5" applyFont="1" applyFill="1" applyBorder="1" applyAlignment="1">
      <alignment horizontal="right" wrapText="1"/>
    </xf>
    <xf numFmtId="0" fontId="13" fillId="2" borderId="4" xfId="5" applyFont="1" applyFill="1" applyBorder="1" applyAlignment="1">
      <alignment horizontal="right" wrapText="1"/>
    </xf>
    <xf numFmtId="2" fontId="24" fillId="6" borderId="38" xfId="0" applyNumberFormat="1" applyFont="1" applyFill="1" applyBorder="1" applyAlignment="1">
      <alignment horizontal="right"/>
    </xf>
    <xf numFmtId="2" fontId="24" fillId="6" borderId="23" xfId="0" applyNumberFormat="1" applyFont="1" applyFill="1" applyBorder="1" applyAlignment="1">
      <alignment horizontal="right"/>
    </xf>
    <xf numFmtId="0" fontId="26" fillId="0" borderId="2" xfId="1" applyFont="1" applyFill="1" applyBorder="1" applyAlignment="1">
      <alignment horizontal="right"/>
    </xf>
    <xf numFmtId="2" fontId="24" fillId="7" borderId="37" xfId="0" applyNumberFormat="1" applyFont="1" applyFill="1" applyBorder="1" applyAlignment="1">
      <alignment horizontal="right"/>
    </xf>
    <xf numFmtId="2" fontId="24" fillId="6" borderId="24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left" wrapText="1"/>
    </xf>
    <xf numFmtId="2" fontId="33" fillId="0" borderId="5" xfId="5" applyNumberFormat="1" applyFont="1" applyFill="1" applyBorder="1"/>
    <xf numFmtId="2" fontId="24" fillId="6" borderId="38" xfId="0" applyNumberFormat="1" applyFont="1" applyFill="1" applyBorder="1" applyAlignment="1">
      <alignment horizontal="right" vertical="center"/>
    </xf>
    <xf numFmtId="2" fontId="24" fillId="6" borderId="24" xfId="0" applyNumberFormat="1" applyFont="1" applyFill="1" applyBorder="1" applyAlignment="1">
      <alignment horizontal="right" vertical="center"/>
    </xf>
    <xf numFmtId="2" fontId="13" fillId="2" borderId="37" xfId="5" applyNumberFormat="1" applyFont="1" applyFill="1" applyBorder="1" applyAlignment="1">
      <alignment horizontal="right" vertical="center"/>
    </xf>
    <xf numFmtId="0" fontId="10" fillId="0" borderId="11" xfId="0" applyFont="1" applyBorder="1" applyAlignment="1">
      <alignment horizontal="left" wrapText="1"/>
    </xf>
    <xf numFmtId="0" fontId="30" fillId="0" borderId="33" xfId="0" applyFont="1" applyBorder="1" applyAlignment="1">
      <alignment horizontal="center" wrapText="1"/>
    </xf>
    <xf numFmtId="0" fontId="32" fillId="0" borderId="0" xfId="0" applyFont="1" applyBorder="1" applyAlignment="1">
      <alignment horizontal="right" vertical="top"/>
    </xf>
    <xf numFmtId="0" fontId="35" fillId="0" borderId="32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2" fontId="35" fillId="0" borderId="33" xfId="0" applyNumberFormat="1" applyFont="1" applyBorder="1" applyAlignment="1">
      <alignment horizontal="center" wrapText="1"/>
    </xf>
    <xf numFmtId="0" fontId="15" fillId="0" borderId="0" xfId="0" applyFont="1" applyBorder="1"/>
    <xf numFmtId="0" fontId="13" fillId="0" borderId="55" xfId="0" applyFont="1" applyBorder="1" applyAlignment="1">
      <alignment horizontal="right"/>
    </xf>
    <xf numFmtId="0" fontId="13" fillId="0" borderId="54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0" fontId="13" fillId="0" borderId="58" xfId="0" applyFont="1" applyBorder="1" applyAlignment="1">
      <alignment horizontal="right"/>
    </xf>
    <xf numFmtId="0" fontId="13" fillId="0" borderId="59" xfId="0" applyFont="1" applyBorder="1" applyAlignment="1">
      <alignment horizontal="right"/>
    </xf>
    <xf numFmtId="0" fontId="13" fillId="0" borderId="37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13" fillId="2" borderId="24" xfId="0" applyFont="1" applyFill="1" applyBorder="1" applyAlignment="1">
      <alignment horizontal="left" wrapText="1"/>
    </xf>
    <xf numFmtId="0" fontId="13" fillId="0" borderId="24" xfId="0" applyFont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wrapText="1"/>
    </xf>
    <xf numFmtId="0" fontId="13" fillId="0" borderId="24" xfId="0" applyFont="1" applyBorder="1" applyAlignment="1">
      <alignment wrapText="1"/>
    </xf>
    <xf numFmtId="0" fontId="13" fillId="0" borderId="23" xfId="0" applyFont="1" applyBorder="1" applyAlignment="1">
      <alignment horizontal="left" wrapText="1"/>
    </xf>
    <xf numFmtId="0" fontId="13" fillId="0" borderId="24" xfId="0" applyFont="1" applyFill="1" applyBorder="1" applyAlignment="1">
      <alignment horizontal="left" wrapText="1"/>
    </xf>
    <xf numFmtId="0" fontId="13" fillId="0" borderId="24" xfId="5" applyFont="1" applyBorder="1" applyAlignment="1">
      <alignment horizontal="left"/>
    </xf>
    <xf numFmtId="0" fontId="24" fillId="0" borderId="24" xfId="5" applyFont="1" applyFill="1" applyBorder="1" applyAlignment="1">
      <alignment wrapText="1"/>
    </xf>
    <xf numFmtId="2" fontId="30" fillId="2" borderId="45" xfId="0" applyNumberFormat="1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/>
    </xf>
    <xf numFmtId="0" fontId="13" fillId="0" borderId="29" xfId="0" applyFont="1" applyBorder="1" applyAlignment="1">
      <alignment horizontal="center" wrapText="1"/>
    </xf>
    <xf numFmtId="0" fontId="13" fillId="0" borderId="66" xfId="0" applyFont="1" applyBorder="1" applyAlignment="1">
      <alignment horizontal="center" wrapText="1"/>
    </xf>
    <xf numFmtId="0" fontId="13" fillId="0" borderId="67" xfId="0" applyFont="1" applyBorder="1" applyAlignment="1">
      <alignment horizontal="center" wrapText="1"/>
    </xf>
    <xf numFmtId="0" fontId="13" fillId="0" borderId="68" xfId="0" applyFont="1" applyBorder="1" applyAlignment="1">
      <alignment horizontal="center" wrapText="1"/>
    </xf>
    <xf numFmtId="0" fontId="10" fillId="0" borderId="67" xfId="0" applyFont="1" applyBorder="1" applyAlignment="1">
      <alignment horizontal="center" wrapText="1"/>
    </xf>
    <xf numFmtId="0" fontId="13" fillId="0" borderId="67" xfId="0" applyFont="1" applyFill="1" applyBorder="1" applyAlignment="1">
      <alignment horizontal="center" wrapText="1"/>
    </xf>
    <xf numFmtId="0" fontId="13" fillId="0" borderId="67" xfId="5" applyFont="1" applyBorder="1" applyAlignment="1">
      <alignment horizontal="center"/>
    </xf>
    <xf numFmtId="0" fontId="13" fillId="0" borderId="69" xfId="0" applyFont="1" applyBorder="1" applyAlignment="1">
      <alignment horizontal="center" wrapText="1"/>
    </xf>
    <xf numFmtId="0" fontId="26" fillId="0" borderId="67" xfId="1" applyFont="1" applyFill="1" applyBorder="1" applyAlignment="1">
      <alignment horizontal="center"/>
    </xf>
    <xf numFmtId="0" fontId="10" fillId="0" borderId="67" xfId="1" applyFont="1" applyBorder="1" applyAlignment="1">
      <alignment horizontal="center" wrapText="1"/>
    </xf>
    <xf numFmtId="0" fontId="24" fillId="0" borderId="67" xfId="5" applyFont="1" applyFill="1" applyBorder="1" applyAlignment="1">
      <alignment horizontal="center" wrapText="1"/>
    </xf>
    <xf numFmtId="0" fontId="10" fillId="2" borderId="67" xfId="0" applyFont="1" applyFill="1" applyBorder="1" applyAlignment="1">
      <alignment horizontal="center" wrapText="1"/>
    </xf>
    <xf numFmtId="0" fontId="13" fillId="2" borderId="67" xfId="0" applyFont="1" applyFill="1" applyBorder="1" applyAlignment="1">
      <alignment horizontal="center" wrapText="1"/>
    </xf>
    <xf numFmtId="0" fontId="13" fillId="0" borderId="67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wrapText="1"/>
    </xf>
    <xf numFmtId="2" fontId="13" fillId="0" borderId="5" xfId="0" applyNumberFormat="1" applyFont="1" applyBorder="1" applyAlignment="1">
      <alignment horizontal="center" wrapText="1"/>
    </xf>
    <xf numFmtId="2" fontId="13" fillId="0" borderId="2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2" fontId="10" fillId="0" borderId="2" xfId="0" applyNumberFormat="1" applyFont="1" applyBorder="1" applyAlignment="1">
      <alignment horizontal="center" wrapText="1"/>
    </xf>
    <xf numFmtId="2" fontId="13" fillId="0" borderId="2" xfId="0" applyNumberFormat="1" applyFont="1" applyFill="1" applyBorder="1" applyAlignment="1">
      <alignment horizontal="center" wrapText="1"/>
    </xf>
    <xf numFmtId="2" fontId="13" fillId="0" borderId="2" xfId="5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wrapText="1"/>
    </xf>
    <xf numFmtId="2" fontId="26" fillId="0" borderId="2" xfId="1" applyNumberFormat="1" applyFont="1" applyFill="1" applyBorder="1" applyAlignment="1">
      <alignment horizontal="center"/>
    </xf>
    <xf numFmtId="2" fontId="10" fillId="0" borderId="2" xfId="1" applyNumberFormat="1" applyFont="1" applyBorder="1" applyAlignment="1">
      <alignment horizontal="center" wrapText="1"/>
    </xf>
    <xf numFmtId="2" fontId="24" fillId="0" borderId="2" xfId="5" applyNumberFormat="1" applyFont="1" applyFill="1" applyBorder="1" applyAlignment="1">
      <alignment horizontal="center" wrapText="1"/>
    </xf>
    <xf numFmtId="2" fontId="10" fillId="2" borderId="2" xfId="0" applyNumberFormat="1" applyFont="1" applyFill="1" applyBorder="1" applyAlignment="1">
      <alignment horizontal="center" wrapText="1"/>
    </xf>
    <xf numFmtId="2" fontId="13" fillId="2" borderId="2" xfId="0" applyNumberFormat="1" applyFont="1" applyFill="1" applyBorder="1" applyAlignment="1">
      <alignment horizontal="center" wrapText="1"/>
    </xf>
    <xf numFmtId="2" fontId="29" fillId="0" borderId="0" xfId="5" applyNumberFormat="1" applyFont="1" applyBorder="1" applyAlignment="1">
      <alignment horizontal="right" vertical="top"/>
    </xf>
    <xf numFmtId="2" fontId="1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0" fontId="28" fillId="0" borderId="7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2" fontId="36" fillId="0" borderId="44" xfId="0" applyNumberFormat="1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52" xfId="0" applyFont="1" applyBorder="1" applyAlignment="1">
      <alignment horizontal="left" vertical="center"/>
    </xf>
    <xf numFmtId="0" fontId="18" fillId="0" borderId="72" xfId="0" applyFont="1" applyBorder="1" applyAlignment="1">
      <alignment horizontal="left" vertical="center"/>
    </xf>
    <xf numFmtId="2" fontId="18" fillId="0" borderId="44" xfId="0" applyNumberFormat="1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2" fontId="18" fillId="2" borderId="44" xfId="0" applyNumberFormat="1" applyFont="1" applyFill="1" applyBorder="1" applyAlignment="1">
      <alignment horizontal="left" vertical="center" wrapText="1"/>
    </xf>
    <xf numFmtId="0" fontId="18" fillId="0" borderId="73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right"/>
    </xf>
    <xf numFmtId="0" fontId="8" fillId="0" borderId="11" xfId="0" applyFont="1" applyBorder="1" applyAlignment="1">
      <alignment horizontal="left" wrapText="1"/>
    </xf>
    <xf numFmtId="1" fontId="8" fillId="0" borderId="49" xfId="0" applyNumberFormat="1" applyFont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1" fontId="8" fillId="0" borderId="47" xfId="0" applyNumberFormat="1" applyFont="1" applyBorder="1" applyAlignment="1">
      <alignment horizontal="right"/>
    </xf>
    <xf numFmtId="0" fontId="8" fillId="0" borderId="11" xfId="0" applyFont="1" applyBorder="1" applyAlignment="1">
      <alignment wrapText="1"/>
    </xf>
    <xf numFmtId="0" fontId="18" fillId="0" borderId="30" xfId="0" applyFont="1" applyFill="1" applyBorder="1" applyAlignment="1">
      <alignment horizontal="left" vertical="center"/>
    </xf>
    <xf numFmtId="0" fontId="18" fillId="0" borderId="52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2" fontId="18" fillId="0" borderId="44" xfId="0" applyNumberFormat="1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1" fontId="18" fillId="0" borderId="73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horizontal="left" wrapText="1"/>
    </xf>
    <xf numFmtId="1" fontId="8" fillId="0" borderId="22" xfId="0" applyNumberFormat="1" applyFont="1" applyBorder="1" applyAlignment="1">
      <alignment horizontal="right"/>
    </xf>
    <xf numFmtId="0" fontId="8" fillId="0" borderId="14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left" wrapText="1"/>
    </xf>
    <xf numFmtId="0" fontId="26" fillId="0" borderId="11" xfId="1" applyFont="1" applyBorder="1" applyAlignment="1">
      <alignment horizontal="left"/>
    </xf>
    <xf numFmtId="0" fontId="8" fillId="0" borderId="11" xfId="13" applyFont="1" applyBorder="1" applyAlignment="1">
      <alignment horizontal="left"/>
    </xf>
    <xf numFmtId="1" fontId="8" fillId="0" borderId="50" xfId="0" applyNumberFormat="1" applyFont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37" fillId="0" borderId="52" xfId="1" applyFont="1" applyBorder="1" applyAlignment="1">
      <alignment horizontal="left" vertical="center"/>
    </xf>
    <xf numFmtId="0" fontId="37" fillId="0" borderId="72" xfId="1" applyFont="1" applyBorder="1" applyAlignment="1">
      <alignment horizontal="left" vertical="center"/>
    </xf>
    <xf numFmtId="2" fontId="37" fillId="0" borderId="44" xfId="1" applyNumberFormat="1" applyFont="1" applyBorder="1" applyAlignment="1">
      <alignment horizontal="left" vertical="center"/>
    </xf>
    <xf numFmtId="0" fontId="37" fillId="0" borderId="42" xfId="1" applyFont="1" applyBorder="1" applyAlignment="1">
      <alignment horizontal="left" vertical="center"/>
    </xf>
    <xf numFmtId="0" fontId="37" fillId="0" borderId="73" xfId="1" applyFont="1" applyBorder="1" applyAlignment="1">
      <alignment horizontal="left" vertical="center"/>
    </xf>
    <xf numFmtId="0" fontId="8" fillId="0" borderId="6" xfId="0" applyFont="1" applyFill="1" applyBorder="1" applyAlignment="1">
      <alignment horizontal="right" vertical="center"/>
    </xf>
    <xf numFmtId="0" fontId="24" fillId="0" borderId="11" xfId="13" applyFont="1" applyBorder="1" applyAlignment="1">
      <alignment horizontal="left"/>
    </xf>
    <xf numFmtId="1" fontId="8" fillId="0" borderId="49" xfId="0" applyNumberFormat="1" applyFont="1" applyBorder="1" applyAlignment="1">
      <alignment horizontal="right" vertical="center"/>
    </xf>
    <xf numFmtId="0" fontId="18" fillId="0" borderId="52" xfId="13" applyFont="1" applyBorder="1" applyAlignment="1">
      <alignment horizontal="left" vertical="center"/>
    </xf>
    <xf numFmtId="0" fontId="18" fillId="0" borderId="72" xfId="13" applyFont="1" applyBorder="1" applyAlignment="1">
      <alignment horizontal="left" vertical="center"/>
    </xf>
    <xf numFmtId="2" fontId="18" fillId="0" borderId="44" xfId="13" applyNumberFormat="1" applyFont="1" applyBorder="1" applyAlignment="1">
      <alignment horizontal="left" vertical="center"/>
    </xf>
    <xf numFmtId="0" fontId="18" fillId="0" borderId="42" xfId="13" applyFont="1" applyBorder="1" applyAlignment="1">
      <alignment horizontal="left" vertical="center"/>
    </xf>
    <xf numFmtId="0" fontId="18" fillId="0" borderId="73" xfId="13" applyFont="1" applyBorder="1" applyAlignment="1">
      <alignment horizontal="left" vertical="center"/>
    </xf>
    <xf numFmtId="0" fontId="8" fillId="0" borderId="6" xfId="0" applyFont="1" applyFill="1" applyBorder="1" applyAlignment="1">
      <alignment horizontal="right"/>
    </xf>
    <xf numFmtId="0" fontId="8" fillId="0" borderId="12" xfId="0" applyFont="1" applyBorder="1" applyAlignment="1">
      <alignment horizontal="left" wrapText="1"/>
    </xf>
    <xf numFmtId="0" fontId="26" fillId="0" borderId="11" xfId="1" applyFont="1" applyFill="1" applyBorder="1" applyAlignment="1">
      <alignment horizontal="left"/>
    </xf>
    <xf numFmtId="0" fontId="8" fillId="0" borderId="11" xfId="1" applyFont="1" applyBorder="1" applyAlignment="1">
      <alignment horizontal="left" wrapText="1"/>
    </xf>
    <xf numFmtId="0" fontId="8" fillId="4" borderId="12" xfId="1" applyFont="1" applyFill="1" applyBorder="1" applyAlignment="1">
      <alignment horizontal="left" wrapText="1"/>
    </xf>
    <xf numFmtId="1" fontId="8" fillId="0" borderId="74" xfId="0" applyNumberFormat="1" applyFont="1" applyBorder="1" applyAlignment="1">
      <alignment horizontal="right"/>
    </xf>
    <xf numFmtId="0" fontId="18" fillId="0" borderId="52" xfId="0" applyFont="1" applyFill="1" applyBorder="1" applyAlignment="1">
      <alignment horizontal="left" vertical="center" wrapText="1"/>
    </xf>
    <xf numFmtId="0" fontId="18" fillId="0" borderId="72" xfId="0" applyFont="1" applyFill="1" applyBorder="1" applyAlignment="1">
      <alignment horizontal="left" vertical="center" wrapText="1"/>
    </xf>
    <xf numFmtId="2" fontId="18" fillId="0" borderId="44" xfId="0" applyNumberFormat="1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73" xfId="0" applyFont="1" applyFill="1" applyBorder="1" applyAlignment="1">
      <alignment horizontal="left" vertical="center" wrapText="1"/>
    </xf>
    <xf numFmtId="0" fontId="24" fillId="0" borderId="11" xfId="13" applyFont="1" applyFill="1" applyBorder="1" applyAlignment="1">
      <alignment wrapText="1"/>
    </xf>
    <xf numFmtId="0" fontId="24" fillId="0" borderId="11" xfId="13" applyFont="1" applyFill="1" applyBorder="1" applyAlignment="1">
      <alignment horizontal="left" vertical="center" wrapText="1"/>
    </xf>
    <xf numFmtId="0" fontId="25" fillId="0" borderId="11" xfId="13" applyFont="1" applyFill="1" applyBorder="1" applyAlignment="1">
      <alignment wrapText="1"/>
    </xf>
    <xf numFmtId="0" fontId="30" fillId="0" borderId="52" xfId="13" applyFont="1" applyFill="1" applyBorder="1" applyAlignment="1">
      <alignment horizontal="left" vertical="center" wrapText="1"/>
    </xf>
    <xf numFmtId="0" fontId="30" fillId="0" borderId="72" xfId="13" applyFont="1" applyFill="1" applyBorder="1" applyAlignment="1">
      <alignment horizontal="left" vertical="center" wrapText="1"/>
    </xf>
    <xf numFmtId="2" fontId="30" fillId="0" borderId="44" xfId="13" applyNumberFormat="1" applyFont="1" applyFill="1" applyBorder="1" applyAlignment="1">
      <alignment horizontal="left" vertical="center" wrapText="1"/>
    </xf>
    <xf numFmtId="0" fontId="30" fillId="0" borderId="42" xfId="13" applyFont="1" applyFill="1" applyBorder="1" applyAlignment="1">
      <alignment horizontal="left" vertical="center" wrapText="1"/>
    </xf>
    <xf numFmtId="0" fontId="30" fillId="0" borderId="73" xfId="13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left" wrapText="1"/>
    </xf>
    <xf numFmtId="0" fontId="8" fillId="0" borderId="30" xfId="0" applyFont="1" applyFill="1" applyBorder="1" applyAlignment="1">
      <alignment horizontal="right"/>
    </xf>
    <xf numFmtId="0" fontId="18" fillId="2" borderId="52" xfId="0" applyFont="1" applyFill="1" applyBorder="1" applyAlignment="1">
      <alignment horizontal="left" vertical="center" wrapText="1"/>
    </xf>
    <xf numFmtId="0" fontId="18" fillId="2" borderId="72" xfId="0" applyFont="1" applyFill="1" applyBorder="1" applyAlignment="1">
      <alignment horizontal="left" vertical="center" wrapText="1"/>
    </xf>
    <xf numFmtId="0" fontId="18" fillId="2" borderId="42" xfId="0" applyFont="1" applyFill="1" applyBorder="1" applyAlignment="1">
      <alignment horizontal="left" vertical="center" wrapText="1"/>
    </xf>
    <xf numFmtId="0" fontId="18" fillId="2" borderId="73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right"/>
    </xf>
    <xf numFmtId="0" fontId="8" fillId="0" borderId="75" xfId="0" applyFont="1" applyBorder="1"/>
    <xf numFmtId="0" fontId="8" fillId="0" borderId="61" xfId="0" applyFont="1" applyFill="1" applyBorder="1" applyAlignment="1">
      <alignment horizontal="right"/>
    </xf>
    <xf numFmtId="0" fontId="8" fillId="0" borderId="71" xfId="0" applyFont="1" applyFill="1" applyBorder="1" applyAlignment="1">
      <alignment horizontal="right"/>
    </xf>
    <xf numFmtId="1" fontId="8" fillId="0" borderId="48" xfId="0" applyNumberFormat="1" applyFont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6" fillId="0" borderId="0" xfId="0" applyFont="1"/>
    <xf numFmtId="0" fontId="36" fillId="0" borderId="0" xfId="0" applyFont="1" applyFill="1" applyBorder="1" applyAlignment="1">
      <alignment horizontal="left" vertical="center"/>
    </xf>
    <xf numFmtId="0" fontId="18" fillId="0" borderId="0" xfId="0" applyFont="1"/>
    <xf numFmtId="1" fontId="18" fillId="0" borderId="74" xfId="0" applyNumberFormat="1" applyFont="1" applyBorder="1" applyAlignment="1">
      <alignment horizontal="left" vertical="center"/>
    </xf>
    <xf numFmtId="0" fontId="8" fillId="0" borderId="0" xfId="13" applyAlignment="1">
      <alignment horizontal="left"/>
    </xf>
    <xf numFmtId="0" fontId="8" fillId="0" borderId="0" xfId="13"/>
    <xf numFmtId="0" fontId="34" fillId="10" borderId="0" xfId="0" applyFont="1" applyFill="1"/>
    <xf numFmtId="0" fontId="30" fillId="0" borderId="7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38" fillId="0" borderId="0" xfId="13" applyFont="1" applyAlignment="1">
      <alignment horizontal="left" vertical="top"/>
    </xf>
    <xf numFmtId="0" fontId="22" fillId="0" borderId="0" xfId="13" applyFont="1" applyAlignment="1">
      <alignment horizontal="left" vertical="top"/>
    </xf>
    <xf numFmtId="0" fontId="24" fillId="0" borderId="47" xfId="0" applyFont="1" applyBorder="1" applyAlignment="1">
      <alignment horizontal="center"/>
    </xf>
    <xf numFmtId="0" fontId="24" fillId="0" borderId="78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24" fillId="0" borderId="79" xfId="0" applyFont="1" applyBorder="1" applyAlignment="1">
      <alignment horizontal="right"/>
    </xf>
    <xf numFmtId="0" fontId="38" fillId="0" borderId="0" xfId="13" applyFont="1" applyBorder="1" applyAlignment="1">
      <alignment horizontal="right" vertical="top"/>
    </xf>
    <xf numFmtId="2" fontId="33" fillId="0" borderId="0" xfId="13" applyNumberFormat="1" applyFont="1" applyBorder="1" applyAlignment="1">
      <alignment horizontal="right" vertical="top"/>
    </xf>
    <xf numFmtId="0" fontId="24" fillId="0" borderId="2" xfId="0" applyFont="1" applyBorder="1" applyAlignment="1">
      <alignment horizontal="left"/>
    </xf>
    <xf numFmtId="0" fontId="24" fillId="0" borderId="66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75" xfId="0" applyFont="1" applyBorder="1" applyAlignment="1">
      <alignment horizontal="right"/>
    </xf>
    <xf numFmtId="0" fontId="24" fillId="0" borderId="26" xfId="0" applyFont="1" applyBorder="1" applyAlignment="1">
      <alignment horizontal="right"/>
    </xf>
    <xf numFmtId="0" fontId="24" fillId="0" borderId="77" xfId="0" applyFont="1" applyBorder="1" applyAlignment="1">
      <alignment horizontal="right"/>
    </xf>
    <xf numFmtId="2" fontId="13" fillId="0" borderId="2" xfId="0" applyNumberFormat="1" applyFont="1" applyBorder="1" applyAlignment="1">
      <alignment horizontal="right" wrapText="1"/>
    </xf>
    <xf numFmtId="2" fontId="10" fillId="0" borderId="2" xfId="0" applyNumberFormat="1" applyFont="1" applyBorder="1" applyAlignment="1">
      <alignment horizontal="right" wrapText="1"/>
    </xf>
    <xf numFmtId="2" fontId="13" fillId="0" borderId="2" xfId="0" applyNumberFormat="1" applyFont="1" applyBorder="1" applyAlignment="1">
      <alignment horizontal="right" vertical="center" wrapText="1"/>
    </xf>
    <xf numFmtId="2" fontId="13" fillId="0" borderId="2" xfId="0" applyNumberFormat="1" applyFont="1" applyFill="1" applyBorder="1" applyAlignment="1">
      <alignment horizontal="right" wrapText="1"/>
    </xf>
    <xf numFmtId="2" fontId="13" fillId="0" borderId="2" xfId="0" applyNumberFormat="1" applyFont="1" applyFill="1" applyBorder="1" applyAlignment="1">
      <alignment horizontal="right" vertical="center" wrapText="1"/>
    </xf>
    <xf numFmtId="2" fontId="26" fillId="0" borderId="2" xfId="1" applyNumberFormat="1" applyFont="1" applyBorder="1" applyAlignment="1">
      <alignment horizontal="right"/>
    </xf>
    <xf numFmtId="2" fontId="26" fillId="0" borderId="2" xfId="1" applyNumberFormat="1" applyFont="1" applyFill="1" applyBorder="1" applyAlignment="1">
      <alignment horizontal="right"/>
    </xf>
    <xf numFmtId="2" fontId="24" fillId="0" borderId="2" xfId="5" applyNumberFormat="1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>
      <alignment horizontal="right" wrapText="1"/>
    </xf>
    <xf numFmtId="2" fontId="13" fillId="2" borderId="2" xfId="0" applyNumberFormat="1" applyFont="1" applyFill="1" applyBorder="1" applyAlignment="1">
      <alignment horizontal="right" wrapText="1"/>
    </xf>
    <xf numFmtId="2" fontId="24" fillId="8" borderId="2" xfId="0" applyNumberFormat="1" applyFont="1" applyFill="1" applyBorder="1" applyAlignment="1">
      <alignment horizontal="right" wrapText="1"/>
    </xf>
    <xf numFmtId="0" fontId="10" fillId="2" borderId="11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30" fillId="0" borderId="44" xfId="0" applyFont="1" applyBorder="1" applyAlignment="1">
      <alignment horizontal="center" vertical="center"/>
    </xf>
    <xf numFmtId="0" fontId="33" fillId="0" borderId="0" xfId="13" applyFont="1" applyBorder="1" applyAlignment="1">
      <alignment horizontal="right" vertical="top"/>
    </xf>
    <xf numFmtId="0" fontId="13" fillId="0" borderId="61" xfId="0" applyFont="1" applyFill="1" applyBorder="1" applyAlignment="1">
      <alignment horizontal="center" wrapText="1"/>
    </xf>
    <xf numFmtId="0" fontId="13" fillId="0" borderId="2" xfId="5" applyFont="1" applyFill="1" applyBorder="1" applyAlignment="1" applyProtection="1">
      <protection locked="0"/>
    </xf>
    <xf numFmtId="0" fontId="14" fillId="0" borderId="0" xfId="5" applyFont="1" applyBorder="1"/>
    <xf numFmtId="0" fontId="18" fillId="0" borderId="0" xfId="0" applyFont="1" applyBorder="1" applyAlignment="1">
      <alignment horizontal="right"/>
    </xf>
    <xf numFmtId="2" fontId="13" fillId="2" borderId="1" xfId="0" applyNumberFormat="1" applyFont="1" applyFill="1" applyBorder="1" applyAlignment="1">
      <alignment horizontal="center" wrapText="1"/>
    </xf>
    <xf numFmtId="0" fontId="13" fillId="2" borderId="69" xfId="0" applyFont="1" applyFill="1" applyBorder="1" applyAlignment="1">
      <alignment horizontal="center" wrapText="1"/>
    </xf>
    <xf numFmtId="0" fontId="24" fillId="0" borderId="49" xfId="0" applyFont="1" applyBorder="1" applyAlignment="1">
      <alignment horizontal="center"/>
    </xf>
    <xf numFmtId="0" fontId="13" fillId="0" borderId="61" xfId="0" applyFont="1" applyBorder="1" applyAlignment="1">
      <alignment horizontal="right" wrapText="1"/>
    </xf>
    <xf numFmtId="0" fontId="13" fillId="0" borderId="49" xfId="0" applyFont="1" applyBorder="1" applyAlignment="1">
      <alignment horizontal="right" wrapText="1"/>
    </xf>
    <xf numFmtId="0" fontId="10" fillId="0" borderId="61" xfId="0" applyFont="1" applyBorder="1" applyAlignment="1">
      <alignment horizontal="right" wrapText="1"/>
    </xf>
    <xf numFmtId="0" fontId="10" fillId="0" borderId="49" xfId="0" applyFont="1" applyBorder="1" applyAlignment="1">
      <alignment horizontal="right" wrapText="1"/>
    </xf>
    <xf numFmtId="0" fontId="8" fillId="0" borderId="61" xfId="0" applyFont="1" applyBorder="1" applyAlignment="1">
      <alignment horizontal="right" wrapText="1"/>
    </xf>
    <xf numFmtId="0" fontId="8" fillId="0" borderId="49" xfId="0" applyFont="1" applyBorder="1" applyAlignment="1">
      <alignment horizontal="right" wrapText="1"/>
    </xf>
    <xf numFmtId="2" fontId="8" fillId="0" borderId="2" xfId="0" applyNumberFormat="1" applyFont="1" applyBorder="1" applyAlignment="1">
      <alignment horizontal="right" wrapText="1"/>
    </xf>
    <xf numFmtId="0" fontId="13" fillId="0" borderId="61" xfId="0" applyFont="1" applyFill="1" applyBorder="1" applyAlignment="1">
      <alignment horizontal="right" wrapText="1"/>
    </xf>
    <xf numFmtId="0" fontId="13" fillId="0" borderId="49" xfId="0" applyFont="1" applyFill="1" applyBorder="1" applyAlignment="1">
      <alignment horizontal="right" wrapText="1"/>
    </xf>
    <xf numFmtId="0" fontId="13" fillId="0" borderId="61" xfId="0" applyFont="1" applyFill="1" applyBorder="1" applyAlignment="1">
      <alignment horizontal="right" vertical="center" wrapText="1"/>
    </xf>
    <xf numFmtId="0" fontId="13" fillId="0" borderId="49" xfId="0" applyFont="1" applyFill="1" applyBorder="1" applyAlignment="1">
      <alignment horizontal="right" vertical="center" wrapText="1"/>
    </xf>
    <xf numFmtId="0" fontId="26" fillId="0" borderId="61" xfId="1" applyFont="1" applyBorder="1" applyAlignment="1">
      <alignment horizontal="right"/>
    </xf>
    <xf numFmtId="0" fontId="26" fillId="0" borderId="49" xfId="1" applyFont="1" applyBorder="1" applyAlignment="1">
      <alignment horizontal="right"/>
    </xf>
    <xf numFmtId="0" fontId="8" fillId="0" borderId="79" xfId="0" applyFont="1" applyBorder="1" applyAlignment="1">
      <alignment horizontal="right" wrapText="1"/>
    </xf>
    <xf numFmtId="0" fontId="8" fillId="0" borderId="47" xfId="0" applyFont="1" applyBorder="1" applyAlignment="1">
      <alignment horizontal="right" wrapText="1"/>
    </xf>
    <xf numFmtId="0" fontId="8" fillId="0" borderId="61" xfId="0" applyFont="1" applyFill="1" applyBorder="1" applyAlignment="1">
      <alignment horizontal="right" wrapText="1"/>
    </xf>
    <xf numFmtId="0" fontId="8" fillId="0" borderId="49" xfId="0" applyFont="1" applyFill="1" applyBorder="1" applyAlignment="1">
      <alignment horizontal="right" wrapText="1"/>
    </xf>
    <xf numFmtId="0" fontId="8" fillId="0" borderId="61" xfId="13" applyFont="1" applyBorder="1" applyAlignment="1">
      <alignment horizontal="right"/>
    </xf>
    <xf numFmtId="0" fontId="8" fillId="0" borderId="49" xfId="13" applyFont="1" applyBorder="1" applyAlignment="1">
      <alignment horizontal="right"/>
    </xf>
    <xf numFmtId="2" fontId="8" fillId="0" borderId="5" xfId="0" applyNumberFormat="1" applyFont="1" applyBorder="1" applyAlignment="1">
      <alignment horizontal="right" wrapText="1"/>
    </xf>
    <xf numFmtId="2" fontId="8" fillId="0" borderId="2" xfId="0" applyNumberFormat="1" applyFont="1" applyFill="1" applyBorder="1" applyAlignment="1">
      <alignment horizontal="right" wrapText="1"/>
    </xf>
    <xf numFmtId="2" fontId="8" fillId="0" borderId="2" xfId="13" applyNumberFormat="1" applyFont="1" applyBorder="1" applyAlignment="1">
      <alignment horizontal="right"/>
    </xf>
    <xf numFmtId="0" fontId="24" fillId="0" borderId="61" xfId="13" applyFont="1" applyBorder="1" applyAlignment="1">
      <alignment horizontal="right"/>
    </xf>
    <xf numFmtId="0" fontId="24" fillId="0" borderId="49" xfId="13" applyFont="1" applyBorder="1" applyAlignment="1">
      <alignment horizontal="right"/>
    </xf>
    <xf numFmtId="2" fontId="24" fillId="0" borderId="2" xfId="13" applyNumberFormat="1" applyFont="1" applyBorder="1" applyAlignment="1">
      <alignment horizontal="right"/>
    </xf>
    <xf numFmtId="0" fontId="26" fillId="0" borderId="61" xfId="1" applyFont="1" applyFill="1" applyBorder="1" applyAlignment="1">
      <alignment horizontal="right"/>
    </xf>
    <xf numFmtId="0" fontId="26" fillId="0" borderId="49" xfId="1" applyFont="1" applyFill="1" applyBorder="1" applyAlignment="1">
      <alignment horizontal="right"/>
    </xf>
    <xf numFmtId="0" fontId="8" fillId="0" borderId="60" xfId="0" applyFont="1" applyBorder="1" applyAlignment="1">
      <alignment horizontal="right" wrapText="1"/>
    </xf>
    <xf numFmtId="0" fontId="8" fillId="0" borderId="50" xfId="0" applyFont="1" applyBorder="1" applyAlignment="1">
      <alignment horizontal="right" wrapText="1"/>
    </xf>
    <xf numFmtId="0" fontId="8" fillId="0" borderId="61" xfId="1" applyFont="1" applyBorder="1" applyAlignment="1">
      <alignment horizontal="right" wrapText="1"/>
    </xf>
    <xf numFmtId="0" fontId="8" fillId="0" borderId="49" xfId="1" applyFont="1" applyBorder="1" applyAlignment="1">
      <alignment horizontal="right" wrapText="1"/>
    </xf>
    <xf numFmtId="0" fontId="8" fillId="4" borderId="60" xfId="1" applyFont="1" applyFill="1" applyBorder="1" applyAlignment="1">
      <alignment horizontal="right" wrapText="1"/>
    </xf>
    <xf numFmtId="0" fontId="8" fillId="4" borderId="50" xfId="1" applyFont="1" applyFill="1" applyBorder="1" applyAlignment="1">
      <alignment horizontal="right" wrapText="1"/>
    </xf>
    <xf numFmtId="2" fontId="8" fillId="0" borderId="4" xfId="0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4" borderId="4" xfId="1" applyNumberFormat="1" applyFont="1" applyFill="1" applyBorder="1" applyAlignment="1">
      <alignment horizontal="right" wrapText="1"/>
    </xf>
    <xf numFmtId="0" fontId="24" fillId="0" borderId="61" xfId="5" applyFont="1" applyFill="1" applyBorder="1" applyAlignment="1">
      <alignment horizontal="right" vertical="center" wrapText="1"/>
    </xf>
    <xf numFmtId="0" fontId="24" fillId="0" borderId="49" xfId="5" applyFont="1" applyFill="1" applyBorder="1" applyAlignment="1">
      <alignment horizontal="right" vertical="center" wrapText="1"/>
    </xf>
    <xf numFmtId="0" fontId="24" fillId="0" borderId="61" xfId="13" applyFont="1" applyFill="1" applyBorder="1" applyAlignment="1">
      <alignment horizontal="right" wrapText="1"/>
    </xf>
    <xf numFmtId="0" fontId="24" fillId="0" borderId="49" xfId="13" applyFont="1" applyFill="1" applyBorder="1" applyAlignment="1">
      <alignment horizontal="right" wrapText="1"/>
    </xf>
    <xf numFmtId="0" fontId="24" fillId="0" borderId="61" xfId="13" applyFont="1" applyFill="1" applyBorder="1" applyAlignment="1">
      <alignment horizontal="right" vertical="center" wrapText="1"/>
    </xf>
    <xf numFmtId="0" fontId="24" fillId="0" borderId="49" xfId="13" applyFont="1" applyFill="1" applyBorder="1" applyAlignment="1">
      <alignment horizontal="right" vertical="center" wrapText="1"/>
    </xf>
    <xf numFmtId="0" fontId="25" fillId="0" borderId="61" xfId="13" applyFont="1" applyFill="1" applyBorder="1" applyAlignment="1">
      <alignment horizontal="right" wrapText="1"/>
    </xf>
    <xf numFmtId="0" fontId="25" fillId="0" borderId="49" xfId="13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wrapText="1"/>
    </xf>
    <xf numFmtId="2" fontId="24" fillId="0" borderId="2" xfId="13" applyNumberFormat="1" applyFont="1" applyFill="1" applyBorder="1" applyAlignment="1">
      <alignment horizontal="right" vertical="center" wrapText="1"/>
    </xf>
    <xf numFmtId="2" fontId="25" fillId="0" borderId="2" xfId="13" applyNumberFormat="1" applyFont="1" applyFill="1" applyBorder="1" applyAlignment="1">
      <alignment horizontal="right" wrapText="1"/>
    </xf>
    <xf numFmtId="0" fontId="13" fillId="2" borderId="61" xfId="0" applyFont="1" applyFill="1" applyBorder="1" applyAlignment="1">
      <alignment horizontal="right" wrapText="1"/>
    </xf>
    <xf numFmtId="0" fontId="13" fillId="2" borderId="49" xfId="0" applyFont="1" applyFill="1" applyBorder="1" applyAlignment="1">
      <alignment horizontal="right" wrapText="1"/>
    </xf>
    <xf numFmtId="0" fontId="10" fillId="2" borderId="61" xfId="0" applyFont="1" applyFill="1" applyBorder="1" applyAlignment="1">
      <alignment horizontal="right" wrapText="1"/>
    </xf>
    <xf numFmtId="0" fontId="10" fillId="2" borderId="49" xfId="0" applyFont="1" applyFill="1" applyBorder="1" applyAlignment="1">
      <alignment horizontal="right" wrapText="1"/>
    </xf>
    <xf numFmtId="0" fontId="24" fillId="8" borderId="61" xfId="0" applyFont="1" applyFill="1" applyBorder="1" applyAlignment="1">
      <alignment horizontal="right" wrapText="1"/>
    </xf>
    <xf numFmtId="0" fontId="24" fillId="8" borderId="49" xfId="0" applyFont="1" applyFill="1" applyBorder="1" applyAlignment="1">
      <alignment horizontal="right" wrapText="1"/>
    </xf>
    <xf numFmtId="0" fontId="13" fillId="0" borderId="26" xfId="0" applyFont="1" applyBorder="1" applyAlignment="1">
      <alignment horizontal="right" wrapText="1"/>
    </xf>
    <xf numFmtId="0" fontId="13" fillId="0" borderId="22" xfId="0" applyFont="1" applyBorder="1" applyAlignment="1">
      <alignment horizontal="right" wrapText="1"/>
    </xf>
    <xf numFmtId="2" fontId="13" fillId="0" borderId="3" xfId="0" applyNumberFormat="1" applyFont="1" applyBorder="1" applyAlignment="1">
      <alignment horizontal="right" wrapText="1"/>
    </xf>
    <xf numFmtId="0" fontId="31" fillId="0" borderId="0" xfId="5" applyFont="1" applyBorder="1" applyAlignment="1">
      <alignment horizontal="center"/>
    </xf>
    <xf numFmtId="0" fontId="0" fillId="0" borderId="0" xfId="0"/>
    <xf numFmtId="0" fontId="30" fillId="0" borderId="76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 wrapText="1"/>
    </xf>
    <xf numFmtId="0" fontId="6" fillId="0" borderId="0" xfId="18" applyFont="1" applyFill="1" applyBorder="1"/>
    <xf numFmtId="0" fontId="6" fillId="0" borderId="0" xfId="18" applyFont="1" applyFill="1" applyBorder="1" applyAlignment="1">
      <alignment horizontal="left"/>
    </xf>
    <xf numFmtId="0" fontId="6" fillId="0" borderId="0" xfId="18" applyFont="1" applyBorder="1" applyAlignment="1"/>
    <xf numFmtId="0" fontId="20" fillId="0" borderId="0" xfId="18" applyFont="1" applyBorder="1" applyAlignment="1"/>
    <xf numFmtId="0" fontId="20" fillId="0" borderId="0" xfId="18" applyFont="1" applyFill="1" applyBorder="1" applyAlignment="1"/>
    <xf numFmtId="0" fontId="6" fillId="0" borderId="0" xfId="18" applyBorder="1"/>
    <xf numFmtId="0" fontId="18" fillId="0" borderId="0" xfId="18" applyFont="1" applyFill="1" applyBorder="1" applyAlignment="1">
      <alignment horizontal="left"/>
    </xf>
    <xf numFmtId="0" fontId="31" fillId="0" borderId="0" xfId="18" applyFont="1" applyBorder="1" applyAlignment="1"/>
    <xf numFmtId="0" fontId="18" fillId="0" borderId="0" xfId="18" applyFont="1" applyBorder="1" applyAlignment="1">
      <alignment horizontal="center"/>
    </xf>
    <xf numFmtId="0" fontId="18" fillId="0" borderId="0" xfId="18" applyFont="1" applyBorder="1" applyAlignment="1"/>
    <xf numFmtId="0" fontId="35" fillId="0" borderId="53" xfId="0" applyFont="1" applyBorder="1" applyAlignment="1">
      <alignment horizontal="center" vertical="center"/>
    </xf>
    <xf numFmtId="0" fontId="6" fillId="0" borderId="44" xfId="18" applyFont="1" applyFill="1" applyBorder="1" applyAlignment="1" applyProtection="1">
      <alignment horizontal="center"/>
      <protection locked="0"/>
    </xf>
    <xf numFmtId="0" fontId="30" fillId="0" borderId="42" xfId="0" applyFont="1" applyBorder="1" applyAlignment="1">
      <alignment horizontal="left" vertical="center"/>
    </xf>
    <xf numFmtId="0" fontId="6" fillId="0" borderId="2" xfId="18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 wrapText="1"/>
    </xf>
    <xf numFmtId="0" fontId="6" fillId="2" borderId="2" xfId="18" applyFont="1" applyFill="1" applyBorder="1" applyAlignment="1">
      <alignment horizontal="right" wrapText="1"/>
    </xf>
    <xf numFmtId="0" fontId="6" fillId="0" borderId="2" xfId="18" applyFont="1" applyFill="1" applyBorder="1" applyAlignment="1">
      <alignment horizontal="right"/>
    </xf>
    <xf numFmtId="0" fontId="6" fillId="0" borderId="0" xfId="18" applyFont="1" applyBorder="1" applyAlignment="1">
      <alignment horizontal="center" vertical="center"/>
    </xf>
    <xf numFmtId="0" fontId="22" fillId="0" borderId="0" xfId="18" applyFont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4" xfId="18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left" wrapText="1"/>
    </xf>
    <xf numFmtId="0" fontId="6" fillId="2" borderId="4" xfId="18" applyFont="1" applyFill="1" applyBorder="1" applyAlignment="1">
      <alignment horizontal="right" wrapText="1"/>
    </xf>
    <xf numFmtId="0" fontId="6" fillId="0" borderId="4" xfId="18" applyFont="1" applyFill="1" applyBorder="1" applyAlignment="1">
      <alignment horizontal="right"/>
    </xf>
    <xf numFmtId="0" fontId="26" fillId="0" borderId="2" xfId="18" applyFont="1" applyFill="1" applyBorder="1" applyAlignment="1">
      <alignment horizontal="right"/>
    </xf>
    <xf numFmtId="0" fontId="18" fillId="0" borderId="44" xfId="18" applyFont="1" applyFill="1" applyBorder="1" applyAlignment="1" applyProtection="1">
      <alignment horizontal="left" vertical="center"/>
      <protection locked="0"/>
    </xf>
    <xf numFmtId="0" fontId="18" fillId="2" borderId="44" xfId="18" applyFont="1" applyFill="1" applyBorder="1" applyAlignment="1">
      <alignment horizontal="left" vertical="center" wrapText="1"/>
    </xf>
    <xf numFmtId="0" fontId="18" fillId="0" borderId="44" xfId="18" applyFont="1" applyFill="1" applyBorder="1" applyAlignment="1">
      <alignment horizontal="left" vertical="center"/>
    </xf>
    <xf numFmtId="0" fontId="6" fillId="0" borderId="3" xfId="18" applyFont="1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left" wrapText="1"/>
    </xf>
    <xf numFmtId="0" fontId="6" fillId="2" borderId="3" xfId="18" applyFont="1" applyFill="1" applyBorder="1" applyAlignment="1">
      <alignment horizontal="right" wrapText="1"/>
    </xf>
    <xf numFmtId="0" fontId="6" fillId="2" borderId="3" xfId="18" applyFont="1" applyFill="1" applyBorder="1" applyAlignment="1">
      <alignment horizontal="right"/>
    </xf>
    <xf numFmtId="2" fontId="6" fillId="2" borderId="23" xfId="18" applyNumberFormat="1" applyFont="1" applyFill="1" applyBorder="1" applyAlignment="1">
      <alignment horizontal="right" vertical="center"/>
    </xf>
    <xf numFmtId="0" fontId="6" fillId="0" borderId="2" xfId="18" applyFont="1" applyBorder="1" applyAlignment="1">
      <alignment horizontal="right"/>
    </xf>
    <xf numFmtId="2" fontId="6" fillId="2" borderId="24" xfId="18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wrapText="1"/>
    </xf>
    <xf numFmtId="0" fontId="6" fillId="2" borderId="2" xfId="18" applyFont="1" applyFill="1" applyBorder="1" applyAlignment="1">
      <alignment horizontal="right"/>
    </xf>
    <xf numFmtId="0" fontId="6" fillId="0" borderId="0" xfId="18" applyFont="1" applyFill="1" applyBorder="1" applyAlignment="1">
      <alignment horizontal="center" vertical="center"/>
    </xf>
    <xf numFmtId="0" fontId="22" fillId="0" borderId="0" xfId="18" applyFont="1" applyFill="1" applyAlignment="1">
      <alignment horizontal="center" vertical="center"/>
    </xf>
    <xf numFmtId="0" fontId="6" fillId="0" borderId="2" xfId="18" applyFont="1" applyBorder="1" applyAlignment="1">
      <alignment horizontal="left"/>
    </xf>
    <xf numFmtId="0" fontId="6" fillId="0" borderId="1" xfId="18" applyFont="1" applyFill="1" applyBorder="1" applyAlignment="1" applyProtection="1">
      <alignment horizontal="center"/>
      <protection locked="0"/>
    </xf>
    <xf numFmtId="0" fontId="6" fillId="2" borderId="1" xfId="18" applyFont="1" applyFill="1" applyBorder="1" applyAlignment="1">
      <alignment horizontal="right" vertical="center" wrapText="1"/>
    </xf>
    <xf numFmtId="0" fontId="6" fillId="0" borderId="1" xfId="18" applyFont="1" applyBorder="1" applyAlignment="1">
      <alignment horizontal="right" vertical="center"/>
    </xf>
    <xf numFmtId="2" fontId="6" fillId="2" borderId="25" xfId="18" applyNumberFormat="1" applyFont="1" applyFill="1" applyBorder="1" applyAlignment="1">
      <alignment horizontal="right" vertical="center"/>
    </xf>
    <xf numFmtId="0" fontId="18" fillId="0" borderId="44" xfId="18" applyFont="1" applyBorder="1" applyAlignment="1">
      <alignment horizontal="left" vertical="center"/>
    </xf>
    <xf numFmtId="2" fontId="18" fillId="2" borderId="45" xfId="18" applyNumberFormat="1" applyFont="1" applyFill="1" applyBorder="1" applyAlignment="1">
      <alignment horizontal="left" vertical="center"/>
    </xf>
    <xf numFmtId="0" fontId="6" fillId="0" borderId="5" xfId="18" applyFont="1" applyFill="1" applyBorder="1" applyAlignment="1" applyProtection="1">
      <alignment horizontal="center"/>
      <protection locked="0"/>
    </xf>
    <xf numFmtId="0" fontId="6" fillId="2" borderId="5" xfId="18" applyFont="1" applyFill="1" applyBorder="1" applyAlignment="1">
      <alignment horizontal="right" wrapText="1"/>
    </xf>
    <xf numFmtId="0" fontId="6" fillId="0" borderId="5" xfId="18" applyFont="1" applyFill="1" applyBorder="1" applyAlignment="1">
      <alignment horizontal="right"/>
    </xf>
    <xf numFmtId="0" fontId="6" fillId="0" borderId="11" xfId="0" applyFont="1" applyBorder="1" applyAlignment="1">
      <alignment horizontal="left" wrapText="1"/>
    </xf>
    <xf numFmtId="0" fontId="6" fillId="0" borderId="0" xfId="18" applyAlignment="1">
      <alignment horizontal="center" vertical="center"/>
    </xf>
    <xf numFmtId="0" fontId="6" fillId="0" borderId="12" xfId="18" applyFont="1" applyBorder="1" applyAlignment="1">
      <alignment horizontal="left"/>
    </xf>
    <xf numFmtId="0" fontId="18" fillId="0" borderId="52" xfId="18" applyFont="1" applyBorder="1" applyAlignment="1">
      <alignment horizontal="left" vertical="center"/>
    </xf>
    <xf numFmtId="0" fontId="6" fillId="0" borderId="18" xfId="0" applyFont="1" applyBorder="1" applyAlignment="1">
      <alignment horizontal="left" wrapText="1"/>
    </xf>
    <xf numFmtId="0" fontId="6" fillId="0" borderId="3" xfId="18" applyFont="1" applyFill="1" applyBorder="1" applyAlignment="1">
      <alignment horizontal="right"/>
    </xf>
    <xf numFmtId="0" fontId="6" fillId="0" borderId="15" xfId="18" applyBorder="1" applyAlignment="1">
      <alignment horizontal="right" vertical="center"/>
    </xf>
    <xf numFmtId="0" fontId="25" fillId="0" borderId="2" xfId="18" applyFont="1" applyFill="1" applyBorder="1" applyAlignment="1">
      <alignment horizontal="right"/>
    </xf>
    <xf numFmtId="0" fontId="6" fillId="0" borderId="20" xfId="18" applyBorder="1" applyAlignment="1">
      <alignment horizontal="right" vertical="center"/>
    </xf>
    <xf numFmtId="0" fontId="6" fillId="0" borderId="16" xfId="0" applyFont="1" applyBorder="1" applyAlignment="1">
      <alignment horizontal="left" wrapText="1"/>
    </xf>
    <xf numFmtId="0" fontId="6" fillId="0" borderId="2" xfId="1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wrapText="1"/>
    </xf>
    <xf numFmtId="0" fontId="6" fillId="2" borderId="5" xfId="19" applyFont="1" applyFill="1" applyBorder="1" applyAlignment="1">
      <alignment horizontal="right" vertical="center" wrapText="1"/>
    </xf>
    <xf numFmtId="0" fontId="6" fillId="2" borderId="5" xfId="19" applyFont="1" applyFill="1" applyBorder="1" applyAlignment="1">
      <alignment horizontal="right" vertical="center"/>
    </xf>
    <xf numFmtId="0" fontId="6" fillId="0" borderId="16" xfId="0" applyFont="1" applyBorder="1" applyAlignment="1">
      <alignment wrapText="1"/>
    </xf>
    <xf numFmtId="0" fontId="6" fillId="2" borderId="2" xfId="19" applyFont="1" applyFill="1" applyBorder="1" applyAlignment="1">
      <alignment horizontal="right" vertical="center" wrapText="1"/>
    </xf>
    <xf numFmtId="0" fontId="6" fillId="2" borderId="2" xfId="19" applyFont="1" applyFill="1" applyBorder="1" applyAlignment="1">
      <alignment horizontal="right" vertical="center"/>
    </xf>
    <xf numFmtId="0" fontId="24" fillId="0" borderId="2" xfId="18" applyFont="1" applyFill="1" applyBorder="1" applyAlignment="1">
      <alignment wrapText="1"/>
    </xf>
    <xf numFmtId="2" fontId="25" fillId="3" borderId="37" xfId="0" applyNumberFormat="1" applyFont="1" applyFill="1" applyBorder="1" applyAlignment="1">
      <alignment horizontal="right"/>
    </xf>
    <xf numFmtId="0" fontId="24" fillId="0" borderId="17" xfId="18" applyFont="1" applyFill="1" applyBorder="1" applyAlignment="1">
      <alignment wrapText="1"/>
    </xf>
    <xf numFmtId="0" fontId="30" fillId="0" borderId="51" xfId="18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24" fillId="8" borderId="5" xfId="0" applyFont="1" applyFill="1" applyBorder="1" applyAlignment="1">
      <alignment horizontal="right" wrapText="1"/>
    </xf>
    <xf numFmtId="0" fontId="24" fillId="8" borderId="20" xfId="0" applyFont="1" applyFill="1" applyBorder="1" applyAlignment="1">
      <alignment horizontal="right"/>
    </xf>
    <xf numFmtId="0" fontId="25" fillId="2" borderId="2" xfId="18" applyFont="1" applyFill="1" applyBorder="1" applyAlignment="1">
      <alignment horizontal="right"/>
    </xf>
    <xf numFmtId="0" fontId="6" fillId="2" borderId="4" xfId="0" applyFont="1" applyFill="1" applyBorder="1" applyAlignment="1">
      <alignment horizontal="left" wrapText="1"/>
    </xf>
    <xf numFmtId="0" fontId="6" fillId="2" borderId="4" xfId="18" applyFont="1" applyFill="1" applyBorder="1" applyAlignment="1">
      <alignment horizontal="right"/>
    </xf>
    <xf numFmtId="0" fontId="6" fillId="2" borderId="1" xfId="18" applyFont="1" applyFill="1" applyBorder="1" applyAlignment="1">
      <alignment horizontal="right" wrapText="1"/>
    </xf>
    <xf numFmtId="0" fontId="24" fillId="0" borderId="3" xfId="8" applyFont="1" applyFill="1" applyBorder="1" applyAlignment="1">
      <alignment horizontal="right"/>
    </xf>
    <xf numFmtId="0" fontId="6" fillId="0" borderId="1" xfId="18" applyFont="1" applyFill="1" applyBorder="1" applyAlignment="1">
      <alignment horizontal="right"/>
    </xf>
    <xf numFmtId="2" fontId="24" fillId="6" borderId="25" xfId="0" applyNumberFormat="1" applyFont="1" applyFill="1" applyBorder="1" applyAlignment="1">
      <alignment horizontal="right"/>
    </xf>
    <xf numFmtId="0" fontId="6" fillId="0" borderId="0" xfId="18" applyFont="1" applyFill="1"/>
    <xf numFmtId="0" fontId="6" fillId="0" borderId="0" xfId="18" applyFont="1" applyFill="1" applyAlignment="1">
      <alignment horizontal="left"/>
    </xf>
    <xf numFmtId="0" fontId="6" fillId="0" borderId="0" xfId="18" applyFont="1"/>
    <xf numFmtId="2" fontId="33" fillId="0" borderId="5" xfId="18" applyNumberFormat="1" applyFont="1" applyFill="1" applyBorder="1"/>
    <xf numFmtId="0" fontId="6" fillId="0" borderId="0" xfId="18"/>
    <xf numFmtId="0" fontId="6" fillId="0" borderId="0" xfId="18" applyFill="1"/>
    <xf numFmtId="0" fontId="6" fillId="0" borderId="0" xfId="18" applyFill="1" applyAlignment="1">
      <alignment horizontal="left"/>
    </xf>
    <xf numFmtId="0" fontId="28" fillId="0" borderId="71" xfId="0" applyFont="1" applyFill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2" fontId="35" fillId="2" borderId="38" xfId="0" applyNumberFormat="1" applyFont="1" applyFill="1" applyBorder="1" applyAlignment="1">
      <alignment horizontal="center" wrapText="1"/>
    </xf>
    <xf numFmtId="2" fontId="24" fillId="6" borderId="36" xfId="0" applyNumberFormat="1" applyFont="1" applyFill="1" applyBorder="1" applyAlignment="1">
      <alignment horizontal="right"/>
    </xf>
    <xf numFmtId="0" fontId="6" fillId="0" borderId="27" xfId="18" applyFont="1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13" fillId="0" borderId="5" xfId="5" applyFont="1" applyFill="1" applyBorder="1" applyAlignment="1" applyProtection="1">
      <protection locked="0"/>
    </xf>
    <xf numFmtId="0" fontId="24" fillId="0" borderId="8" xfId="0" applyFont="1" applyBorder="1" applyAlignment="1">
      <alignment horizontal="right"/>
    </xf>
    <xf numFmtId="0" fontId="6" fillId="0" borderId="2" xfId="5" applyFont="1" applyFill="1" applyBorder="1" applyAlignment="1" applyProtection="1">
      <alignment horizontal="left"/>
      <protection locked="0"/>
    </xf>
    <xf numFmtId="2" fontId="24" fillId="6" borderId="56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left"/>
    </xf>
    <xf numFmtId="0" fontId="24" fillId="0" borderId="29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67" xfId="0" applyFont="1" applyBorder="1" applyAlignment="1">
      <alignment horizontal="left"/>
    </xf>
    <xf numFmtId="0" fontId="24" fillId="0" borderId="27" xfId="0" applyFont="1" applyBorder="1" applyAlignment="1">
      <alignment horizontal="left"/>
    </xf>
    <xf numFmtId="0" fontId="24" fillId="0" borderId="65" xfId="0" applyFont="1" applyBorder="1" applyAlignment="1">
      <alignment horizontal="left"/>
    </xf>
    <xf numFmtId="2" fontId="24" fillId="0" borderId="3" xfId="0" applyNumberFormat="1" applyFont="1" applyBorder="1" applyAlignment="1">
      <alignment horizontal="center"/>
    </xf>
    <xf numFmtId="2" fontId="24" fillId="0" borderId="5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0" fontId="26" fillId="0" borderId="24" xfId="1" applyFont="1" applyBorder="1" applyAlignment="1">
      <alignment horizontal="left"/>
    </xf>
    <xf numFmtId="0" fontId="10" fillId="0" borderId="37" xfId="0" applyFont="1" applyBorder="1" applyAlignment="1">
      <alignment horizontal="left" wrapText="1"/>
    </xf>
    <xf numFmtId="2" fontId="10" fillId="0" borderId="5" xfId="0" applyNumberFormat="1" applyFont="1" applyBorder="1" applyAlignment="1">
      <alignment horizontal="center" wrapText="1"/>
    </xf>
    <xf numFmtId="0" fontId="10" fillId="0" borderId="66" xfId="0" applyFont="1" applyBorder="1" applyAlignment="1">
      <alignment horizontal="center" wrapText="1"/>
    </xf>
    <xf numFmtId="0" fontId="26" fillId="0" borderId="67" xfId="1" applyFont="1" applyBorder="1" applyAlignment="1">
      <alignment horizontal="center"/>
    </xf>
    <xf numFmtId="2" fontId="26" fillId="0" borderId="2" xfId="1" applyNumberFormat="1" applyFont="1" applyBorder="1" applyAlignment="1">
      <alignment horizontal="center"/>
    </xf>
    <xf numFmtId="0" fontId="13" fillId="0" borderId="15" xfId="0" applyFont="1" applyBorder="1" applyAlignment="1">
      <alignment horizontal="right" wrapText="1"/>
    </xf>
    <xf numFmtId="0" fontId="10" fillId="0" borderId="15" xfId="0" applyFont="1" applyBorder="1" applyAlignment="1">
      <alignment horizontal="right" wrapText="1"/>
    </xf>
    <xf numFmtId="0" fontId="13" fillId="0" borderId="15" xfId="0" applyFont="1" applyFill="1" applyBorder="1" applyAlignment="1">
      <alignment horizontal="right" wrapText="1"/>
    </xf>
    <xf numFmtId="0" fontId="13" fillId="0" borderId="15" xfId="0" applyFont="1" applyFill="1" applyBorder="1" applyAlignment="1">
      <alignment horizontal="right" vertical="center" wrapText="1"/>
    </xf>
    <xf numFmtId="0" fontId="26" fillId="0" borderId="15" xfId="1" applyFont="1" applyBorder="1" applyAlignment="1">
      <alignment horizontal="right"/>
    </xf>
    <xf numFmtId="0" fontId="26" fillId="0" borderId="15" xfId="1" applyFont="1" applyFill="1" applyBorder="1" applyAlignment="1">
      <alignment horizontal="right"/>
    </xf>
    <xf numFmtId="0" fontId="24" fillId="0" borderId="15" xfId="5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horizontal="right" wrapText="1"/>
    </xf>
    <xf numFmtId="0" fontId="10" fillId="2" borderId="15" xfId="0" applyFont="1" applyFill="1" applyBorder="1" applyAlignment="1">
      <alignment horizontal="right" wrapText="1"/>
    </xf>
    <xf numFmtId="0" fontId="24" fillId="8" borderId="15" xfId="0" applyFont="1" applyFill="1" applyBorder="1" applyAlignment="1">
      <alignment horizontal="right" wrapText="1"/>
    </xf>
    <xf numFmtId="0" fontId="18" fillId="0" borderId="0" xfId="0" applyFont="1" applyAlignment="1">
      <alignment horizontal="right"/>
    </xf>
    <xf numFmtId="0" fontId="33" fillId="0" borderId="0" xfId="0" applyFont="1"/>
    <xf numFmtId="2" fontId="33" fillId="0" borderId="0" xfId="0" applyNumberFormat="1" applyFont="1" applyAlignment="1">
      <alignment horizontal="right"/>
    </xf>
    <xf numFmtId="2" fontId="33" fillId="0" borderId="0" xfId="0" applyNumberFormat="1" applyFont="1"/>
    <xf numFmtId="0" fontId="8" fillId="0" borderId="15" xfId="0" applyFont="1" applyBorder="1" applyAlignment="1">
      <alignment horizontal="right" wrapText="1"/>
    </xf>
    <xf numFmtId="0" fontId="8" fillId="0" borderId="20" xfId="0" applyFont="1" applyBorder="1" applyAlignment="1">
      <alignment horizontal="right" wrapText="1"/>
    </xf>
    <xf numFmtId="0" fontId="8" fillId="0" borderId="15" xfId="0" applyFont="1" applyFill="1" applyBorder="1" applyAlignment="1">
      <alignment horizontal="right" wrapText="1"/>
    </xf>
    <xf numFmtId="0" fontId="8" fillId="0" borderId="15" xfId="13" applyFont="1" applyBorder="1" applyAlignment="1">
      <alignment horizontal="right"/>
    </xf>
    <xf numFmtId="0" fontId="24" fillId="0" borderId="15" xfId="13" applyFont="1" applyBorder="1" applyAlignment="1">
      <alignment horizontal="right"/>
    </xf>
    <xf numFmtId="0" fontId="6" fillId="0" borderId="61" xfId="0" applyFont="1" applyBorder="1" applyAlignment="1">
      <alignment horizontal="right" wrapText="1"/>
    </xf>
    <xf numFmtId="0" fontId="6" fillId="0" borderId="15" xfId="0" applyFont="1" applyBorder="1" applyAlignment="1">
      <alignment horizontal="right" wrapText="1"/>
    </xf>
    <xf numFmtId="0" fontId="6" fillId="0" borderId="49" xfId="0" applyFont="1" applyBorder="1" applyAlignment="1">
      <alignment horizontal="right" wrapText="1"/>
    </xf>
    <xf numFmtId="0" fontId="8" fillId="0" borderId="43" xfId="0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0" fontId="8" fillId="4" borderId="43" xfId="1" applyFont="1" applyFill="1" applyBorder="1" applyAlignment="1">
      <alignment horizontal="right" wrapText="1"/>
    </xf>
    <xf numFmtId="0" fontId="24" fillId="0" borderId="15" xfId="13" applyFont="1" applyFill="1" applyBorder="1" applyAlignment="1">
      <alignment horizontal="right" wrapText="1"/>
    </xf>
    <xf numFmtId="0" fontId="24" fillId="0" borderId="15" xfId="13" applyFont="1" applyFill="1" applyBorder="1" applyAlignment="1">
      <alignment horizontal="right" vertical="center" wrapText="1"/>
    </xf>
    <xf numFmtId="0" fontId="25" fillId="0" borderId="15" xfId="13" applyFont="1" applyFill="1" applyBorder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7" fillId="0" borderId="71" xfId="0" applyFont="1" applyFill="1" applyBorder="1" applyAlignment="1">
      <alignment horizontal="right" wrapText="1"/>
    </xf>
    <xf numFmtId="0" fontId="7" fillId="0" borderId="41" xfId="0" applyFont="1" applyFill="1" applyBorder="1" applyAlignment="1">
      <alignment horizontal="right" wrapText="1"/>
    </xf>
    <xf numFmtId="0" fontId="7" fillId="0" borderId="48" xfId="0" applyFont="1" applyFill="1" applyBorder="1" applyAlignment="1">
      <alignment horizontal="right" wrapText="1"/>
    </xf>
    <xf numFmtId="2" fontId="6" fillId="0" borderId="2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Alignment="1">
      <alignment horizontal="right" wrapText="1"/>
    </xf>
    <xf numFmtId="0" fontId="6" fillId="0" borderId="28" xfId="18" applyFont="1" applyFill="1" applyBorder="1" applyAlignment="1" applyProtection="1">
      <alignment horizontal="center"/>
      <protection locked="0"/>
    </xf>
    <xf numFmtId="0" fontId="24" fillId="0" borderId="28" xfId="18" applyFont="1" applyFill="1" applyBorder="1" applyAlignment="1">
      <alignment wrapText="1"/>
    </xf>
    <xf numFmtId="0" fontId="6" fillId="2" borderId="28" xfId="18" applyFont="1" applyFill="1" applyBorder="1" applyAlignment="1">
      <alignment horizontal="right" wrapText="1"/>
    </xf>
    <xf numFmtId="0" fontId="6" fillId="0" borderId="28" xfId="18" applyFont="1" applyFill="1" applyBorder="1" applyAlignment="1">
      <alignment horizontal="right"/>
    </xf>
    <xf numFmtId="0" fontId="13" fillId="0" borderId="1" xfId="5" applyFont="1" applyFill="1" applyBorder="1" applyAlignment="1" applyProtection="1">
      <protection locked="0"/>
    </xf>
    <xf numFmtId="0" fontId="6" fillId="0" borderId="1" xfId="5" applyFont="1" applyFill="1" applyBorder="1" applyAlignment="1" applyProtection="1">
      <alignment horizontal="left"/>
      <protection locked="0"/>
    </xf>
    <xf numFmtId="0" fontId="13" fillId="0" borderId="11" xfId="0" applyFont="1" applyBorder="1" applyAlignment="1">
      <alignment horizontal="left" vertical="center" wrapText="1"/>
    </xf>
    <xf numFmtId="0" fontId="13" fillId="0" borderId="61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3" fillId="0" borderId="49" xfId="0" applyFont="1" applyBorder="1" applyAlignment="1">
      <alignment horizontal="right" vertical="center" wrapText="1"/>
    </xf>
    <xf numFmtId="1" fontId="8" fillId="0" borderId="47" xfId="0" applyNumberFormat="1" applyFont="1" applyBorder="1" applyAlignment="1">
      <alignment horizontal="right" vertical="center"/>
    </xf>
    <xf numFmtId="0" fontId="13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right" vertical="center" wrapText="1"/>
    </xf>
    <xf numFmtId="2" fontId="10" fillId="0" borderId="2" xfId="0" applyNumberFormat="1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49" xfId="0" applyFont="1" applyBorder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0" fontId="13" fillId="0" borderId="11" xfId="5" applyFont="1" applyBorder="1" applyAlignment="1">
      <alignment horizontal="left" vertical="center"/>
    </xf>
    <xf numFmtId="0" fontId="13" fillId="0" borderId="61" xfId="5" applyFont="1" applyBorder="1" applyAlignment="1">
      <alignment horizontal="right" vertical="center"/>
    </xf>
    <xf numFmtId="2" fontId="13" fillId="0" borderId="2" xfId="5" applyNumberFormat="1" applyFont="1" applyBorder="1" applyAlignment="1">
      <alignment horizontal="right" vertical="center"/>
    </xf>
    <xf numFmtId="0" fontId="13" fillId="0" borderId="15" xfId="5" applyFont="1" applyBorder="1" applyAlignment="1">
      <alignment horizontal="right" vertical="center"/>
    </xf>
    <xf numFmtId="0" fontId="13" fillId="0" borderId="49" xfId="5" applyFont="1" applyBorder="1" applyAlignment="1">
      <alignment horizontal="right" vertical="center"/>
    </xf>
    <xf numFmtId="0" fontId="26" fillId="0" borderId="11" xfId="1" applyFont="1" applyBorder="1" applyAlignment="1">
      <alignment horizontal="left" vertical="center"/>
    </xf>
    <xf numFmtId="0" fontId="26" fillId="0" borderId="61" xfId="1" applyFont="1" applyBorder="1" applyAlignment="1">
      <alignment horizontal="right" vertical="center"/>
    </xf>
    <xf numFmtId="2" fontId="26" fillId="0" borderId="2" xfId="1" applyNumberFormat="1" applyFont="1" applyBorder="1" applyAlignment="1">
      <alignment horizontal="right" vertical="center"/>
    </xf>
    <xf numFmtId="0" fontId="26" fillId="0" borderId="15" xfId="1" applyFont="1" applyBorder="1" applyAlignment="1">
      <alignment horizontal="right" vertical="center"/>
    </xf>
    <xf numFmtId="0" fontId="26" fillId="0" borderId="49" xfId="1" applyFont="1" applyBorder="1" applyAlignment="1">
      <alignment horizontal="right" vertical="center"/>
    </xf>
    <xf numFmtId="0" fontId="24" fillId="0" borderId="11" xfId="5" applyFont="1" applyBorder="1" applyAlignment="1">
      <alignment horizontal="left" vertical="center"/>
    </xf>
    <xf numFmtId="0" fontId="24" fillId="0" borderId="61" xfId="5" applyFont="1" applyBorder="1" applyAlignment="1">
      <alignment horizontal="right" vertical="center"/>
    </xf>
    <xf numFmtId="2" fontId="24" fillId="0" borderId="2" xfId="5" applyNumberFormat="1" applyFont="1" applyBorder="1" applyAlignment="1">
      <alignment horizontal="right" vertical="center"/>
    </xf>
    <xf numFmtId="0" fontId="24" fillId="0" borderId="15" xfId="5" applyFont="1" applyBorder="1" applyAlignment="1">
      <alignment horizontal="right" vertical="center"/>
    </xf>
    <xf numFmtId="0" fontId="24" fillId="0" borderId="49" xfId="5" applyFont="1" applyBorder="1" applyAlignment="1">
      <alignment horizontal="right" vertical="center"/>
    </xf>
    <xf numFmtId="0" fontId="26" fillId="0" borderId="11" xfId="1" applyFont="1" applyFill="1" applyBorder="1" applyAlignment="1">
      <alignment horizontal="left" vertical="center"/>
    </xf>
    <xf numFmtId="0" fontId="26" fillId="0" borderId="61" xfId="1" applyFont="1" applyFill="1" applyBorder="1" applyAlignment="1">
      <alignment horizontal="right" vertical="center"/>
    </xf>
    <xf numFmtId="2" fontId="26" fillId="0" borderId="2" xfId="1" applyNumberFormat="1" applyFont="1" applyFill="1" applyBorder="1" applyAlignment="1">
      <alignment horizontal="right" vertical="center"/>
    </xf>
    <xf numFmtId="0" fontId="26" fillId="0" borderId="15" xfId="1" applyFont="1" applyFill="1" applyBorder="1" applyAlignment="1">
      <alignment horizontal="right" vertical="center"/>
    </xf>
    <xf numFmtId="0" fontId="26" fillId="0" borderId="49" xfId="1" applyFont="1" applyFill="1" applyBorder="1" applyAlignment="1">
      <alignment horizontal="right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61" xfId="1" applyFont="1" applyBorder="1" applyAlignment="1">
      <alignment horizontal="right" vertical="center" wrapText="1"/>
    </xf>
    <xf numFmtId="2" fontId="10" fillId="0" borderId="2" xfId="1" applyNumberFormat="1" applyFont="1" applyBorder="1" applyAlignment="1">
      <alignment horizontal="right" vertical="center" wrapText="1"/>
    </xf>
    <xf numFmtId="0" fontId="10" fillId="0" borderId="15" xfId="1" applyFont="1" applyBorder="1" applyAlignment="1">
      <alignment horizontal="right" vertical="center" wrapText="1"/>
    </xf>
    <xf numFmtId="0" fontId="10" fillId="0" borderId="49" xfId="1" applyFont="1" applyBorder="1" applyAlignment="1">
      <alignment horizontal="right" vertical="center" wrapText="1"/>
    </xf>
    <xf numFmtId="0" fontId="13" fillId="4" borderId="11" xfId="1" applyFont="1" applyFill="1" applyBorder="1" applyAlignment="1">
      <alignment horizontal="left" vertical="center" wrapText="1"/>
    </xf>
    <xf numFmtId="0" fontId="13" fillId="4" borderId="61" xfId="1" applyFont="1" applyFill="1" applyBorder="1" applyAlignment="1">
      <alignment horizontal="right" vertical="center" wrapText="1"/>
    </xf>
    <xf numFmtId="2" fontId="13" fillId="4" borderId="2" xfId="1" applyNumberFormat="1" applyFont="1" applyFill="1" applyBorder="1" applyAlignment="1">
      <alignment horizontal="right" vertical="center" wrapText="1"/>
    </xf>
    <xf numFmtId="0" fontId="13" fillId="4" borderId="15" xfId="1" applyFont="1" applyFill="1" applyBorder="1" applyAlignment="1">
      <alignment horizontal="right" vertical="center" wrapText="1"/>
    </xf>
    <xf numFmtId="0" fontId="13" fillId="4" borderId="49" xfId="1" applyFont="1" applyFill="1" applyBorder="1" applyAlignment="1">
      <alignment horizontal="right" vertical="center" wrapText="1"/>
    </xf>
    <xf numFmtId="0" fontId="24" fillId="0" borderId="11" xfId="5" applyFont="1" applyFill="1" applyBorder="1" applyAlignment="1">
      <alignment vertical="center" wrapText="1"/>
    </xf>
    <xf numFmtId="0" fontId="25" fillId="0" borderId="11" xfId="5" applyFont="1" applyFill="1" applyBorder="1" applyAlignment="1">
      <alignment vertical="center" wrapText="1"/>
    </xf>
    <xf numFmtId="0" fontId="25" fillId="0" borderId="61" xfId="5" applyFont="1" applyFill="1" applyBorder="1" applyAlignment="1">
      <alignment horizontal="right" vertical="center" wrapText="1"/>
    </xf>
    <xf numFmtId="2" fontId="25" fillId="0" borderId="2" xfId="5" applyNumberFormat="1" applyFont="1" applyFill="1" applyBorder="1" applyAlignment="1">
      <alignment horizontal="right" vertical="center" wrapText="1"/>
    </xf>
    <xf numFmtId="0" fontId="25" fillId="0" borderId="15" xfId="5" applyFont="1" applyFill="1" applyBorder="1" applyAlignment="1">
      <alignment horizontal="right" vertical="center" wrapText="1"/>
    </xf>
    <xf numFmtId="0" fontId="25" fillId="0" borderId="49" xfId="5" applyFont="1" applyFill="1" applyBorder="1" applyAlignment="1">
      <alignment horizontal="righ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61" xfId="0" applyFont="1" applyFill="1" applyBorder="1" applyAlignment="1">
      <alignment horizontal="right" vertical="center" wrapText="1"/>
    </xf>
    <xf numFmtId="2" fontId="13" fillId="2" borderId="2" xfId="0" applyNumberFormat="1" applyFont="1" applyFill="1" applyBorder="1" applyAlignment="1">
      <alignment horizontal="right" vertical="center" wrapText="1"/>
    </xf>
    <xf numFmtId="0" fontId="13" fillId="2" borderId="15" xfId="0" applyFont="1" applyFill="1" applyBorder="1" applyAlignment="1">
      <alignment horizontal="right" vertical="center" wrapText="1"/>
    </xf>
    <xf numFmtId="0" fontId="13" fillId="2" borderId="49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1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horizontal="right" vertical="center" wrapText="1"/>
    </xf>
    <xf numFmtId="0" fontId="10" fillId="2" borderId="49" xfId="0" applyFont="1" applyFill="1" applyBorder="1" applyAlignment="1">
      <alignment horizontal="right" vertical="center" wrapText="1"/>
    </xf>
    <xf numFmtId="0" fontId="24" fillId="8" borderId="11" xfId="0" applyFont="1" applyFill="1" applyBorder="1" applyAlignment="1">
      <alignment horizontal="left" vertical="center" wrapText="1"/>
    </xf>
    <xf numFmtId="0" fontId="24" fillId="8" borderId="61" xfId="0" applyFont="1" applyFill="1" applyBorder="1" applyAlignment="1">
      <alignment horizontal="right" vertical="center" wrapText="1"/>
    </xf>
    <xf numFmtId="2" fontId="24" fillId="8" borderId="2" xfId="0" applyNumberFormat="1" applyFont="1" applyFill="1" applyBorder="1" applyAlignment="1">
      <alignment horizontal="right" vertical="center" wrapText="1"/>
    </xf>
    <xf numFmtId="0" fontId="24" fillId="8" borderId="15" xfId="0" applyFont="1" applyFill="1" applyBorder="1" applyAlignment="1">
      <alignment horizontal="right" vertical="center" wrapText="1"/>
    </xf>
    <xf numFmtId="0" fontId="24" fillId="8" borderId="49" xfId="0" applyFont="1" applyFill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right" vertical="center" wrapText="1"/>
    </xf>
    <xf numFmtId="2" fontId="13" fillId="0" borderId="3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2" xfId="0" applyFont="1" applyBorder="1" applyAlignment="1">
      <alignment horizontal="righ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71" xfId="0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0" fontId="10" fillId="0" borderId="48" xfId="0" applyFont="1" applyBorder="1" applyAlignment="1">
      <alignment horizontal="right" vertical="center" wrapText="1"/>
    </xf>
    <xf numFmtId="0" fontId="30" fillId="0" borderId="76" xfId="0" applyFont="1" applyBorder="1" applyAlignment="1">
      <alignment horizontal="center" vertical="center"/>
    </xf>
    <xf numFmtId="0" fontId="31" fillId="0" borderId="0" xfId="5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31" fillId="0" borderId="0" xfId="13" applyFont="1" applyBorder="1" applyAlignment="1">
      <alignment horizontal="center"/>
    </xf>
    <xf numFmtId="0" fontId="13" fillId="0" borderId="2" xfId="1" applyFont="1" applyFill="1" applyBorder="1" applyAlignment="1" applyProtection="1">
      <alignment horizontal="left"/>
      <protection locked="0"/>
    </xf>
    <xf numFmtId="0" fontId="13" fillId="0" borderId="5" xfId="5" applyFont="1" applyFill="1" applyBorder="1" applyAlignment="1" applyProtection="1">
      <alignment horizontal="center"/>
      <protection locked="0"/>
    </xf>
    <xf numFmtId="0" fontId="10" fillId="0" borderId="2" xfId="1" applyFont="1" applyBorder="1" applyAlignment="1">
      <alignment horizontal="left" wrapText="1"/>
    </xf>
    <xf numFmtId="0" fontId="13" fillId="0" borderId="80" xfId="0" applyFont="1" applyBorder="1" applyAlignment="1">
      <alignment horizontal="left" wrapText="1"/>
    </xf>
    <xf numFmtId="2" fontId="24" fillId="6" borderId="81" xfId="0" applyNumberFormat="1" applyFont="1" applyFill="1" applyBorder="1" applyAlignment="1">
      <alignment horizontal="center"/>
    </xf>
    <xf numFmtId="2" fontId="24" fillId="6" borderId="5" xfId="0" applyNumberFormat="1" applyFont="1" applyFill="1" applyBorder="1" applyAlignment="1">
      <alignment horizontal="center"/>
    </xf>
    <xf numFmtId="2" fontId="24" fillId="6" borderId="28" xfId="0" applyNumberFormat="1" applyFont="1" applyFill="1" applyBorder="1" applyAlignment="1">
      <alignment horizontal="center"/>
    </xf>
    <xf numFmtId="2" fontId="24" fillId="6" borderId="2" xfId="0" applyNumberFormat="1" applyFont="1" applyFill="1" applyBorder="1" applyAlignment="1">
      <alignment horizontal="center"/>
    </xf>
    <xf numFmtId="2" fontId="24" fillId="6" borderId="1" xfId="0" applyNumberFormat="1" applyFont="1" applyFill="1" applyBorder="1" applyAlignment="1">
      <alignment horizontal="center"/>
    </xf>
    <xf numFmtId="2" fontId="13" fillId="2" borderId="2" xfId="5" applyNumberFormat="1" applyFont="1" applyFill="1" applyBorder="1" applyAlignment="1">
      <alignment horizontal="center" vertical="center"/>
    </xf>
    <xf numFmtId="2" fontId="24" fillId="6" borderId="4" xfId="0" applyNumberFormat="1" applyFont="1" applyFill="1" applyBorder="1" applyAlignment="1">
      <alignment horizontal="center"/>
    </xf>
    <xf numFmtId="2" fontId="13" fillId="2" borderId="3" xfId="5" applyNumberFormat="1" applyFont="1" applyFill="1" applyBorder="1" applyAlignment="1">
      <alignment horizontal="center" vertical="center"/>
    </xf>
    <xf numFmtId="2" fontId="24" fillId="7" borderId="5" xfId="0" applyNumberFormat="1" applyFont="1" applyFill="1" applyBorder="1" applyAlignment="1">
      <alignment horizontal="center"/>
    </xf>
    <xf numFmtId="2" fontId="24" fillId="6" borderId="5" xfId="0" applyNumberFormat="1" applyFont="1" applyFill="1" applyBorder="1" applyAlignment="1">
      <alignment horizontal="center" vertical="center"/>
    </xf>
    <xf numFmtId="2" fontId="13" fillId="2" borderId="27" xfId="5" applyNumberFormat="1" applyFont="1" applyFill="1" applyBorder="1" applyAlignment="1">
      <alignment horizontal="center" vertical="center"/>
    </xf>
    <xf numFmtId="2" fontId="13" fillId="2" borderId="5" xfId="5" applyNumberFormat="1" applyFont="1" applyFill="1" applyBorder="1" applyAlignment="1">
      <alignment horizontal="center" vertical="center"/>
    </xf>
    <xf numFmtId="2" fontId="24" fillId="6" borderId="2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/>
    </xf>
    <xf numFmtId="2" fontId="13" fillId="2" borderId="1" xfId="5" applyNumberFormat="1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1" fontId="13" fillId="2" borderId="15" xfId="5" applyNumberFormat="1" applyFont="1" applyFill="1" applyBorder="1" applyAlignment="1">
      <alignment horizontal="right"/>
    </xf>
    <xf numFmtId="0" fontId="28" fillId="0" borderId="69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3" fillId="0" borderId="79" xfId="0" applyFont="1" applyBorder="1" applyAlignment="1">
      <alignment horizontal="center" wrapText="1"/>
    </xf>
    <xf numFmtId="0" fontId="13" fillId="0" borderId="47" xfId="0" applyFont="1" applyBorder="1" applyAlignment="1">
      <alignment horizontal="center" wrapText="1"/>
    </xf>
    <xf numFmtId="0" fontId="13" fillId="0" borderId="61" xfId="0" applyFont="1" applyBorder="1" applyAlignment="1">
      <alignment horizontal="center" wrapText="1"/>
    </xf>
    <xf numFmtId="0" fontId="13" fillId="0" borderId="49" xfId="0" applyFont="1" applyBorder="1" applyAlignment="1">
      <alignment horizontal="center" wrapText="1"/>
    </xf>
    <xf numFmtId="0" fontId="10" fillId="0" borderId="61" xfId="0" applyFont="1" applyBorder="1" applyAlignment="1">
      <alignment horizontal="center" wrapText="1"/>
    </xf>
    <xf numFmtId="0" fontId="10" fillId="0" borderId="49" xfId="0" applyFont="1" applyBorder="1" applyAlignment="1">
      <alignment horizontal="center" wrapText="1"/>
    </xf>
    <xf numFmtId="0" fontId="10" fillId="2" borderId="61" xfId="0" applyFont="1" applyFill="1" applyBorder="1" applyAlignment="1">
      <alignment horizontal="center" wrapText="1"/>
    </xf>
    <xf numFmtId="0" fontId="10" fillId="2" borderId="49" xfId="0" applyFont="1" applyFill="1" applyBorder="1" applyAlignment="1">
      <alignment horizontal="center" wrapText="1"/>
    </xf>
    <xf numFmtId="0" fontId="13" fillId="2" borderId="61" xfId="0" applyFont="1" applyFill="1" applyBorder="1" applyAlignment="1">
      <alignment horizontal="center" wrapText="1"/>
    </xf>
    <xf numFmtId="0" fontId="13" fillId="2" borderId="49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wrapText="1"/>
    </xf>
    <xf numFmtId="0" fontId="13" fillId="0" borderId="50" xfId="0" applyFont="1" applyBorder="1" applyAlignment="1">
      <alignment horizontal="center" wrapText="1"/>
    </xf>
    <xf numFmtId="0" fontId="13" fillId="0" borderId="71" xfId="0" applyFont="1" applyBorder="1" applyAlignment="1">
      <alignment horizontal="center" wrapText="1"/>
    </xf>
    <xf numFmtId="0" fontId="13" fillId="0" borderId="48" xfId="0" applyFont="1" applyBorder="1" applyAlignment="1">
      <alignment horizontal="center" wrapText="1"/>
    </xf>
    <xf numFmtId="0" fontId="13" fillId="0" borderId="61" xfId="5" applyFont="1" applyBorder="1" applyAlignment="1">
      <alignment horizontal="center"/>
    </xf>
    <xf numFmtId="0" fontId="13" fillId="0" borderId="49" xfId="5" applyFont="1" applyBorder="1" applyAlignment="1">
      <alignment horizontal="center"/>
    </xf>
    <xf numFmtId="0" fontId="24" fillId="0" borderId="61" xfId="5" applyFont="1" applyFill="1" applyBorder="1" applyAlignment="1">
      <alignment horizontal="center" wrapText="1"/>
    </xf>
    <xf numFmtId="0" fontId="24" fillId="0" borderId="49" xfId="5" applyFont="1" applyFill="1" applyBorder="1" applyAlignment="1">
      <alignment horizontal="center" wrapText="1"/>
    </xf>
    <xf numFmtId="0" fontId="10" fillId="0" borderId="61" xfId="1" applyFont="1" applyBorder="1" applyAlignment="1">
      <alignment horizontal="center" wrapText="1"/>
    </xf>
    <xf numFmtId="0" fontId="10" fillId="0" borderId="49" xfId="1" applyFont="1" applyBorder="1" applyAlignment="1">
      <alignment horizontal="center" wrapText="1"/>
    </xf>
    <xf numFmtId="0" fontId="13" fillId="2" borderId="71" xfId="0" applyFont="1" applyFill="1" applyBorder="1" applyAlignment="1">
      <alignment horizontal="center" wrapText="1"/>
    </xf>
    <xf numFmtId="0" fontId="13" fillId="2" borderId="48" xfId="0" applyFont="1" applyFill="1" applyBorder="1" applyAlignment="1">
      <alignment horizontal="center" wrapText="1"/>
    </xf>
    <xf numFmtId="0" fontId="10" fillId="0" borderId="79" xfId="0" applyFont="1" applyBorder="1" applyAlignment="1">
      <alignment horizontal="center" wrapText="1"/>
    </xf>
    <xf numFmtId="0" fontId="10" fillId="0" borderId="47" xfId="0" applyFont="1" applyBorder="1" applyAlignment="1">
      <alignment horizontal="center" wrapText="1"/>
    </xf>
    <xf numFmtId="0" fontId="26" fillId="0" borderId="61" xfId="1" applyFont="1" applyFill="1" applyBorder="1" applyAlignment="1">
      <alignment horizontal="center"/>
    </xf>
    <xf numFmtId="0" fontId="26" fillId="0" borderId="49" xfId="1" applyFont="1" applyFill="1" applyBorder="1" applyAlignment="1">
      <alignment horizontal="center"/>
    </xf>
    <xf numFmtId="0" fontId="26" fillId="0" borderId="61" xfId="1" applyFont="1" applyBorder="1" applyAlignment="1">
      <alignment horizontal="center"/>
    </xf>
    <xf numFmtId="0" fontId="26" fillId="0" borderId="49" xfId="1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31" fillId="0" borderId="0" xfId="13" applyFont="1" applyBorder="1" applyAlignment="1"/>
    <xf numFmtId="0" fontId="6" fillId="0" borderId="24" xfId="0" applyFont="1" applyBorder="1" applyAlignment="1">
      <alignment horizontal="left" wrapText="1"/>
    </xf>
    <xf numFmtId="0" fontId="13" fillId="4" borderId="24" xfId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4" borderId="67" xfId="1" applyFont="1" applyFill="1" applyBorder="1" applyAlignment="1">
      <alignment horizontal="center" wrapText="1"/>
    </xf>
    <xf numFmtId="2" fontId="13" fillId="0" borderId="28" xfId="0" applyNumberFormat="1" applyFont="1" applyFill="1" applyBorder="1" applyAlignment="1">
      <alignment horizontal="center" wrapText="1"/>
    </xf>
    <xf numFmtId="2" fontId="13" fillId="4" borderId="2" xfId="1" applyNumberFormat="1" applyFont="1" applyFill="1" applyBorder="1" applyAlignment="1">
      <alignment horizontal="center" wrapText="1"/>
    </xf>
    <xf numFmtId="0" fontId="13" fillId="0" borderId="75" xfId="0" applyFont="1" applyFill="1" applyBorder="1" applyAlignment="1">
      <alignment horizontal="center" wrapText="1"/>
    </xf>
    <xf numFmtId="0" fontId="13" fillId="4" borderId="61" xfId="1" applyFont="1" applyFill="1" applyBorder="1" applyAlignment="1">
      <alignment horizontal="center" wrapText="1"/>
    </xf>
    <xf numFmtId="0" fontId="13" fillId="0" borderId="74" xfId="0" applyFont="1" applyFill="1" applyBorder="1" applyAlignment="1">
      <alignment horizontal="center" wrapText="1"/>
    </xf>
    <xf numFmtId="0" fontId="13" fillId="4" borderId="49" xfId="1" applyFont="1" applyFill="1" applyBorder="1" applyAlignment="1">
      <alignment horizontal="center" wrapText="1"/>
    </xf>
    <xf numFmtId="0" fontId="13" fillId="2" borderId="66" xfId="0" applyFont="1" applyFill="1" applyBorder="1" applyAlignment="1">
      <alignment horizontal="center" wrapText="1"/>
    </xf>
    <xf numFmtId="2" fontId="13" fillId="2" borderId="5" xfId="0" applyNumberFormat="1" applyFont="1" applyFill="1" applyBorder="1" applyAlignment="1">
      <alignment horizontal="center" wrapText="1"/>
    </xf>
    <xf numFmtId="0" fontId="13" fillId="2" borderId="79" xfId="0" applyFont="1" applyFill="1" applyBorder="1" applyAlignment="1">
      <alignment horizontal="center" wrapText="1"/>
    </xf>
    <xf numFmtId="0" fontId="13" fillId="2" borderId="47" xfId="0" applyFont="1" applyFill="1" applyBorder="1" applyAlignment="1">
      <alignment horizontal="center" wrapText="1"/>
    </xf>
    <xf numFmtId="0" fontId="34" fillId="11" borderId="0" xfId="0" applyFont="1" applyFill="1"/>
    <xf numFmtId="0" fontId="24" fillId="0" borderId="6" xfId="0" applyFont="1" applyBorder="1" applyAlignment="1">
      <alignment horizontal="left"/>
    </xf>
    <xf numFmtId="0" fontId="24" fillId="0" borderId="19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4" fillId="0" borderId="35" xfId="0" applyFont="1" applyBorder="1" applyAlignment="1">
      <alignment horizontal="left"/>
    </xf>
    <xf numFmtId="0" fontId="24" fillId="0" borderId="53" xfId="0" applyFont="1" applyBorder="1" applyAlignment="1">
      <alignment horizontal="left"/>
    </xf>
    <xf numFmtId="0" fontId="24" fillId="0" borderId="7" xfId="0" applyFont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34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5" fillId="0" borderId="24" xfId="0" applyFont="1" applyFill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0" fontId="5" fillId="2" borderId="24" xfId="0" applyFont="1" applyFill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24" xfId="0" applyFont="1" applyBorder="1" applyAlignment="1">
      <alignment wrapText="1"/>
    </xf>
    <xf numFmtId="0" fontId="5" fillId="2" borderId="37" xfId="0" applyFont="1" applyFill="1" applyBorder="1" applyAlignment="1">
      <alignment horizontal="left" wrapText="1"/>
    </xf>
    <xf numFmtId="0" fontId="24" fillId="0" borderId="23" xfId="5" applyFont="1" applyFill="1" applyBorder="1" applyAlignment="1">
      <alignment wrapText="1"/>
    </xf>
    <xf numFmtId="0" fontId="24" fillId="0" borderId="29" xfId="5" applyFont="1" applyFill="1" applyBorder="1" applyAlignment="1">
      <alignment horizontal="center" wrapText="1"/>
    </xf>
    <xf numFmtId="2" fontId="24" fillId="0" borderId="3" xfId="5" applyNumberFormat="1" applyFont="1" applyFill="1" applyBorder="1" applyAlignment="1">
      <alignment horizontal="center" wrapText="1"/>
    </xf>
    <xf numFmtId="0" fontId="24" fillId="0" borderId="26" xfId="5" applyFont="1" applyFill="1" applyBorder="1" applyAlignment="1">
      <alignment horizontal="center" wrapText="1"/>
    </xf>
    <xf numFmtId="0" fontId="24" fillId="0" borderId="22" xfId="5" applyFont="1" applyFill="1" applyBorder="1" applyAlignment="1">
      <alignment horizontal="center" wrapText="1"/>
    </xf>
    <xf numFmtId="0" fontId="5" fillId="0" borderId="62" xfId="0" applyFont="1" applyFill="1" applyBorder="1" applyAlignment="1">
      <alignment horizontal="left" wrapText="1"/>
    </xf>
    <xf numFmtId="0" fontId="34" fillId="12" borderId="0" xfId="0" applyFont="1" applyFill="1"/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4" fillId="0" borderId="2" xfId="18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4" fillId="2" borderId="1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13" fillId="0" borderId="3" xfId="5" applyFont="1" applyFill="1" applyBorder="1" applyAlignment="1" applyProtection="1">
      <alignment horizontal="center"/>
      <protection locked="0"/>
    </xf>
    <xf numFmtId="0" fontId="5" fillId="0" borderId="25" xfId="0" applyFont="1" applyBorder="1" applyAlignment="1">
      <alignment horizontal="left" wrapText="1"/>
    </xf>
    <xf numFmtId="0" fontId="24" fillId="0" borderId="24" xfId="5" applyFont="1" applyBorder="1" applyAlignment="1">
      <alignment horizontal="left"/>
    </xf>
    <xf numFmtId="0" fontId="26" fillId="0" borderId="24" xfId="1" applyFont="1" applyFill="1" applyBorder="1" applyAlignment="1">
      <alignment horizontal="left"/>
    </xf>
    <xf numFmtId="0" fontId="24" fillId="0" borderId="37" xfId="5" applyFont="1" applyFill="1" applyBorder="1" applyAlignment="1">
      <alignment wrapText="1"/>
    </xf>
    <xf numFmtId="0" fontId="24" fillId="0" borderId="61" xfId="5" applyFont="1" applyBorder="1" applyAlignment="1">
      <alignment horizontal="center"/>
    </xf>
    <xf numFmtId="0" fontId="24" fillId="0" borderId="79" xfId="5" applyFont="1" applyFill="1" applyBorder="1" applyAlignment="1">
      <alignment horizontal="center" wrapText="1"/>
    </xf>
    <xf numFmtId="2" fontId="24" fillId="0" borderId="2" xfId="5" applyNumberFormat="1" applyFont="1" applyBorder="1" applyAlignment="1">
      <alignment horizontal="center"/>
    </xf>
    <xf numFmtId="2" fontId="24" fillId="0" borderId="5" xfId="5" applyNumberFormat="1" applyFont="1" applyFill="1" applyBorder="1" applyAlignment="1">
      <alignment horizontal="center" wrapText="1"/>
    </xf>
    <xf numFmtId="0" fontId="24" fillId="0" borderId="67" xfId="5" applyFont="1" applyBorder="1" applyAlignment="1">
      <alignment horizontal="center"/>
    </xf>
    <xf numFmtId="0" fontId="24" fillId="0" borderId="66" xfId="5" applyFont="1" applyFill="1" applyBorder="1" applyAlignment="1">
      <alignment horizontal="center" wrapText="1"/>
    </xf>
    <xf numFmtId="0" fontId="24" fillId="0" borderId="49" xfId="5" applyFont="1" applyBorder="1" applyAlignment="1">
      <alignment horizontal="center"/>
    </xf>
    <xf numFmtId="0" fontId="24" fillId="0" borderId="47" xfId="5" applyFont="1" applyFill="1" applyBorder="1" applyAlignment="1">
      <alignment horizontal="center" wrapText="1"/>
    </xf>
    <xf numFmtId="0" fontId="10" fillId="0" borderId="36" xfId="0" applyFont="1" applyBorder="1" applyAlignment="1">
      <alignment horizontal="left" wrapText="1"/>
    </xf>
    <xf numFmtId="0" fontId="10" fillId="0" borderId="60" xfId="0" applyFont="1" applyBorder="1" applyAlignment="1">
      <alignment horizontal="center" wrapText="1"/>
    </xf>
    <xf numFmtId="2" fontId="10" fillId="0" borderId="4" xfId="0" applyNumberFormat="1" applyFont="1" applyBorder="1" applyAlignment="1">
      <alignment horizontal="center" wrapText="1"/>
    </xf>
    <xf numFmtId="0" fontId="10" fillId="0" borderId="68" xfId="0" applyFont="1" applyBorder="1" applyAlignment="1">
      <alignment horizontal="center" wrapText="1"/>
    </xf>
    <xf numFmtId="0" fontId="10" fillId="0" borderId="50" xfId="0" applyFont="1" applyBorder="1" applyAlignment="1">
      <alignment horizontal="center" wrapText="1"/>
    </xf>
    <xf numFmtId="0" fontId="13" fillId="0" borderId="64" xfId="0" applyFont="1" applyFill="1" applyBorder="1" applyAlignment="1">
      <alignment horizontal="left" wrapText="1"/>
    </xf>
    <xf numFmtId="0" fontId="13" fillId="0" borderId="37" xfId="5" applyFont="1" applyBorder="1" applyAlignment="1">
      <alignment horizontal="left"/>
    </xf>
    <xf numFmtId="0" fontId="25" fillId="0" borderId="24" xfId="5" applyFont="1" applyFill="1" applyBorder="1" applyAlignment="1">
      <alignment wrapText="1"/>
    </xf>
    <xf numFmtId="0" fontId="13" fillId="0" borderId="79" xfId="5" applyFont="1" applyBorder="1" applyAlignment="1">
      <alignment horizontal="center"/>
    </xf>
    <xf numFmtId="0" fontId="25" fillId="0" borderId="61" xfId="5" applyFont="1" applyFill="1" applyBorder="1" applyAlignment="1">
      <alignment horizontal="center" wrapText="1"/>
    </xf>
    <xf numFmtId="0" fontId="13" fillId="2" borderId="75" xfId="0" applyFont="1" applyFill="1" applyBorder="1" applyAlignment="1">
      <alignment horizontal="center" wrapText="1"/>
    </xf>
    <xf numFmtId="2" fontId="13" fillId="0" borderId="5" xfId="5" applyNumberFormat="1" applyFont="1" applyBorder="1" applyAlignment="1">
      <alignment horizontal="center"/>
    </xf>
    <xf numFmtId="2" fontId="25" fillId="0" borderId="2" xfId="5" applyNumberFormat="1" applyFont="1" applyFill="1" applyBorder="1" applyAlignment="1">
      <alignment horizontal="center" wrapText="1"/>
    </xf>
    <xf numFmtId="2" fontId="13" fillId="2" borderId="28" xfId="0" applyNumberFormat="1" applyFont="1" applyFill="1" applyBorder="1" applyAlignment="1">
      <alignment horizontal="center" wrapText="1"/>
    </xf>
    <xf numFmtId="0" fontId="13" fillId="0" borderId="66" xfId="5" applyFont="1" applyBorder="1" applyAlignment="1">
      <alignment horizontal="center"/>
    </xf>
    <xf numFmtId="0" fontId="25" fillId="0" borderId="67" xfId="5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0" borderId="47" xfId="5" applyFont="1" applyBorder="1" applyAlignment="1">
      <alignment horizontal="center"/>
    </xf>
    <xf numFmtId="0" fontId="25" fillId="0" borderId="49" xfId="5" applyFont="1" applyFill="1" applyBorder="1" applyAlignment="1">
      <alignment horizontal="center" wrapText="1"/>
    </xf>
    <xf numFmtId="0" fontId="13" fillId="2" borderId="74" xfId="0" applyFont="1" applyFill="1" applyBorder="1" applyAlignment="1">
      <alignment horizontal="center" wrapText="1"/>
    </xf>
    <xf numFmtId="0" fontId="5" fillId="2" borderId="64" xfId="0" applyFont="1" applyFill="1" applyBorder="1" applyAlignment="1">
      <alignment horizontal="left" wrapText="1"/>
    </xf>
    <xf numFmtId="1" fontId="25" fillId="2" borderId="3" xfId="5" applyNumberFormat="1" applyFont="1" applyFill="1" applyBorder="1" applyAlignment="1">
      <alignment horizontal="right"/>
    </xf>
    <xf numFmtId="1" fontId="25" fillId="2" borderId="2" xfId="5" applyNumberFormat="1" applyFont="1" applyFill="1" applyBorder="1" applyAlignment="1">
      <alignment horizontal="right"/>
    </xf>
    <xf numFmtId="1" fontId="25" fillId="2" borderId="1" xfId="5" applyNumberFormat="1" applyFont="1" applyFill="1" applyBorder="1" applyAlignment="1">
      <alignment horizontal="right"/>
    </xf>
    <xf numFmtId="1" fontId="25" fillId="2" borderId="5" xfId="5" applyNumberFormat="1" applyFont="1" applyFill="1" applyBorder="1" applyAlignment="1">
      <alignment horizontal="right"/>
    </xf>
    <xf numFmtId="1" fontId="25" fillId="2" borderId="4" xfId="5" applyNumberFormat="1" applyFont="1" applyFill="1" applyBorder="1" applyAlignment="1">
      <alignment horizontal="right"/>
    </xf>
    <xf numFmtId="1" fontId="25" fillId="2" borderId="2" xfId="9" applyNumberFormat="1" applyFont="1" applyFill="1" applyBorder="1" applyAlignment="1">
      <alignment horizontal="right"/>
    </xf>
    <xf numFmtId="0" fontId="5" fillId="0" borderId="37" xfId="5" applyFont="1" applyBorder="1" applyAlignment="1">
      <alignment horizontal="left"/>
    </xf>
    <xf numFmtId="1" fontId="25" fillId="2" borderId="15" xfId="5" applyNumberFormat="1" applyFont="1" applyFill="1" applyBorder="1" applyAlignment="1">
      <alignment horizontal="right"/>
    </xf>
    <xf numFmtId="1" fontId="25" fillId="2" borderId="41" xfId="5" applyNumberFormat="1" applyFont="1" applyFill="1" applyBorder="1" applyAlignment="1">
      <alignment horizontal="right"/>
    </xf>
    <xf numFmtId="1" fontId="25" fillId="2" borderId="20" xfId="5" applyNumberFormat="1" applyFont="1" applyFill="1" applyBorder="1" applyAlignment="1">
      <alignment horizontal="right"/>
    </xf>
    <xf numFmtId="1" fontId="25" fillId="2" borderId="43" xfId="5" applyNumberFormat="1" applyFont="1" applyFill="1" applyBorder="1" applyAlignment="1">
      <alignment horizontal="right"/>
    </xf>
    <xf numFmtId="1" fontId="25" fillId="2" borderId="19" xfId="5" applyNumberFormat="1" applyFont="1" applyFill="1" applyBorder="1" applyAlignment="1">
      <alignment horizontal="right"/>
    </xf>
    <xf numFmtId="1" fontId="25" fillId="2" borderId="15" xfId="9" applyNumberFormat="1" applyFont="1" applyFill="1" applyBorder="1" applyAlignment="1">
      <alignment horizontal="right"/>
    </xf>
    <xf numFmtId="0" fontId="30" fillId="0" borderId="76" xfId="0" applyFont="1" applyBorder="1" applyAlignment="1">
      <alignment horizontal="center" vertical="center"/>
    </xf>
    <xf numFmtId="0" fontId="31" fillId="0" borderId="0" xfId="5" applyFont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6" fillId="0" borderId="4" xfId="5" applyFont="1" applyFill="1" applyBorder="1" applyAlignment="1" applyProtection="1">
      <alignment horizontal="left"/>
      <protection locked="0"/>
    </xf>
    <xf numFmtId="0" fontId="5" fillId="0" borderId="4" xfId="0" applyFont="1" applyBorder="1" applyAlignment="1">
      <alignment horizontal="left" wrapText="1"/>
    </xf>
    <xf numFmtId="0" fontId="13" fillId="0" borderId="11" xfId="5" applyFont="1" applyBorder="1" applyAlignment="1">
      <alignment horizontal="left"/>
    </xf>
    <xf numFmtId="0" fontId="13" fillId="0" borderId="5" xfId="0" applyFont="1" applyFill="1" applyBorder="1" applyAlignment="1">
      <alignment horizontal="left" wrapText="1"/>
    </xf>
    <xf numFmtId="2" fontId="13" fillId="2" borderId="25" xfId="5" applyNumberFormat="1" applyFont="1" applyFill="1" applyBorder="1" applyAlignment="1">
      <alignment horizontal="right" vertical="center"/>
    </xf>
    <xf numFmtId="2" fontId="24" fillId="6" borderId="39" xfId="0" applyNumberFormat="1" applyFont="1" applyFill="1" applyBorder="1" applyAlignment="1">
      <alignment horizontal="right"/>
    </xf>
    <xf numFmtId="1" fontId="13" fillId="2" borderId="29" xfId="5" applyNumberFormat="1" applyFont="1" applyFill="1" applyBorder="1" applyAlignment="1">
      <alignment horizontal="right"/>
    </xf>
    <xf numFmtId="1" fontId="13" fillId="2" borderId="67" xfId="5" applyNumberFormat="1" applyFont="1" applyFill="1" applyBorder="1" applyAlignment="1">
      <alignment horizontal="right"/>
    </xf>
    <xf numFmtId="1" fontId="13" fillId="2" borderId="69" xfId="5" applyNumberFormat="1" applyFont="1" applyFill="1" applyBorder="1" applyAlignment="1">
      <alignment horizontal="right"/>
    </xf>
    <xf numFmtId="1" fontId="13" fillId="2" borderId="66" xfId="5" applyNumberFormat="1" applyFont="1" applyFill="1" applyBorder="1" applyAlignment="1">
      <alignment horizontal="right"/>
    </xf>
    <xf numFmtId="1" fontId="13" fillId="2" borderId="68" xfId="5" applyNumberFormat="1" applyFont="1" applyFill="1" applyBorder="1" applyAlignment="1">
      <alignment horizontal="right"/>
    </xf>
    <xf numFmtId="1" fontId="12" fillId="2" borderId="67" xfId="9" applyNumberFormat="1" applyFont="1" applyFill="1" applyBorder="1" applyAlignment="1">
      <alignment horizontal="right"/>
    </xf>
    <xf numFmtId="0" fontId="27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3" fillId="2" borderId="7" xfId="0" applyFont="1" applyFill="1" applyBorder="1" applyAlignment="1">
      <alignment horizontal="right" wrapText="1"/>
    </xf>
    <xf numFmtId="0" fontId="10" fillId="0" borderId="10" xfId="0" applyFont="1" applyBorder="1" applyAlignment="1">
      <alignment horizontal="right" wrapText="1"/>
    </xf>
    <xf numFmtId="0" fontId="10" fillId="2" borderId="7" xfId="0" applyFont="1" applyFill="1" applyBorder="1" applyAlignment="1">
      <alignment horizontal="right" wrapText="1"/>
    </xf>
    <xf numFmtId="0" fontId="13" fillId="0" borderId="7" xfId="0" applyFont="1" applyFill="1" applyBorder="1" applyAlignment="1">
      <alignment horizontal="right" wrapText="1"/>
    </xf>
    <xf numFmtId="0" fontId="13" fillId="0" borderId="7" xfId="5" applyFont="1" applyBorder="1" applyAlignment="1">
      <alignment horizontal="right"/>
    </xf>
    <xf numFmtId="0" fontId="13" fillId="0" borderId="8" xfId="0" applyFont="1" applyBorder="1" applyAlignment="1">
      <alignment horizontal="right" wrapText="1"/>
    </xf>
    <xf numFmtId="0" fontId="24" fillId="0" borderId="10" xfId="5" applyFont="1" applyFill="1" applyBorder="1" applyAlignment="1">
      <alignment horizontal="right" wrapText="1"/>
    </xf>
    <xf numFmtId="0" fontId="24" fillId="0" borderId="7" xfId="5" applyFont="1" applyFill="1" applyBorder="1" applyAlignment="1">
      <alignment horizontal="right" wrapText="1"/>
    </xf>
    <xf numFmtId="0" fontId="13" fillId="4" borderId="7" xfId="1" applyFont="1" applyFill="1" applyBorder="1" applyAlignment="1">
      <alignment horizontal="right" wrapText="1"/>
    </xf>
    <xf numFmtId="0" fontId="13" fillId="2" borderId="9" xfId="0" applyFont="1" applyFill="1" applyBorder="1" applyAlignment="1">
      <alignment horizontal="right" wrapText="1"/>
    </xf>
    <xf numFmtId="0" fontId="24" fillId="0" borderId="6" xfId="5" applyFont="1" applyFill="1" applyBorder="1" applyAlignment="1">
      <alignment horizontal="right" wrapText="1"/>
    </xf>
    <xf numFmtId="0" fontId="13" fillId="0" borderId="10" xfId="5" applyFont="1" applyBorder="1" applyAlignment="1">
      <alignment horizontal="right"/>
    </xf>
    <xf numFmtId="0" fontId="13" fillId="0" borderId="35" xfId="0" applyFont="1" applyFill="1" applyBorder="1" applyAlignment="1">
      <alignment horizontal="right" wrapText="1"/>
    </xf>
    <xf numFmtId="0" fontId="13" fillId="2" borderId="10" xfId="0" applyFont="1" applyFill="1" applyBorder="1" applyAlignment="1">
      <alignment horizontal="right" wrapText="1"/>
    </xf>
    <xf numFmtId="0" fontId="24" fillId="0" borderId="7" xfId="5" applyFont="1" applyBorder="1" applyAlignment="1">
      <alignment horizontal="right"/>
    </xf>
    <xf numFmtId="0" fontId="13" fillId="2" borderId="35" xfId="0" applyFont="1" applyFill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25" fillId="0" borderId="7" xfId="5" applyFont="1" applyFill="1" applyBorder="1" applyAlignment="1">
      <alignment horizontal="right" wrapText="1"/>
    </xf>
    <xf numFmtId="0" fontId="26" fillId="0" borderId="7" xfId="1" applyFont="1" applyFill="1" applyBorder="1" applyAlignment="1">
      <alignment horizontal="right"/>
    </xf>
    <xf numFmtId="0" fontId="10" fillId="0" borderId="7" xfId="1" applyFont="1" applyBorder="1" applyAlignment="1">
      <alignment horizontal="right" wrapText="1"/>
    </xf>
    <xf numFmtId="0" fontId="26" fillId="0" borderId="7" xfId="1" applyFont="1" applyBorder="1" applyAlignment="1">
      <alignment horizontal="right"/>
    </xf>
    <xf numFmtId="0" fontId="31" fillId="0" borderId="0" xfId="13" applyFont="1" applyBorder="1" applyAlignment="1">
      <alignment horizontal="center"/>
    </xf>
    <xf numFmtId="0" fontId="2" fillId="2" borderId="2" xfId="18" applyFont="1" applyFill="1" applyBorder="1" applyAlignment="1">
      <alignment horizontal="right" wrapText="1"/>
    </xf>
    <xf numFmtId="0" fontId="2" fillId="4" borderId="11" xfId="1" applyFont="1" applyFill="1" applyBorder="1" applyAlignment="1">
      <alignment horizontal="left" wrapText="1"/>
    </xf>
    <xf numFmtId="0" fontId="24" fillId="0" borderId="9" xfId="0" applyFont="1" applyBorder="1" applyAlignment="1">
      <alignment horizontal="right"/>
    </xf>
    <xf numFmtId="0" fontId="6" fillId="0" borderId="5" xfId="5" applyFont="1" applyFill="1" applyBorder="1" applyAlignment="1" applyProtection="1">
      <alignment horizontal="left"/>
      <protection locked="0"/>
    </xf>
    <xf numFmtId="0" fontId="2" fillId="0" borderId="2" xfId="5" applyFont="1" applyFill="1" applyBorder="1" applyAlignment="1" applyProtection="1">
      <alignment horizontal="left"/>
      <protection locked="0"/>
    </xf>
    <xf numFmtId="0" fontId="5" fillId="0" borderId="11" xfId="5" applyFont="1" applyBorder="1" applyAlignment="1">
      <alignment horizontal="left"/>
    </xf>
    <xf numFmtId="0" fontId="24" fillId="0" borderId="2" xfId="5" applyFont="1" applyBorder="1" applyAlignment="1">
      <alignment horizontal="left"/>
    </xf>
    <xf numFmtId="0" fontId="13" fillId="0" borderId="14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3" fillId="4" borderId="1" xfId="1" applyFont="1" applyFill="1" applyBorder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5" xfId="5" applyFont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3" xfId="5" applyFont="1" applyBorder="1" applyAlignment="1">
      <alignment horizontal="left"/>
    </xf>
    <xf numFmtId="0" fontId="13" fillId="0" borderId="4" xfId="5" applyFont="1" applyBorder="1" applyAlignment="1">
      <alignment horizontal="left"/>
    </xf>
    <xf numFmtId="0" fontId="13" fillId="2" borderId="2" xfId="5" applyFont="1" applyFill="1" applyBorder="1" applyAlignment="1">
      <alignment horizontal="right" vertical="center" wrapText="1"/>
    </xf>
    <xf numFmtId="2" fontId="24" fillId="6" borderId="27" xfId="0" applyNumberFormat="1" applyFont="1" applyFill="1" applyBorder="1" applyAlignment="1">
      <alignment horizontal="center"/>
    </xf>
    <xf numFmtId="0" fontId="24" fillId="0" borderId="61" xfId="0" applyFont="1" applyBorder="1" applyAlignment="1">
      <alignment horizontal="right"/>
    </xf>
    <xf numFmtId="0" fontId="18" fillId="0" borderId="22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0" fillId="0" borderId="8" xfId="0" applyBorder="1" applyAlignment="1"/>
    <xf numFmtId="0" fontId="18" fillId="0" borderId="18" xfId="0" applyFont="1" applyBorder="1" applyAlignment="1">
      <alignment horizontal="center" vertical="center"/>
    </xf>
    <xf numFmtId="0" fontId="0" fillId="0" borderId="13" xfId="0" applyBorder="1" applyAlignment="1"/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31" fillId="0" borderId="0" xfId="13" applyFont="1" applyBorder="1" applyAlignment="1">
      <alignment horizontal="center"/>
    </xf>
    <xf numFmtId="0" fontId="18" fillId="0" borderId="4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31" fillId="0" borderId="0" xfId="5" applyFont="1" applyBorder="1" applyAlignment="1">
      <alignment horizontal="center"/>
    </xf>
    <xf numFmtId="0" fontId="0" fillId="0" borderId="0" xfId="0"/>
    <xf numFmtId="0" fontId="30" fillId="0" borderId="33" xfId="0" applyFont="1" applyBorder="1" applyAlignment="1">
      <alignment horizontal="center" wrapText="1"/>
    </xf>
    <xf numFmtId="0" fontId="30" fillId="0" borderId="39" xfId="0" applyFont="1" applyBorder="1" applyAlignment="1">
      <alignment horizontal="center" wrapText="1"/>
    </xf>
    <xf numFmtId="0" fontId="32" fillId="0" borderId="0" xfId="0" applyFont="1" applyBorder="1" applyAlignment="1">
      <alignment horizontal="right" vertical="top" wrapText="1"/>
    </xf>
    <xf numFmtId="0" fontId="31" fillId="0" borderId="0" xfId="18" applyFont="1" applyBorder="1" applyAlignment="1">
      <alignment horizontal="center"/>
    </xf>
    <xf numFmtId="0" fontId="30" fillId="0" borderId="31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13" fillId="0" borderId="36" xfId="0" applyFont="1" applyBorder="1" applyAlignment="1">
      <alignment horizontal="left" wrapText="1"/>
    </xf>
    <xf numFmtId="0" fontId="5" fillId="2" borderId="23" xfId="0" applyFont="1" applyFill="1" applyBorder="1" applyAlignment="1">
      <alignment horizontal="left" wrapText="1"/>
    </xf>
    <xf numFmtId="0" fontId="5" fillId="0" borderId="24" xfId="0" applyFont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wrapText="1"/>
    </xf>
    <xf numFmtId="0" fontId="13" fillId="0" borderId="71" xfId="5" applyFont="1" applyBorder="1" applyAlignment="1">
      <alignment horizontal="center"/>
    </xf>
    <xf numFmtId="2" fontId="13" fillId="2" borderId="3" xfId="0" applyNumberFormat="1" applyFont="1" applyFill="1" applyBorder="1" applyAlignment="1">
      <alignment horizontal="center" wrapText="1"/>
    </xf>
    <xf numFmtId="2" fontId="13" fillId="0" borderId="1" xfId="5" applyNumberFormat="1" applyFont="1" applyBorder="1" applyAlignment="1">
      <alignment horizontal="center"/>
    </xf>
    <xf numFmtId="0" fontId="13" fillId="2" borderId="29" xfId="0" applyFont="1" applyFill="1" applyBorder="1" applyAlignment="1">
      <alignment horizontal="center" wrapText="1"/>
    </xf>
    <xf numFmtId="0" fontId="13" fillId="0" borderId="69" xfId="5" applyFont="1" applyBorder="1" applyAlignment="1">
      <alignment horizontal="center"/>
    </xf>
    <xf numFmtId="0" fontId="13" fillId="2" borderId="22" xfId="0" applyFont="1" applyFill="1" applyBorder="1" applyAlignment="1">
      <alignment horizontal="center" wrapText="1"/>
    </xf>
    <xf numFmtId="0" fontId="13" fillId="0" borderId="48" xfId="5" applyFont="1" applyBorder="1" applyAlignment="1">
      <alignment horizontal="center"/>
    </xf>
    <xf numFmtId="0" fontId="13" fillId="2" borderId="8" xfId="0" applyFont="1" applyFill="1" applyBorder="1" applyAlignment="1">
      <alignment horizontal="right" wrapText="1"/>
    </xf>
    <xf numFmtId="0" fontId="13" fillId="0" borderId="8" xfId="5" applyFont="1" applyBorder="1" applyAlignment="1">
      <alignment horizontal="right"/>
    </xf>
    <xf numFmtId="0" fontId="13" fillId="0" borderId="25" xfId="0" applyFont="1" applyBorder="1" applyAlignment="1">
      <alignment wrapText="1"/>
    </xf>
    <xf numFmtId="0" fontId="4" fillId="0" borderId="24" xfId="0" applyFont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13" fillId="0" borderId="25" xfId="5" applyFont="1" applyBorder="1" applyAlignment="1">
      <alignment horizontal="left"/>
    </xf>
    <xf numFmtId="0" fontId="5" fillId="0" borderId="23" xfId="0" applyFont="1" applyBorder="1" applyAlignment="1">
      <alignment horizontal="left" wrapText="1"/>
    </xf>
    <xf numFmtId="0" fontId="13" fillId="0" borderId="79" xfId="0" applyFont="1" applyFill="1" applyBorder="1" applyAlignment="1">
      <alignment horizontal="center" wrapText="1"/>
    </xf>
    <xf numFmtId="0" fontId="13" fillId="2" borderId="60" xfId="0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 wrapText="1"/>
    </xf>
    <xf numFmtId="2" fontId="13" fillId="2" borderId="4" xfId="0" applyNumberFormat="1" applyFont="1" applyFill="1" applyBorder="1" applyAlignment="1">
      <alignment horizontal="center" wrapText="1"/>
    </xf>
    <xf numFmtId="0" fontId="13" fillId="0" borderId="66" xfId="0" applyFont="1" applyFill="1" applyBorder="1" applyAlignment="1">
      <alignment horizontal="center" wrapText="1"/>
    </xf>
    <xf numFmtId="0" fontId="13" fillId="2" borderId="68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wrapText="1"/>
    </xf>
    <xf numFmtId="0" fontId="13" fillId="2" borderId="5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right" wrapText="1"/>
    </xf>
    <xf numFmtId="1" fontId="13" fillId="2" borderId="19" xfId="5" applyNumberFormat="1" applyFont="1" applyFill="1" applyBorder="1" applyAlignment="1">
      <alignment horizontal="right"/>
    </xf>
    <xf numFmtId="0" fontId="1" fillId="2" borderId="24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0" fillId="0" borderId="26" xfId="0" applyFont="1" applyBorder="1" applyAlignment="1">
      <alignment horizontal="center" wrapText="1"/>
    </xf>
    <xf numFmtId="0" fontId="24" fillId="8" borderId="61" xfId="0" applyFont="1" applyFill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2" fontId="24" fillId="8" borderId="2" xfId="0" applyNumberFormat="1" applyFont="1" applyFill="1" applyBorder="1" applyAlignment="1">
      <alignment horizontal="center" wrapText="1"/>
    </xf>
    <xf numFmtId="0" fontId="10" fillId="0" borderId="29" xfId="0" applyFont="1" applyBorder="1" applyAlignment="1">
      <alignment horizontal="center" wrapText="1"/>
    </xf>
    <xf numFmtId="0" fontId="24" fillId="8" borderId="67" xfId="0" applyFont="1" applyFill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24" fillId="8" borderId="49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right" wrapText="1"/>
    </xf>
    <xf numFmtId="0" fontId="24" fillId="8" borderId="7" xfId="0" applyFont="1" applyFill="1" applyBorder="1" applyAlignment="1">
      <alignment horizontal="right" wrapText="1"/>
    </xf>
    <xf numFmtId="0" fontId="13" fillId="0" borderId="75" xfId="0" applyFont="1" applyFill="1" applyBorder="1" applyAlignment="1">
      <alignment horizontal="center" vertical="center" wrapText="1"/>
    </xf>
    <xf numFmtId="2" fontId="13" fillId="0" borderId="28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25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5" fillId="0" borderId="37" xfId="0" applyFont="1" applyFill="1" applyBorder="1" applyAlignment="1">
      <alignment horizontal="left" wrapText="1"/>
    </xf>
    <xf numFmtId="0" fontId="5" fillId="2" borderId="39" xfId="0" applyFont="1" applyFill="1" applyBorder="1" applyAlignment="1">
      <alignment horizontal="left" wrapText="1"/>
    </xf>
    <xf numFmtId="0" fontId="13" fillId="2" borderId="77" xfId="0" applyFont="1" applyFill="1" applyBorder="1" applyAlignment="1">
      <alignment horizontal="center" wrapText="1"/>
    </xf>
    <xf numFmtId="2" fontId="13" fillId="2" borderId="27" xfId="0" applyNumberFormat="1" applyFont="1" applyFill="1" applyBorder="1" applyAlignment="1">
      <alignment horizontal="center" wrapText="1"/>
    </xf>
    <xf numFmtId="0" fontId="13" fillId="2" borderId="65" xfId="0" applyFont="1" applyFill="1" applyBorder="1" applyAlignment="1">
      <alignment horizontal="center" wrapText="1"/>
    </xf>
    <xf numFmtId="0" fontId="13" fillId="2" borderId="78" xfId="0" applyFont="1" applyFill="1" applyBorder="1" applyAlignment="1">
      <alignment horizontal="center" wrapText="1"/>
    </xf>
    <xf numFmtId="0" fontId="13" fillId="2" borderId="34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left" wrapText="1"/>
    </xf>
    <xf numFmtId="0" fontId="1" fillId="2" borderId="25" xfId="0" applyFont="1" applyFill="1" applyBorder="1" applyAlignment="1">
      <alignment horizontal="left" wrapText="1"/>
    </xf>
    <xf numFmtId="0" fontId="13" fillId="0" borderId="38" xfId="5" applyFont="1" applyBorder="1" applyAlignment="1">
      <alignment horizontal="left"/>
    </xf>
    <xf numFmtId="0" fontId="5" fillId="0" borderId="38" xfId="0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left" wrapText="1"/>
    </xf>
    <xf numFmtId="0" fontId="24" fillId="8" borderId="62" xfId="0" applyFont="1" applyFill="1" applyBorder="1" applyAlignment="1">
      <alignment horizontal="left" wrapText="1"/>
    </xf>
    <xf numFmtId="0" fontId="13" fillId="0" borderId="75" xfId="5" applyFont="1" applyBorder="1" applyAlignment="1">
      <alignment horizontal="center"/>
    </xf>
    <xf numFmtId="2" fontId="13" fillId="0" borderId="28" xfId="5" applyNumberFormat="1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13" fillId="0" borderId="74" xfId="5" applyFont="1" applyBorder="1" applyAlignment="1">
      <alignment horizontal="center"/>
    </xf>
    <xf numFmtId="0" fontId="13" fillId="0" borderId="9" xfId="0" applyFont="1" applyBorder="1" applyAlignment="1">
      <alignment horizontal="right" vertical="center" wrapText="1"/>
    </xf>
    <xf numFmtId="0" fontId="13" fillId="0" borderId="35" xfId="5" applyFont="1" applyBorder="1" applyAlignment="1">
      <alignment horizontal="right"/>
    </xf>
    <xf numFmtId="1" fontId="13" fillId="0" borderId="55" xfId="0" applyNumberFormat="1" applyFont="1" applyBorder="1" applyAlignment="1">
      <alignment horizontal="right"/>
    </xf>
    <xf numFmtId="1" fontId="8" fillId="0" borderId="50" xfId="0" applyNumberFormat="1" applyFont="1" applyBorder="1" applyAlignment="1">
      <alignment horizontal="right" vertical="center"/>
    </xf>
    <xf numFmtId="1" fontId="8" fillId="0" borderId="54" xfId="0" applyNumberFormat="1" applyFont="1" applyBorder="1" applyAlignment="1">
      <alignment horizontal="right"/>
    </xf>
  </cellXfs>
  <cellStyles count="20">
    <cellStyle name="Excel Built-in Normal" xfId="1"/>
    <cellStyle name="Excel Built-in Normal 1" xfId="7"/>
    <cellStyle name="Excel Built-in Normal 2" xfId="6"/>
    <cellStyle name="TableStyleLight1" xfId="8"/>
    <cellStyle name="Денежный 2" xfId="2"/>
    <cellStyle name="Обычный" xfId="0" builtinId="0"/>
    <cellStyle name="Обычный 2" xfId="5"/>
    <cellStyle name="Обычный 2 2" xfId="10"/>
    <cellStyle name="Обычный 2 3" xfId="12"/>
    <cellStyle name="Обычный 2 4" xfId="13"/>
    <cellStyle name="Обычный 2 5" xfId="18"/>
    <cellStyle name="Обычный 3" xfId="3"/>
    <cellStyle name="Обычный 4" xfId="4"/>
    <cellStyle name="Обычный 5" xfId="9"/>
    <cellStyle name="Обычный 5 2" xfId="14"/>
    <cellStyle name="Обычный 6" xfId="11"/>
    <cellStyle name="Обычный 6 2" xfId="15"/>
    <cellStyle name="Обычный 6 3" xfId="19"/>
    <cellStyle name="Обычный 7" xfId="16"/>
    <cellStyle name="Обычный 8" xfId="17"/>
  </cellStyles>
  <dxfs count="106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99"/>
      <color rgb="FFFFFF66"/>
      <color rgb="FFFF0066"/>
      <color rgb="FF993300"/>
      <color rgb="FFE19682"/>
      <color rgb="FFFFB90D"/>
      <color rgb="FFFFCCCC"/>
      <color rgb="FF990000"/>
      <color rgb="FFA0A0A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  <a:r>
              <a:rPr lang="ru-RU" baseline="0"/>
              <a:t> ОГЭ 9 кл. </a:t>
            </a:r>
            <a:r>
              <a:rPr lang="en-US" baseline="0"/>
              <a:t> 20</a:t>
            </a:r>
            <a:r>
              <a:rPr lang="ru-RU" baseline="0"/>
              <a:t>2</a:t>
            </a:r>
            <a:r>
              <a:rPr lang="en-US" baseline="0"/>
              <a:t>1-</a:t>
            </a:r>
            <a:r>
              <a:rPr lang="ru-RU" baseline="0"/>
              <a:t>2</a:t>
            </a:r>
            <a:r>
              <a:rPr lang="en-US" baseline="0"/>
              <a:t>02</a:t>
            </a:r>
            <a:r>
              <a:rPr lang="ru-RU" baseline="0"/>
              <a:t>4 </a:t>
            </a:r>
            <a:endParaRPr lang="ru-RU"/>
          </a:p>
        </c:rich>
      </c:tx>
      <c:layout>
        <c:manualLayout>
          <c:xMode val="edge"/>
          <c:yMode val="edge"/>
          <c:x val="2.5608456854881997E-2"/>
          <c:y val="6.779011796438126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73523576396237E-2"/>
          <c:y val="8.1844203436834531E-2"/>
          <c:w val="0.97891608394637653"/>
          <c:h val="0.56343445748526721"/>
        </c:manualLayout>
      </c:layout>
      <c:lineChart>
        <c:grouping val="standard"/>
        <c:varyColors val="0"/>
        <c:ser>
          <c:idx val="4"/>
          <c:order val="0"/>
          <c:tx>
            <c:v>2024 ср. балл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районам'!$E$5:$E$121</c:f>
              <c:numCache>
                <c:formatCode>Основной</c:formatCode>
                <c:ptCount val="117"/>
                <c:pt idx="0">
                  <c:v>3.76</c:v>
                </c:pt>
                <c:pt idx="1">
                  <c:v>3.76</c:v>
                </c:pt>
                <c:pt idx="2">
                  <c:v>3.76</c:v>
                </c:pt>
                <c:pt idx="3">
                  <c:v>3.76</c:v>
                </c:pt>
                <c:pt idx="4">
                  <c:v>3.76</c:v>
                </c:pt>
                <c:pt idx="5">
                  <c:v>3.76</c:v>
                </c:pt>
                <c:pt idx="6">
                  <c:v>3.76</c:v>
                </c:pt>
                <c:pt idx="7">
                  <c:v>3.76</c:v>
                </c:pt>
                <c:pt idx="8">
                  <c:v>3.76</c:v>
                </c:pt>
                <c:pt idx="9">
                  <c:v>3.76</c:v>
                </c:pt>
                <c:pt idx="10">
                  <c:v>3.76</c:v>
                </c:pt>
                <c:pt idx="11">
                  <c:v>3.76</c:v>
                </c:pt>
                <c:pt idx="12">
                  <c:v>3.76</c:v>
                </c:pt>
                <c:pt idx="13">
                  <c:v>3.76</c:v>
                </c:pt>
                <c:pt idx="14">
                  <c:v>3.76</c:v>
                </c:pt>
                <c:pt idx="15">
                  <c:v>3.76</c:v>
                </c:pt>
                <c:pt idx="16">
                  <c:v>3.76</c:v>
                </c:pt>
                <c:pt idx="17">
                  <c:v>3.76</c:v>
                </c:pt>
                <c:pt idx="18">
                  <c:v>3.76</c:v>
                </c:pt>
                <c:pt idx="19">
                  <c:v>3.76</c:v>
                </c:pt>
                <c:pt idx="20">
                  <c:v>3.76</c:v>
                </c:pt>
                <c:pt idx="21">
                  <c:v>3.76</c:v>
                </c:pt>
                <c:pt idx="22">
                  <c:v>3.76</c:v>
                </c:pt>
                <c:pt idx="23">
                  <c:v>3.76</c:v>
                </c:pt>
                <c:pt idx="24">
                  <c:v>3.76</c:v>
                </c:pt>
                <c:pt idx="25">
                  <c:v>3.76</c:v>
                </c:pt>
                <c:pt idx="26">
                  <c:v>3.76</c:v>
                </c:pt>
                <c:pt idx="27">
                  <c:v>3.76</c:v>
                </c:pt>
                <c:pt idx="28">
                  <c:v>3.76</c:v>
                </c:pt>
                <c:pt idx="29">
                  <c:v>3.76</c:v>
                </c:pt>
                <c:pt idx="30">
                  <c:v>3.76</c:v>
                </c:pt>
                <c:pt idx="31">
                  <c:v>3.76</c:v>
                </c:pt>
                <c:pt idx="32">
                  <c:v>3.76</c:v>
                </c:pt>
                <c:pt idx="33">
                  <c:v>3.76</c:v>
                </c:pt>
                <c:pt idx="34">
                  <c:v>3.76</c:v>
                </c:pt>
                <c:pt idx="35">
                  <c:v>3.76</c:v>
                </c:pt>
                <c:pt idx="36">
                  <c:v>3.76</c:v>
                </c:pt>
                <c:pt idx="37">
                  <c:v>3.76</c:v>
                </c:pt>
                <c:pt idx="38">
                  <c:v>3.76</c:v>
                </c:pt>
                <c:pt idx="39">
                  <c:v>3.76</c:v>
                </c:pt>
                <c:pt idx="40">
                  <c:v>3.76</c:v>
                </c:pt>
                <c:pt idx="41">
                  <c:v>3.76</c:v>
                </c:pt>
                <c:pt idx="42">
                  <c:v>3.76</c:v>
                </c:pt>
                <c:pt idx="43">
                  <c:v>3.76</c:v>
                </c:pt>
                <c:pt idx="44">
                  <c:v>3.76</c:v>
                </c:pt>
                <c:pt idx="45">
                  <c:v>3.76</c:v>
                </c:pt>
                <c:pt idx="46">
                  <c:v>3.76</c:v>
                </c:pt>
                <c:pt idx="47">
                  <c:v>3.76</c:v>
                </c:pt>
                <c:pt idx="48">
                  <c:v>3.76</c:v>
                </c:pt>
                <c:pt idx="49">
                  <c:v>3.76</c:v>
                </c:pt>
                <c:pt idx="50">
                  <c:v>3.76</c:v>
                </c:pt>
                <c:pt idx="51">
                  <c:v>3.76</c:v>
                </c:pt>
                <c:pt idx="52">
                  <c:v>3.76</c:v>
                </c:pt>
                <c:pt idx="53">
                  <c:v>3.76</c:v>
                </c:pt>
                <c:pt idx="54">
                  <c:v>3.76</c:v>
                </c:pt>
                <c:pt idx="55">
                  <c:v>3.76</c:v>
                </c:pt>
                <c:pt idx="56">
                  <c:v>3.76</c:v>
                </c:pt>
                <c:pt idx="57">
                  <c:v>3.76</c:v>
                </c:pt>
                <c:pt idx="58">
                  <c:v>3.76</c:v>
                </c:pt>
                <c:pt idx="59">
                  <c:v>3.76</c:v>
                </c:pt>
                <c:pt idx="60">
                  <c:v>3.76</c:v>
                </c:pt>
                <c:pt idx="61">
                  <c:v>3.76</c:v>
                </c:pt>
                <c:pt idx="62">
                  <c:v>3.76</c:v>
                </c:pt>
                <c:pt idx="63">
                  <c:v>3.76</c:v>
                </c:pt>
                <c:pt idx="64">
                  <c:v>3.76</c:v>
                </c:pt>
                <c:pt idx="65">
                  <c:v>3.76</c:v>
                </c:pt>
                <c:pt idx="66">
                  <c:v>3.76</c:v>
                </c:pt>
                <c:pt idx="67">
                  <c:v>3.76</c:v>
                </c:pt>
                <c:pt idx="68">
                  <c:v>3.76</c:v>
                </c:pt>
                <c:pt idx="69">
                  <c:v>3.76</c:v>
                </c:pt>
                <c:pt idx="70">
                  <c:v>3.76</c:v>
                </c:pt>
                <c:pt idx="71">
                  <c:v>3.76</c:v>
                </c:pt>
                <c:pt idx="72">
                  <c:v>3.76</c:v>
                </c:pt>
                <c:pt idx="73">
                  <c:v>3.76</c:v>
                </c:pt>
                <c:pt idx="74">
                  <c:v>3.76</c:v>
                </c:pt>
                <c:pt idx="75">
                  <c:v>3.76</c:v>
                </c:pt>
                <c:pt idx="76">
                  <c:v>3.76</c:v>
                </c:pt>
                <c:pt idx="77">
                  <c:v>3.76</c:v>
                </c:pt>
                <c:pt idx="78">
                  <c:v>3.76</c:v>
                </c:pt>
                <c:pt idx="79">
                  <c:v>3.76</c:v>
                </c:pt>
                <c:pt idx="80">
                  <c:v>3.76</c:v>
                </c:pt>
                <c:pt idx="81">
                  <c:v>3.76</c:v>
                </c:pt>
                <c:pt idx="82">
                  <c:v>3.76</c:v>
                </c:pt>
                <c:pt idx="83">
                  <c:v>3.76</c:v>
                </c:pt>
                <c:pt idx="84">
                  <c:v>3.76</c:v>
                </c:pt>
                <c:pt idx="85">
                  <c:v>3.76</c:v>
                </c:pt>
                <c:pt idx="86">
                  <c:v>3.76</c:v>
                </c:pt>
                <c:pt idx="87">
                  <c:v>3.76</c:v>
                </c:pt>
                <c:pt idx="88">
                  <c:v>3.76</c:v>
                </c:pt>
                <c:pt idx="89">
                  <c:v>3.76</c:v>
                </c:pt>
                <c:pt idx="90">
                  <c:v>3.76</c:v>
                </c:pt>
                <c:pt idx="91">
                  <c:v>3.76</c:v>
                </c:pt>
                <c:pt idx="92">
                  <c:v>3.76</c:v>
                </c:pt>
                <c:pt idx="93">
                  <c:v>3.76</c:v>
                </c:pt>
                <c:pt idx="94">
                  <c:v>3.76</c:v>
                </c:pt>
                <c:pt idx="95">
                  <c:v>3.76</c:v>
                </c:pt>
                <c:pt idx="96">
                  <c:v>3.76</c:v>
                </c:pt>
                <c:pt idx="97">
                  <c:v>3.76</c:v>
                </c:pt>
                <c:pt idx="98">
                  <c:v>3.76</c:v>
                </c:pt>
                <c:pt idx="99">
                  <c:v>3.76</c:v>
                </c:pt>
                <c:pt idx="100">
                  <c:v>3.76</c:v>
                </c:pt>
                <c:pt idx="101">
                  <c:v>3.76</c:v>
                </c:pt>
                <c:pt idx="102">
                  <c:v>3.76</c:v>
                </c:pt>
                <c:pt idx="103">
                  <c:v>3.76</c:v>
                </c:pt>
                <c:pt idx="104">
                  <c:v>3.76</c:v>
                </c:pt>
                <c:pt idx="105">
                  <c:v>3.76</c:v>
                </c:pt>
                <c:pt idx="106">
                  <c:v>3.76</c:v>
                </c:pt>
                <c:pt idx="107">
                  <c:v>3.76</c:v>
                </c:pt>
                <c:pt idx="108">
                  <c:v>3.76</c:v>
                </c:pt>
                <c:pt idx="109">
                  <c:v>3.76</c:v>
                </c:pt>
                <c:pt idx="110">
                  <c:v>3.76</c:v>
                </c:pt>
                <c:pt idx="111">
                  <c:v>3.76</c:v>
                </c:pt>
                <c:pt idx="112">
                  <c:v>3.76</c:v>
                </c:pt>
                <c:pt idx="113">
                  <c:v>3.76</c:v>
                </c:pt>
                <c:pt idx="114">
                  <c:v>3.76</c:v>
                </c:pt>
                <c:pt idx="115">
                  <c:v>3.76</c:v>
                </c:pt>
                <c:pt idx="116">
                  <c:v>3.76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'Рус. 9 - диаграмма по районам'!$D$5:$D$121</c:f>
              <c:numCache>
                <c:formatCode>0,00</c:formatCode>
                <c:ptCount val="117"/>
                <c:pt idx="0">
                  <c:v>3.7605571053954931</c:v>
                </c:pt>
                <c:pt idx="1">
                  <c:v>3.7181818181818183</c:v>
                </c:pt>
                <c:pt idx="2">
                  <c:v>3.6153846153846154</c:v>
                </c:pt>
                <c:pt idx="3">
                  <c:v>4.1920903954802258</c:v>
                </c:pt>
                <c:pt idx="4">
                  <c:v>4.2777777777777777</c:v>
                </c:pt>
                <c:pt idx="5">
                  <c:v>3.5731707317073171</c:v>
                </c:pt>
                <c:pt idx="6">
                  <c:v>3.5769230769230771</c:v>
                </c:pt>
                <c:pt idx="7">
                  <c:v>3.5816326530612246</c:v>
                </c:pt>
                <c:pt idx="8">
                  <c:v>3.5492957746478875</c:v>
                </c:pt>
                <c:pt idx="9">
                  <c:v>3.7077437364021422</c:v>
                </c:pt>
                <c:pt idx="10">
                  <c:v>4.1511627906976747</c:v>
                </c:pt>
                <c:pt idx="11">
                  <c:v>3.9215686274509802</c:v>
                </c:pt>
                <c:pt idx="12">
                  <c:v>4.0095238095238095</c:v>
                </c:pt>
                <c:pt idx="13">
                  <c:v>3.903225806451613</c:v>
                </c:pt>
                <c:pt idx="14">
                  <c:v>3.6990291262135924</c:v>
                </c:pt>
                <c:pt idx="15">
                  <c:v>3.6702127659574466</c:v>
                </c:pt>
                <c:pt idx="16">
                  <c:v>3.3647058823529412</c:v>
                </c:pt>
                <c:pt idx="17">
                  <c:v>3.5636363636363635</c:v>
                </c:pt>
                <c:pt idx="18">
                  <c:v>3.3648648648648649</c:v>
                </c:pt>
                <c:pt idx="19">
                  <c:v>3.3913043478260869</c:v>
                </c:pt>
                <c:pt idx="20">
                  <c:v>3.6865671641791047</c:v>
                </c:pt>
                <c:pt idx="21">
                  <c:v>3.7671232876712328</c:v>
                </c:pt>
                <c:pt idx="22">
                  <c:v>3.5087915252951554</c:v>
                </c:pt>
                <c:pt idx="23">
                  <c:v>3.6764705882352939</c:v>
                </c:pt>
                <c:pt idx="24">
                  <c:v>3.8613138686131387</c:v>
                </c:pt>
                <c:pt idx="25">
                  <c:v>3.763157894736842</c:v>
                </c:pt>
                <c:pt idx="26">
                  <c:v>3.7448979591836733</c:v>
                </c:pt>
                <c:pt idx="27">
                  <c:v>3.722772277227723</c:v>
                </c:pt>
                <c:pt idx="28">
                  <c:v>3.0909090909090908</c:v>
                </c:pt>
                <c:pt idx="29">
                  <c:v>3.4615384615384617</c:v>
                </c:pt>
                <c:pt idx="30">
                  <c:v>3.2898550724637681</c:v>
                </c:pt>
                <c:pt idx="31">
                  <c:v>3.4202898550724639</c:v>
                </c:pt>
                <c:pt idx="32">
                  <c:v>3.2857142857142856</c:v>
                </c:pt>
                <c:pt idx="33">
                  <c:v>3.3630573248407645</c:v>
                </c:pt>
                <c:pt idx="34">
                  <c:v>3.7264150943396226</c:v>
                </c:pt>
                <c:pt idx="35">
                  <c:v>3.3301886792452828</c:v>
                </c:pt>
                <c:pt idx="36">
                  <c:v>3.358490566037736</c:v>
                </c:pt>
                <c:pt idx="37">
                  <c:v>3.5657894736842106</c:v>
                </c:pt>
                <c:pt idx="38">
                  <c:v>3.5294117647058822</c:v>
                </c:pt>
                <c:pt idx="39">
                  <c:v>3.4591836734693877</c:v>
                </c:pt>
                <c:pt idx="40">
                  <c:v>3.6942908352358166</c:v>
                </c:pt>
                <c:pt idx="41">
                  <c:v>3.9095744680851063</c:v>
                </c:pt>
                <c:pt idx="42">
                  <c:v>4.0545454545454547</c:v>
                </c:pt>
                <c:pt idx="43">
                  <c:v>3.8546511627906979</c:v>
                </c:pt>
                <c:pt idx="44">
                  <c:v>3.7782608695652176</c:v>
                </c:pt>
                <c:pt idx="45">
                  <c:v>3.806451612903226</c:v>
                </c:pt>
                <c:pt idx="46">
                  <c:v>3.831168831168831</c:v>
                </c:pt>
                <c:pt idx="47">
                  <c:v>4.0199999999999996</c:v>
                </c:pt>
                <c:pt idx="48">
                  <c:v>3.6767676767676769</c:v>
                </c:pt>
                <c:pt idx="49">
                  <c:v>3.4693877551020407</c:v>
                </c:pt>
                <c:pt idx="50">
                  <c:v>3.4333333333333331</c:v>
                </c:pt>
                <c:pt idx="51">
                  <c:v>3.3333333333333335</c:v>
                </c:pt>
                <c:pt idx="52">
                  <c:v>3.5476190476190474</c:v>
                </c:pt>
                <c:pt idx="53">
                  <c:v>3.6162790697674421</c:v>
                </c:pt>
                <c:pt idx="54">
                  <c:v>3.6086956521739131</c:v>
                </c:pt>
                <c:pt idx="55">
                  <c:v>3.7536231884057969</c:v>
                </c:pt>
                <c:pt idx="56">
                  <c:v>3.3417721518987342</c:v>
                </c:pt>
                <c:pt idx="57">
                  <c:v>3.6712328767123288</c:v>
                </c:pt>
                <c:pt idx="58">
                  <c:v>3.9223300970873787</c:v>
                </c:pt>
                <c:pt idx="59">
                  <c:v>3.8</c:v>
                </c:pt>
                <c:pt idx="60">
                  <c:v>3.4567901234567899</c:v>
                </c:pt>
                <c:pt idx="61">
                  <c:v>3.9350369896485264</c:v>
                </c:pt>
                <c:pt idx="62">
                  <c:v>4.1836734693877551</c:v>
                </c:pt>
                <c:pt idx="63">
                  <c:v>4.058252427184466</c:v>
                </c:pt>
                <c:pt idx="64">
                  <c:v>4</c:v>
                </c:pt>
                <c:pt idx="65">
                  <c:v>3.7027027027027026</c:v>
                </c:pt>
                <c:pt idx="66">
                  <c:v>4.2105263157894735</c:v>
                </c:pt>
                <c:pt idx="67">
                  <c:v>3.9411764705882355</c:v>
                </c:pt>
                <c:pt idx="68">
                  <c:v>3.893939393939394</c:v>
                </c:pt>
                <c:pt idx="69">
                  <c:v>3.6818181818181817</c:v>
                </c:pt>
                <c:pt idx="70">
                  <c:v>3.7142857142857144</c:v>
                </c:pt>
                <c:pt idx="71">
                  <c:v>3.9802955665024631</c:v>
                </c:pt>
                <c:pt idx="72">
                  <c:v>3.5609756097560976</c:v>
                </c:pt>
                <c:pt idx="73">
                  <c:v>4.1724137931034484</c:v>
                </c:pt>
                <c:pt idx="74">
                  <c:v>4.1829268292682924</c:v>
                </c:pt>
                <c:pt idx="75">
                  <c:v>3.8075313807531379</c:v>
                </c:pt>
                <c:pt idx="76">
                  <c:v>3.7206214676460103</c:v>
                </c:pt>
                <c:pt idx="77">
                  <c:v>3.7333333333333334</c:v>
                </c:pt>
                <c:pt idx="78">
                  <c:v>3.5303030303030303</c:v>
                </c:pt>
                <c:pt idx="79">
                  <c:v>3.66</c:v>
                </c:pt>
                <c:pt idx="80">
                  <c:v>3.762295081967213</c:v>
                </c:pt>
                <c:pt idx="81">
                  <c:v>3.7971014492753623</c:v>
                </c:pt>
                <c:pt idx="82">
                  <c:v>3.75</c:v>
                </c:pt>
                <c:pt idx="83">
                  <c:v>3.78</c:v>
                </c:pt>
                <c:pt idx="84">
                  <c:v>3.607843137254902</c:v>
                </c:pt>
                <c:pt idx="85">
                  <c:v>3.7105263157894739</c:v>
                </c:pt>
                <c:pt idx="86">
                  <c:v>3.514018691588785</c:v>
                </c:pt>
                <c:pt idx="87">
                  <c:v>3.5473684210526315</c:v>
                </c:pt>
                <c:pt idx="88">
                  <c:v>3.8095238095238093</c:v>
                </c:pt>
                <c:pt idx="89">
                  <c:v>3.5933333333333333</c:v>
                </c:pt>
                <c:pt idx="90">
                  <c:v>3.7209302325581395</c:v>
                </c:pt>
                <c:pt idx="91">
                  <c:v>3.5249999999999999</c:v>
                </c:pt>
                <c:pt idx="92">
                  <c:v>3.3333333333333335</c:v>
                </c:pt>
                <c:pt idx="93">
                  <c:v>3.3776223776223775</c:v>
                </c:pt>
                <c:pt idx="94">
                  <c:v>3.4594594594594597</c:v>
                </c:pt>
                <c:pt idx="95">
                  <c:v>3.8039215686274508</c:v>
                </c:pt>
                <c:pt idx="96">
                  <c:v>3.7672413793103448</c:v>
                </c:pt>
                <c:pt idx="97">
                  <c:v>4.0283018867924527</c:v>
                </c:pt>
                <c:pt idx="98">
                  <c:v>3.7771084337349397</c:v>
                </c:pt>
                <c:pt idx="99">
                  <c:v>3.7328244274809159</c:v>
                </c:pt>
                <c:pt idx="100">
                  <c:v>3.9385245901639343</c:v>
                </c:pt>
                <c:pt idx="101">
                  <c:v>3.8987854251012144</c:v>
                </c:pt>
                <c:pt idx="102">
                  <c:v>4.1038961038961039</c:v>
                </c:pt>
                <c:pt idx="103">
                  <c:v>3.9460784313725492</c:v>
                </c:pt>
                <c:pt idx="104">
                  <c:v>4.0888888888888886</c:v>
                </c:pt>
                <c:pt idx="105">
                  <c:v>3.6045454545454545</c:v>
                </c:pt>
                <c:pt idx="106">
                  <c:v>3.7165354330708662</c:v>
                </c:pt>
                <c:pt idx="107">
                  <c:v>3.8606308942005239</c:v>
                </c:pt>
                <c:pt idx="108">
                  <c:v>4.3069306930693072</c:v>
                </c:pt>
                <c:pt idx="109">
                  <c:v>4.2168674698795181</c:v>
                </c:pt>
                <c:pt idx="110">
                  <c:v>4.25</c:v>
                </c:pt>
                <c:pt idx="111">
                  <c:v>3.6923076923076925</c:v>
                </c:pt>
                <c:pt idx="112">
                  <c:v>4.216981132075472</c:v>
                </c:pt>
                <c:pt idx="113">
                  <c:v>3.3095238095238093</c:v>
                </c:pt>
                <c:pt idx="114">
                  <c:v>3.2926829268292681</c:v>
                </c:pt>
                <c:pt idx="115">
                  <c:v>3.6906474820143886</c:v>
                </c:pt>
                <c:pt idx="116">
                  <c:v>3.7697368421052633</c:v>
                </c:pt>
              </c:numCache>
            </c:numRef>
          </c:val>
          <c:smooth val="0"/>
        </c:ser>
        <c:ser>
          <c:idx val="1"/>
          <c:order val="2"/>
          <c:tx>
            <c:v>2023 ср. балл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районам'!$I$5:$I$121</c:f>
              <c:numCache>
                <c:formatCode>Основной</c:formatCode>
                <c:ptCount val="117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  <c:pt idx="103">
                  <c:v>3.88</c:v>
                </c:pt>
                <c:pt idx="104">
                  <c:v>3.88</c:v>
                </c:pt>
                <c:pt idx="105">
                  <c:v>3.88</c:v>
                </c:pt>
                <c:pt idx="106">
                  <c:v>3.88</c:v>
                </c:pt>
                <c:pt idx="107">
                  <c:v>3.88</c:v>
                </c:pt>
                <c:pt idx="108">
                  <c:v>3.88</c:v>
                </c:pt>
                <c:pt idx="109">
                  <c:v>3.88</c:v>
                </c:pt>
                <c:pt idx="110">
                  <c:v>3.88</c:v>
                </c:pt>
                <c:pt idx="111">
                  <c:v>3.88</c:v>
                </c:pt>
                <c:pt idx="112">
                  <c:v>3.88</c:v>
                </c:pt>
                <c:pt idx="113">
                  <c:v>3.88</c:v>
                </c:pt>
                <c:pt idx="114">
                  <c:v>3.88</c:v>
                </c:pt>
                <c:pt idx="115">
                  <c:v>3.88</c:v>
                </c:pt>
                <c:pt idx="116">
                  <c:v>3.88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районам'!$H$5:$H$121</c:f>
              <c:numCache>
                <c:formatCode>0,00</c:formatCode>
                <c:ptCount val="117"/>
                <c:pt idx="0">
                  <c:v>3.8859671086554957</c:v>
                </c:pt>
                <c:pt idx="1">
                  <c:v>3.8425925925925926</c:v>
                </c:pt>
                <c:pt idx="2">
                  <c:v>3.9383561643835616</c:v>
                </c:pt>
                <c:pt idx="3">
                  <c:v>4.3675213675213671</c:v>
                </c:pt>
                <c:pt idx="4">
                  <c:v>4.1090909090909093</c:v>
                </c:pt>
                <c:pt idx="5">
                  <c:v>3.507042253521127</c:v>
                </c:pt>
                <c:pt idx="6">
                  <c:v>3.8532110091743119</c:v>
                </c:pt>
                <c:pt idx="7">
                  <c:v>3.8260869565217392</c:v>
                </c:pt>
                <c:pt idx="8">
                  <c:v>3.6438356164383561</c:v>
                </c:pt>
                <c:pt idx="9">
                  <c:v>3.8708140464731531</c:v>
                </c:pt>
                <c:pt idx="10">
                  <c:v>3.83</c:v>
                </c:pt>
                <c:pt idx="11">
                  <c:v>4.22</c:v>
                </c:pt>
                <c:pt idx="12">
                  <c:v>4.1382978723404253</c:v>
                </c:pt>
                <c:pt idx="13">
                  <c:v>4.1879194630872485</c:v>
                </c:pt>
                <c:pt idx="14">
                  <c:v>3.8539325842696628</c:v>
                </c:pt>
                <c:pt idx="15">
                  <c:v>3.7808219178082192</c:v>
                </c:pt>
                <c:pt idx="16">
                  <c:v>3.7922077922077921</c:v>
                </c:pt>
                <c:pt idx="17">
                  <c:v>3.6551724137931036</c:v>
                </c:pt>
                <c:pt idx="18">
                  <c:v>3.6949152542372881</c:v>
                </c:pt>
                <c:pt idx="19">
                  <c:v>3.3857142857142857</c:v>
                </c:pt>
                <c:pt idx="20">
                  <c:v>3.8880597014925371</c:v>
                </c:pt>
                <c:pt idx="21">
                  <c:v>4.0227272727272725</c:v>
                </c:pt>
                <c:pt idx="22">
                  <c:v>3.709588922806847</c:v>
                </c:pt>
                <c:pt idx="23">
                  <c:v>3.9747899159663866</c:v>
                </c:pt>
                <c:pt idx="24">
                  <c:v>3.6883116883116882</c:v>
                </c:pt>
                <c:pt idx="25">
                  <c:v>3.9901960784313726</c:v>
                </c:pt>
                <c:pt idx="26">
                  <c:v>4</c:v>
                </c:pt>
                <c:pt idx="27">
                  <c:v>3.9702970297029703</c:v>
                </c:pt>
                <c:pt idx="28">
                  <c:v>3.347826086956522</c:v>
                </c:pt>
                <c:pt idx="29">
                  <c:v>3.6702127659574466</c:v>
                </c:pt>
                <c:pt idx="30">
                  <c:v>3.5</c:v>
                </c:pt>
                <c:pt idx="31">
                  <c:v>3.6956521739130435</c:v>
                </c:pt>
                <c:pt idx="32">
                  <c:v>3.4482758620689653</c:v>
                </c:pt>
                <c:pt idx="33">
                  <c:v>3.6888888888888891</c:v>
                </c:pt>
                <c:pt idx="34">
                  <c:v>3.8469387755102042</c:v>
                </c:pt>
                <c:pt idx="35">
                  <c:v>3.5714285714285716</c:v>
                </c:pt>
                <c:pt idx="36">
                  <c:v>3.6792452830188678</c:v>
                </c:pt>
                <c:pt idx="37">
                  <c:v>3.5128205128205128</c:v>
                </c:pt>
                <c:pt idx="38">
                  <c:v>3.6931818181818183</c:v>
                </c:pt>
                <c:pt idx="39">
                  <c:v>3.78494623655914</c:v>
                </c:pt>
                <c:pt idx="40">
                  <c:v>3.8342484702901696</c:v>
                </c:pt>
                <c:pt idx="41">
                  <c:v>4</c:v>
                </c:pt>
                <c:pt idx="42">
                  <c:v>4.2962962962962967</c:v>
                </c:pt>
                <c:pt idx="43">
                  <c:v>4.2469135802469138</c:v>
                </c:pt>
                <c:pt idx="44">
                  <c:v>3.7759562841530054</c:v>
                </c:pt>
                <c:pt idx="45">
                  <c:v>3.9396551724137931</c:v>
                </c:pt>
                <c:pt idx="46">
                  <c:v>3.8863636363636362</c:v>
                </c:pt>
                <c:pt idx="47">
                  <c:v>4.2222222222222223</c:v>
                </c:pt>
                <c:pt idx="48">
                  <c:v>3.8888888888888888</c:v>
                </c:pt>
                <c:pt idx="49">
                  <c:v>3.7058823529411766</c:v>
                </c:pt>
                <c:pt idx="50">
                  <c:v>3.8260869565217392</c:v>
                </c:pt>
                <c:pt idx="51">
                  <c:v>3.4444444444444446</c:v>
                </c:pt>
                <c:pt idx="52">
                  <c:v>3.3103448275862069</c:v>
                </c:pt>
                <c:pt idx="53">
                  <c:v>3.696629213483146</c:v>
                </c:pt>
                <c:pt idx="54">
                  <c:v>3.7894736842105261</c:v>
                </c:pt>
                <c:pt idx="55">
                  <c:v>3.9189189189189189</c:v>
                </c:pt>
                <c:pt idx="56">
                  <c:v>3.5686274509803924</c:v>
                </c:pt>
                <c:pt idx="57">
                  <c:v>3.7108433734939759</c:v>
                </c:pt>
                <c:pt idx="58">
                  <c:v>3.6972477064220182</c:v>
                </c:pt>
                <c:pt idx="59">
                  <c:v>3.925925925925926</c:v>
                </c:pt>
                <c:pt idx="61">
                  <c:v>3.9036892538530887</c:v>
                </c:pt>
                <c:pt idx="62">
                  <c:v>4.3684210526315788</c:v>
                </c:pt>
                <c:pt idx="63">
                  <c:v>4.1111111111111107</c:v>
                </c:pt>
                <c:pt idx="64">
                  <c:v>4.1132075471698117</c:v>
                </c:pt>
                <c:pt idx="65">
                  <c:v>3.8571428571428572</c:v>
                </c:pt>
                <c:pt idx="66">
                  <c:v>3.8571428571428572</c:v>
                </c:pt>
                <c:pt idx="67">
                  <c:v>3.7228915662650603</c:v>
                </c:pt>
                <c:pt idx="68">
                  <c:v>4.1752577319587632</c:v>
                </c:pt>
                <c:pt idx="69">
                  <c:v>3.641025641025641</c:v>
                </c:pt>
                <c:pt idx="70">
                  <c:v>3.6216216216216215</c:v>
                </c:pt>
                <c:pt idx="71">
                  <c:v>4.1829268292682924</c:v>
                </c:pt>
                <c:pt idx="72">
                  <c:v>3.3076923076923075</c:v>
                </c:pt>
                <c:pt idx="73">
                  <c:v>3.8360655737704916</c:v>
                </c:pt>
                <c:pt idx="74">
                  <c:v>4</c:v>
                </c:pt>
                <c:pt idx="75">
                  <c:v>3.8571428571428572</c:v>
                </c:pt>
                <c:pt idx="76">
                  <c:v>3.8127221661089949</c:v>
                </c:pt>
                <c:pt idx="77">
                  <c:v>3.5714285714285716</c:v>
                </c:pt>
                <c:pt idx="78">
                  <c:v>3.6590909090909092</c:v>
                </c:pt>
                <c:pt idx="79">
                  <c:v>3.9</c:v>
                </c:pt>
                <c:pt idx="80">
                  <c:v>3.9823008849557522</c:v>
                </c:pt>
                <c:pt idx="81">
                  <c:v>3.8181818181818183</c:v>
                </c:pt>
                <c:pt idx="82">
                  <c:v>3.6792452830188678</c:v>
                </c:pt>
                <c:pt idx="83">
                  <c:v>3.56</c:v>
                </c:pt>
                <c:pt idx="84">
                  <c:v>3.6862745098039214</c:v>
                </c:pt>
                <c:pt idx="85">
                  <c:v>3.9487179487179489</c:v>
                </c:pt>
                <c:pt idx="86">
                  <c:v>3.784313725490196</c:v>
                </c:pt>
                <c:pt idx="87">
                  <c:v>3.6753246753246751</c:v>
                </c:pt>
                <c:pt idx="88">
                  <c:v>3.5964912280701755</c:v>
                </c:pt>
                <c:pt idx="89">
                  <c:v>3.883116883116883</c:v>
                </c:pt>
                <c:pt idx="90">
                  <c:v>3.7875000000000001</c:v>
                </c:pt>
                <c:pt idx="91">
                  <c:v>3.6578947368421053</c:v>
                </c:pt>
                <c:pt idx="92">
                  <c:v>3.6944444444444446</c:v>
                </c:pt>
                <c:pt idx="93">
                  <c:v>3.6666666666666665</c:v>
                </c:pt>
                <c:pt idx="94">
                  <c:v>3.5454545454545454</c:v>
                </c:pt>
                <c:pt idx="95">
                  <c:v>3.8780487804878048</c:v>
                </c:pt>
                <c:pt idx="96">
                  <c:v>3.9005235602094239</c:v>
                </c:pt>
                <c:pt idx="97">
                  <c:v>3.9449999999999998</c:v>
                </c:pt>
                <c:pt idx="98">
                  <c:v>3.8613138686131387</c:v>
                </c:pt>
                <c:pt idx="99">
                  <c:v>3.7216494845360826</c:v>
                </c:pt>
                <c:pt idx="100">
                  <c:v>4.07981220657277</c:v>
                </c:pt>
                <c:pt idx="101">
                  <c:v>3.9577464788732395</c:v>
                </c:pt>
                <c:pt idx="102">
                  <c:v>4.035211267605634</c:v>
                </c:pt>
                <c:pt idx="103">
                  <c:v>4.1546961325966851</c:v>
                </c:pt>
                <c:pt idx="104">
                  <c:v>4.0630630630630629</c:v>
                </c:pt>
                <c:pt idx="105">
                  <c:v>3.7857142857142856</c:v>
                </c:pt>
                <c:pt idx="106">
                  <c:v>3.9024390243902438</c:v>
                </c:pt>
                <c:pt idx="107">
                  <c:v>3.9829174722585541</c:v>
                </c:pt>
                <c:pt idx="108">
                  <c:v>4.6029411764705879</c:v>
                </c:pt>
                <c:pt idx="109">
                  <c:v>4.3292682926829267</c:v>
                </c:pt>
                <c:pt idx="110">
                  <c:v>4.295774647887324</c:v>
                </c:pt>
                <c:pt idx="111">
                  <c:v>3.6153846153846154</c:v>
                </c:pt>
                <c:pt idx="112">
                  <c:v>4.4711538461538458</c:v>
                </c:pt>
                <c:pt idx="113">
                  <c:v>3.5471698113207548</c:v>
                </c:pt>
                <c:pt idx="114">
                  <c:v>3.2333333333333334</c:v>
                </c:pt>
                <c:pt idx="115">
                  <c:v>3.8029556650246303</c:v>
                </c:pt>
                <c:pt idx="116">
                  <c:v>3.9482758620689653</c:v>
                </c:pt>
              </c:numCache>
            </c:numRef>
          </c:val>
          <c:smooth val="0"/>
        </c:ser>
        <c:ser>
          <c:idx val="13"/>
          <c:order val="4"/>
          <c:tx>
            <c:v>2022 ср. балл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районам'!$M$5:$M$121</c:f>
              <c:numCache>
                <c:formatCode>Основной</c:formatCode>
                <c:ptCount val="117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3.94</c:v>
                </c:pt>
                <c:pt idx="14">
                  <c:v>3.94</c:v>
                </c:pt>
                <c:pt idx="15">
                  <c:v>3.94</c:v>
                </c:pt>
                <c:pt idx="16">
                  <c:v>3.94</c:v>
                </c:pt>
                <c:pt idx="17">
                  <c:v>3.94</c:v>
                </c:pt>
                <c:pt idx="18">
                  <c:v>3.94</c:v>
                </c:pt>
                <c:pt idx="19">
                  <c:v>3.94</c:v>
                </c:pt>
                <c:pt idx="20">
                  <c:v>3.94</c:v>
                </c:pt>
                <c:pt idx="21">
                  <c:v>3.94</c:v>
                </c:pt>
                <c:pt idx="22">
                  <c:v>3.94</c:v>
                </c:pt>
                <c:pt idx="23">
                  <c:v>3.94</c:v>
                </c:pt>
                <c:pt idx="24">
                  <c:v>3.94</c:v>
                </c:pt>
                <c:pt idx="25">
                  <c:v>3.94</c:v>
                </c:pt>
                <c:pt idx="26">
                  <c:v>3.94</c:v>
                </c:pt>
                <c:pt idx="27">
                  <c:v>3.94</c:v>
                </c:pt>
                <c:pt idx="28">
                  <c:v>3.94</c:v>
                </c:pt>
                <c:pt idx="29">
                  <c:v>3.94</c:v>
                </c:pt>
                <c:pt idx="30">
                  <c:v>3.94</c:v>
                </c:pt>
                <c:pt idx="31">
                  <c:v>3.94</c:v>
                </c:pt>
                <c:pt idx="32">
                  <c:v>3.94</c:v>
                </c:pt>
                <c:pt idx="33">
                  <c:v>3.94</c:v>
                </c:pt>
                <c:pt idx="34">
                  <c:v>3.94</c:v>
                </c:pt>
                <c:pt idx="35">
                  <c:v>3.94</c:v>
                </c:pt>
                <c:pt idx="36">
                  <c:v>3.94</c:v>
                </c:pt>
                <c:pt idx="37">
                  <c:v>3.94</c:v>
                </c:pt>
                <c:pt idx="38">
                  <c:v>3.94</c:v>
                </c:pt>
                <c:pt idx="39">
                  <c:v>3.94</c:v>
                </c:pt>
                <c:pt idx="40">
                  <c:v>3.94</c:v>
                </c:pt>
                <c:pt idx="41">
                  <c:v>3.94</c:v>
                </c:pt>
                <c:pt idx="42">
                  <c:v>3.94</c:v>
                </c:pt>
                <c:pt idx="43">
                  <c:v>3.94</c:v>
                </c:pt>
                <c:pt idx="44">
                  <c:v>3.94</c:v>
                </c:pt>
                <c:pt idx="45">
                  <c:v>3.94</c:v>
                </c:pt>
                <c:pt idx="46">
                  <c:v>3.94</c:v>
                </c:pt>
                <c:pt idx="47">
                  <c:v>3.94</c:v>
                </c:pt>
                <c:pt idx="48">
                  <c:v>3.94</c:v>
                </c:pt>
                <c:pt idx="49">
                  <c:v>3.94</c:v>
                </c:pt>
                <c:pt idx="50">
                  <c:v>3.94</c:v>
                </c:pt>
                <c:pt idx="51">
                  <c:v>3.94</c:v>
                </c:pt>
                <c:pt idx="52">
                  <c:v>3.94</c:v>
                </c:pt>
                <c:pt idx="53">
                  <c:v>3.94</c:v>
                </c:pt>
                <c:pt idx="54">
                  <c:v>3.94</c:v>
                </c:pt>
                <c:pt idx="55">
                  <c:v>3.94</c:v>
                </c:pt>
                <c:pt idx="56">
                  <c:v>3.94</c:v>
                </c:pt>
                <c:pt idx="57">
                  <c:v>3.94</c:v>
                </c:pt>
                <c:pt idx="58">
                  <c:v>3.94</c:v>
                </c:pt>
                <c:pt idx="59">
                  <c:v>3.94</c:v>
                </c:pt>
                <c:pt idx="60">
                  <c:v>3.94</c:v>
                </c:pt>
                <c:pt idx="61">
                  <c:v>3.94</c:v>
                </c:pt>
                <c:pt idx="62">
                  <c:v>3.94</c:v>
                </c:pt>
                <c:pt idx="63">
                  <c:v>3.94</c:v>
                </c:pt>
                <c:pt idx="64">
                  <c:v>3.94</c:v>
                </c:pt>
                <c:pt idx="65">
                  <c:v>3.94</c:v>
                </c:pt>
                <c:pt idx="66">
                  <c:v>3.94</c:v>
                </c:pt>
                <c:pt idx="67">
                  <c:v>3.94</c:v>
                </c:pt>
                <c:pt idx="68">
                  <c:v>3.94</c:v>
                </c:pt>
                <c:pt idx="69">
                  <c:v>3.94</c:v>
                </c:pt>
                <c:pt idx="70">
                  <c:v>3.94</c:v>
                </c:pt>
                <c:pt idx="71">
                  <c:v>3.94</c:v>
                </c:pt>
                <c:pt idx="72">
                  <c:v>3.94</c:v>
                </c:pt>
                <c:pt idx="73">
                  <c:v>3.94</c:v>
                </c:pt>
                <c:pt idx="74">
                  <c:v>3.94</c:v>
                </c:pt>
                <c:pt idx="75">
                  <c:v>3.94</c:v>
                </c:pt>
                <c:pt idx="76">
                  <c:v>3.94</c:v>
                </c:pt>
                <c:pt idx="77">
                  <c:v>3.94</c:v>
                </c:pt>
                <c:pt idx="78">
                  <c:v>3.94</c:v>
                </c:pt>
                <c:pt idx="79">
                  <c:v>3.94</c:v>
                </c:pt>
                <c:pt idx="80">
                  <c:v>3.94</c:v>
                </c:pt>
                <c:pt idx="81">
                  <c:v>3.94</c:v>
                </c:pt>
                <c:pt idx="82">
                  <c:v>3.94</c:v>
                </c:pt>
                <c:pt idx="83">
                  <c:v>3.94</c:v>
                </c:pt>
                <c:pt idx="84">
                  <c:v>3.94</c:v>
                </c:pt>
                <c:pt idx="85">
                  <c:v>3.94</c:v>
                </c:pt>
                <c:pt idx="86">
                  <c:v>3.94</c:v>
                </c:pt>
                <c:pt idx="87">
                  <c:v>3.94</c:v>
                </c:pt>
                <c:pt idx="88">
                  <c:v>3.94</c:v>
                </c:pt>
                <c:pt idx="89">
                  <c:v>3.94</c:v>
                </c:pt>
                <c:pt idx="90">
                  <c:v>3.94</c:v>
                </c:pt>
                <c:pt idx="91">
                  <c:v>3.94</c:v>
                </c:pt>
                <c:pt idx="92">
                  <c:v>3.94</c:v>
                </c:pt>
                <c:pt idx="93">
                  <c:v>3.94</c:v>
                </c:pt>
                <c:pt idx="94">
                  <c:v>3.94</c:v>
                </c:pt>
                <c:pt idx="95">
                  <c:v>3.94</c:v>
                </c:pt>
                <c:pt idx="96">
                  <c:v>3.94</c:v>
                </c:pt>
                <c:pt idx="97">
                  <c:v>3.94</c:v>
                </c:pt>
                <c:pt idx="98">
                  <c:v>3.94</c:v>
                </c:pt>
                <c:pt idx="99">
                  <c:v>3.94</c:v>
                </c:pt>
                <c:pt idx="100">
                  <c:v>3.94</c:v>
                </c:pt>
                <c:pt idx="101">
                  <c:v>3.94</c:v>
                </c:pt>
                <c:pt idx="102">
                  <c:v>3.94</c:v>
                </c:pt>
                <c:pt idx="103">
                  <c:v>3.94</c:v>
                </c:pt>
                <c:pt idx="104">
                  <c:v>3.94</c:v>
                </c:pt>
                <c:pt idx="105">
                  <c:v>3.94</c:v>
                </c:pt>
                <c:pt idx="106">
                  <c:v>3.94</c:v>
                </c:pt>
                <c:pt idx="107">
                  <c:v>3.94</c:v>
                </c:pt>
                <c:pt idx="108">
                  <c:v>3.94</c:v>
                </c:pt>
                <c:pt idx="109">
                  <c:v>3.94</c:v>
                </c:pt>
                <c:pt idx="110">
                  <c:v>3.94</c:v>
                </c:pt>
                <c:pt idx="111">
                  <c:v>3.94</c:v>
                </c:pt>
                <c:pt idx="112">
                  <c:v>3.94</c:v>
                </c:pt>
                <c:pt idx="113">
                  <c:v>3.94</c:v>
                </c:pt>
                <c:pt idx="114">
                  <c:v>3.94</c:v>
                </c:pt>
                <c:pt idx="115">
                  <c:v>3.94</c:v>
                </c:pt>
                <c:pt idx="116">
                  <c:v>3.94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районам'!$L$5:$L$121</c:f>
              <c:numCache>
                <c:formatCode>0,00</c:formatCode>
                <c:ptCount val="117"/>
                <c:pt idx="0">
                  <c:v>3.878936611601127</c:v>
                </c:pt>
                <c:pt idx="1">
                  <c:v>4</c:v>
                </c:pt>
                <c:pt idx="2">
                  <c:v>4.0410958904109586</c:v>
                </c:pt>
                <c:pt idx="3">
                  <c:v>4.115702479338843</c:v>
                </c:pt>
                <c:pt idx="4">
                  <c:v>4.129032258064516</c:v>
                </c:pt>
                <c:pt idx="5">
                  <c:v>3.7446808510638299</c:v>
                </c:pt>
                <c:pt idx="6">
                  <c:v>3.8316831683168315</c:v>
                </c:pt>
                <c:pt idx="7">
                  <c:v>3.6166666666666667</c:v>
                </c:pt>
                <c:pt idx="8">
                  <c:v>3.5526315789473686</c:v>
                </c:pt>
                <c:pt idx="9">
                  <c:v>3.849591461911908</c:v>
                </c:pt>
                <c:pt idx="10">
                  <c:v>4.072916666666667</c:v>
                </c:pt>
                <c:pt idx="11">
                  <c:v>3.9574468085106385</c:v>
                </c:pt>
                <c:pt idx="12">
                  <c:v>4.34</c:v>
                </c:pt>
                <c:pt idx="13">
                  <c:v>4.0653594771241828</c:v>
                </c:pt>
                <c:pt idx="14">
                  <c:v>3.976</c:v>
                </c:pt>
                <c:pt idx="15">
                  <c:v>3.887323943661972</c:v>
                </c:pt>
                <c:pt idx="16">
                  <c:v>3.6794871794871793</c:v>
                </c:pt>
                <c:pt idx="17">
                  <c:v>3.7619047619047619</c:v>
                </c:pt>
                <c:pt idx="18">
                  <c:v>3.6842105263157894</c:v>
                </c:pt>
                <c:pt idx="19">
                  <c:v>3.5490196078431371</c:v>
                </c:pt>
                <c:pt idx="20">
                  <c:v>3.7047619047619049</c:v>
                </c:pt>
                <c:pt idx="21">
                  <c:v>3.5166666666666666</c:v>
                </c:pt>
                <c:pt idx="22">
                  <c:v>3.7665807620691187</c:v>
                </c:pt>
                <c:pt idx="23">
                  <c:v>3.959016393442623</c:v>
                </c:pt>
                <c:pt idx="24">
                  <c:v>4.2380952380952381</c:v>
                </c:pt>
                <c:pt idx="25">
                  <c:v>4.1399999999999997</c:v>
                </c:pt>
                <c:pt idx="26">
                  <c:v>4.072289156626506</c:v>
                </c:pt>
                <c:pt idx="27">
                  <c:v>3.9090909090909092</c:v>
                </c:pt>
                <c:pt idx="28">
                  <c:v>3.4693877551020407</c:v>
                </c:pt>
                <c:pt idx="29">
                  <c:v>3.6</c:v>
                </c:pt>
                <c:pt idx="30">
                  <c:v>3.3846153846153846</c:v>
                </c:pt>
                <c:pt idx="31">
                  <c:v>3.8615384615384616</c:v>
                </c:pt>
                <c:pt idx="32">
                  <c:v>3.8571428571428572</c:v>
                </c:pt>
                <c:pt idx="33">
                  <c:v>3.6475409836065573</c:v>
                </c:pt>
                <c:pt idx="34">
                  <c:v>3.9054054054054053</c:v>
                </c:pt>
                <c:pt idx="35">
                  <c:v>3.5</c:v>
                </c:pt>
                <c:pt idx="36">
                  <c:v>3.56</c:v>
                </c:pt>
                <c:pt idx="37">
                  <c:v>3.5</c:v>
                </c:pt>
                <c:pt idx="38">
                  <c:v>3.7380952380952381</c:v>
                </c:pt>
                <c:pt idx="39">
                  <c:v>3.6896551724137931</c:v>
                </c:pt>
                <c:pt idx="40">
                  <c:v>3.8334245572578425</c:v>
                </c:pt>
                <c:pt idx="41">
                  <c:v>4.0370370370370372</c:v>
                </c:pt>
                <c:pt idx="42">
                  <c:v>4.2692307692307692</c:v>
                </c:pt>
                <c:pt idx="43">
                  <c:v>4.1082802547770703</c:v>
                </c:pt>
                <c:pt idx="44">
                  <c:v>3.9739583333333335</c:v>
                </c:pt>
                <c:pt idx="45">
                  <c:v>3.9914529914529915</c:v>
                </c:pt>
                <c:pt idx="46">
                  <c:v>4.116883116883117</c:v>
                </c:pt>
                <c:pt idx="47">
                  <c:v>4.2121212121212119</c:v>
                </c:pt>
                <c:pt idx="48">
                  <c:v>3.8983050847457625</c:v>
                </c:pt>
                <c:pt idx="49">
                  <c:v>3.3725490196078431</c:v>
                </c:pt>
                <c:pt idx="50">
                  <c:v>3.9565217391304346</c:v>
                </c:pt>
                <c:pt idx="51">
                  <c:v>3.34</c:v>
                </c:pt>
                <c:pt idx="52">
                  <c:v>3.4444444444444446</c:v>
                </c:pt>
                <c:pt idx="53">
                  <c:v>4.0875000000000004</c:v>
                </c:pt>
                <c:pt idx="54">
                  <c:v>3.4210526315789473</c:v>
                </c:pt>
                <c:pt idx="55">
                  <c:v>3.75</c:v>
                </c:pt>
                <c:pt idx="56">
                  <c:v>3.5362318840579712</c:v>
                </c:pt>
                <c:pt idx="57">
                  <c:v>3.5357142857142856</c:v>
                </c:pt>
                <c:pt idx="58">
                  <c:v>4</c:v>
                </c:pt>
                <c:pt idx="59">
                  <c:v>3.7837837837837838</c:v>
                </c:pt>
                <c:pt idx="61">
                  <c:v>4.0532088752635511</c:v>
                </c:pt>
                <c:pt idx="62">
                  <c:v>4.3417721518987342</c:v>
                </c:pt>
                <c:pt idx="63">
                  <c:v>4.0675675675675675</c:v>
                </c:pt>
                <c:pt idx="64">
                  <c:v>3.8897058823529411</c:v>
                </c:pt>
                <c:pt idx="65">
                  <c:v>3.8783783783783785</c:v>
                </c:pt>
                <c:pt idx="66">
                  <c:v>4.2368421052631575</c:v>
                </c:pt>
                <c:pt idx="67">
                  <c:v>3.535211267605634</c:v>
                </c:pt>
                <c:pt idx="68">
                  <c:v>4.3454545454545457</c:v>
                </c:pt>
                <c:pt idx="69">
                  <c:v>4.1204819277108431</c:v>
                </c:pt>
                <c:pt idx="70">
                  <c:v>4.0517241379310347</c:v>
                </c:pt>
                <c:pt idx="71">
                  <c:v>4.2108108108108109</c:v>
                </c:pt>
                <c:pt idx="72">
                  <c:v>3.8403361344537816</c:v>
                </c:pt>
                <c:pt idx="73">
                  <c:v>3.901639344262295</c:v>
                </c:pt>
                <c:pt idx="74">
                  <c:v>4.2</c:v>
                </c:pt>
                <c:pt idx="75">
                  <c:v>4.125</c:v>
                </c:pt>
                <c:pt idx="76">
                  <c:v>3.8755301291372408</c:v>
                </c:pt>
                <c:pt idx="77">
                  <c:v>4.0294117647058822</c:v>
                </c:pt>
                <c:pt idx="78">
                  <c:v>3.7857142857142856</c:v>
                </c:pt>
                <c:pt idx="79">
                  <c:v>3.7058823529411766</c:v>
                </c:pt>
                <c:pt idx="80">
                  <c:v>3.9793814432989691</c:v>
                </c:pt>
                <c:pt idx="81">
                  <c:v>3.9101123595505616</c:v>
                </c:pt>
                <c:pt idx="82">
                  <c:v>3.880281690140845</c:v>
                </c:pt>
                <c:pt idx="83">
                  <c:v>3.4615384615384617</c:v>
                </c:pt>
                <c:pt idx="84">
                  <c:v>3.7391304347826089</c:v>
                </c:pt>
                <c:pt idx="85">
                  <c:v>3.6202531645569622</c:v>
                </c:pt>
                <c:pt idx="86">
                  <c:v>4.0864197530864201</c:v>
                </c:pt>
                <c:pt idx="87">
                  <c:v>3.9493670886075951</c:v>
                </c:pt>
                <c:pt idx="88">
                  <c:v>3.5694444444444446</c:v>
                </c:pt>
                <c:pt idx="89">
                  <c:v>3.8445945945945947</c:v>
                </c:pt>
                <c:pt idx="90">
                  <c:v>3.9710144927536231</c:v>
                </c:pt>
                <c:pt idx="91">
                  <c:v>3.7857142857142856</c:v>
                </c:pt>
                <c:pt idx="92">
                  <c:v>3.7142857142857144</c:v>
                </c:pt>
                <c:pt idx="93">
                  <c:v>3.6434782608695651</c:v>
                </c:pt>
                <c:pt idx="94">
                  <c:v>3.6075949367088609</c:v>
                </c:pt>
                <c:pt idx="95">
                  <c:v>3.71875</c:v>
                </c:pt>
                <c:pt idx="96">
                  <c:v>3.9107981220657275</c:v>
                </c:pt>
                <c:pt idx="97">
                  <c:v>4.1722222222222225</c:v>
                </c:pt>
                <c:pt idx="98">
                  <c:v>4.1407407407407408</c:v>
                </c:pt>
                <c:pt idx="99">
                  <c:v>3.6831683168316833</c:v>
                </c:pt>
                <c:pt idx="100">
                  <c:v>4.1361702127659576</c:v>
                </c:pt>
                <c:pt idx="101">
                  <c:v>4.0901287553648071</c:v>
                </c:pt>
                <c:pt idx="102">
                  <c:v>3.7900552486187844</c:v>
                </c:pt>
                <c:pt idx="103">
                  <c:v>4.1361256544502618</c:v>
                </c:pt>
                <c:pt idx="104">
                  <c:v>4.1604938271604937</c:v>
                </c:pt>
                <c:pt idx="105">
                  <c:v>3.8367346938775508</c:v>
                </c:pt>
                <c:pt idx="106">
                  <c:v>4.2068965517241379</c:v>
                </c:pt>
                <c:pt idx="107">
                  <c:v>4.1227236647742735</c:v>
                </c:pt>
                <c:pt idx="108">
                  <c:v>4.5196078431372548</c:v>
                </c:pt>
                <c:pt idx="109">
                  <c:v>4.3150684931506849</c:v>
                </c:pt>
                <c:pt idx="110">
                  <c:v>4.3168316831683171</c:v>
                </c:pt>
                <c:pt idx="111">
                  <c:v>3.9302325581395348</c:v>
                </c:pt>
                <c:pt idx="112">
                  <c:v>4.4320987654320989</c:v>
                </c:pt>
                <c:pt idx="113">
                  <c:v>3.847826086956522</c:v>
                </c:pt>
                <c:pt idx="114">
                  <c:v>3.7317073170731709</c:v>
                </c:pt>
                <c:pt idx="115">
                  <c:v>4.0825688073394497</c:v>
                </c:pt>
                <c:pt idx="116">
                  <c:v>3.9285714285714284</c:v>
                </c:pt>
              </c:numCache>
            </c:numRef>
          </c:val>
          <c:smooth val="0"/>
        </c:ser>
        <c:ser>
          <c:idx val="0"/>
          <c:order val="6"/>
          <c:tx>
            <c:v>2021 ср. балл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районам'!$Q$5:$Q$121</c:f>
              <c:numCache>
                <c:formatCode>Основной</c:formatCode>
                <c:ptCount val="117"/>
                <c:pt idx="0">
                  <c:v>3.67</c:v>
                </c:pt>
                <c:pt idx="1">
                  <c:v>3.67</c:v>
                </c:pt>
                <c:pt idx="2">
                  <c:v>3.67</c:v>
                </c:pt>
                <c:pt idx="3">
                  <c:v>3.67</c:v>
                </c:pt>
                <c:pt idx="4">
                  <c:v>3.67</c:v>
                </c:pt>
                <c:pt idx="5">
                  <c:v>3.67</c:v>
                </c:pt>
                <c:pt idx="6">
                  <c:v>3.67</c:v>
                </c:pt>
                <c:pt idx="7">
                  <c:v>3.67</c:v>
                </c:pt>
                <c:pt idx="8">
                  <c:v>3.67</c:v>
                </c:pt>
                <c:pt idx="9">
                  <c:v>3.67</c:v>
                </c:pt>
                <c:pt idx="10">
                  <c:v>3.67</c:v>
                </c:pt>
                <c:pt idx="11">
                  <c:v>3.67</c:v>
                </c:pt>
                <c:pt idx="12">
                  <c:v>3.67</c:v>
                </c:pt>
                <c:pt idx="13">
                  <c:v>3.67</c:v>
                </c:pt>
                <c:pt idx="14">
                  <c:v>3.67</c:v>
                </c:pt>
                <c:pt idx="15">
                  <c:v>3.67</c:v>
                </c:pt>
                <c:pt idx="16">
                  <c:v>3.67</c:v>
                </c:pt>
                <c:pt idx="17">
                  <c:v>3.67</c:v>
                </c:pt>
                <c:pt idx="18">
                  <c:v>3.67</c:v>
                </c:pt>
                <c:pt idx="19">
                  <c:v>3.67</c:v>
                </c:pt>
                <c:pt idx="20">
                  <c:v>3.67</c:v>
                </c:pt>
                <c:pt idx="21">
                  <c:v>3.67</c:v>
                </c:pt>
                <c:pt idx="22">
                  <c:v>3.67</c:v>
                </c:pt>
                <c:pt idx="23">
                  <c:v>3.67</c:v>
                </c:pt>
                <c:pt idx="24">
                  <c:v>3.67</c:v>
                </c:pt>
                <c:pt idx="25">
                  <c:v>3.67</c:v>
                </c:pt>
                <c:pt idx="26">
                  <c:v>3.67</c:v>
                </c:pt>
                <c:pt idx="27">
                  <c:v>3.67</c:v>
                </c:pt>
                <c:pt idx="28">
                  <c:v>3.67</c:v>
                </c:pt>
                <c:pt idx="29">
                  <c:v>3.67</c:v>
                </c:pt>
                <c:pt idx="30">
                  <c:v>3.67</c:v>
                </c:pt>
                <c:pt idx="31">
                  <c:v>3.67</c:v>
                </c:pt>
                <c:pt idx="32">
                  <c:v>3.67</c:v>
                </c:pt>
                <c:pt idx="33">
                  <c:v>3.67</c:v>
                </c:pt>
                <c:pt idx="34">
                  <c:v>3.67</c:v>
                </c:pt>
                <c:pt idx="35">
                  <c:v>3.67</c:v>
                </c:pt>
                <c:pt idx="36">
                  <c:v>3.67</c:v>
                </c:pt>
                <c:pt idx="37">
                  <c:v>3.67</c:v>
                </c:pt>
                <c:pt idx="38">
                  <c:v>3.67</c:v>
                </c:pt>
                <c:pt idx="39">
                  <c:v>3.67</c:v>
                </c:pt>
                <c:pt idx="40">
                  <c:v>3.67</c:v>
                </c:pt>
                <c:pt idx="41">
                  <c:v>3.67</c:v>
                </c:pt>
                <c:pt idx="42">
                  <c:v>3.67</c:v>
                </c:pt>
                <c:pt idx="43">
                  <c:v>3.67</c:v>
                </c:pt>
                <c:pt idx="44">
                  <c:v>3.67</c:v>
                </c:pt>
                <c:pt idx="45">
                  <c:v>3.67</c:v>
                </c:pt>
                <c:pt idx="46">
                  <c:v>3.67</c:v>
                </c:pt>
                <c:pt idx="47">
                  <c:v>3.67</c:v>
                </c:pt>
                <c:pt idx="48">
                  <c:v>3.67</c:v>
                </c:pt>
                <c:pt idx="49">
                  <c:v>3.67</c:v>
                </c:pt>
                <c:pt idx="50">
                  <c:v>3.67</c:v>
                </c:pt>
                <c:pt idx="51">
                  <c:v>3.67</c:v>
                </c:pt>
                <c:pt idx="52">
                  <c:v>3.67</c:v>
                </c:pt>
                <c:pt idx="53">
                  <c:v>3.67</c:v>
                </c:pt>
                <c:pt idx="54">
                  <c:v>3.67</c:v>
                </c:pt>
                <c:pt idx="55">
                  <c:v>3.67</c:v>
                </c:pt>
                <c:pt idx="56">
                  <c:v>3.67</c:v>
                </c:pt>
                <c:pt idx="57">
                  <c:v>3.67</c:v>
                </c:pt>
                <c:pt idx="58">
                  <c:v>3.67</c:v>
                </c:pt>
                <c:pt idx="59">
                  <c:v>3.67</c:v>
                </c:pt>
                <c:pt idx="60">
                  <c:v>3.67</c:v>
                </c:pt>
                <c:pt idx="61">
                  <c:v>3.67</c:v>
                </c:pt>
                <c:pt idx="62">
                  <c:v>3.67</c:v>
                </c:pt>
                <c:pt idx="63">
                  <c:v>3.67</c:v>
                </c:pt>
                <c:pt idx="64">
                  <c:v>3.67</c:v>
                </c:pt>
                <c:pt idx="65">
                  <c:v>3.67</c:v>
                </c:pt>
                <c:pt idx="66">
                  <c:v>3.67</c:v>
                </c:pt>
                <c:pt idx="67">
                  <c:v>3.67</c:v>
                </c:pt>
                <c:pt idx="68">
                  <c:v>3.67</c:v>
                </c:pt>
                <c:pt idx="69">
                  <c:v>3.67</c:v>
                </c:pt>
                <c:pt idx="70">
                  <c:v>3.67</c:v>
                </c:pt>
                <c:pt idx="71">
                  <c:v>3.67</c:v>
                </c:pt>
                <c:pt idx="72">
                  <c:v>3.67</c:v>
                </c:pt>
                <c:pt idx="73">
                  <c:v>3.67</c:v>
                </c:pt>
                <c:pt idx="74">
                  <c:v>3.67</c:v>
                </c:pt>
                <c:pt idx="75">
                  <c:v>3.67</c:v>
                </c:pt>
                <c:pt idx="76">
                  <c:v>3.67</c:v>
                </c:pt>
                <c:pt idx="77">
                  <c:v>3.67</c:v>
                </c:pt>
                <c:pt idx="78">
                  <c:v>3.67</c:v>
                </c:pt>
                <c:pt idx="79">
                  <c:v>3.67</c:v>
                </c:pt>
                <c:pt idx="80">
                  <c:v>3.67</c:v>
                </c:pt>
                <c:pt idx="81">
                  <c:v>3.67</c:v>
                </c:pt>
                <c:pt idx="82">
                  <c:v>3.67</c:v>
                </c:pt>
                <c:pt idx="83">
                  <c:v>3.67</c:v>
                </c:pt>
                <c:pt idx="84">
                  <c:v>3.67</c:v>
                </c:pt>
                <c:pt idx="85">
                  <c:v>3.67</c:v>
                </c:pt>
                <c:pt idx="86">
                  <c:v>3.67</c:v>
                </c:pt>
                <c:pt idx="87">
                  <c:v>3.67</c:v>
                </c:pt>
                <c:pt idx="88">
                  <c:v>3.67</c:v>
                </c:pt>
                <c:pt idx="89">
                  <c:v>3.67</c:v>
                </c:pt>
                <c:pt idx="90">
                  <c:v>3.67</c:v>
                </c:pt>
                <c:pt idx="91">
                  <c:v>3.67</c:v>
                </c:pt>
                <c:pt idx="92">
                  <c:v>3.67</c:v>
                </c:pt>
                <c:pt idx="93">
                  <c:v>3.67</c:v>
                </c:pt>
                <c:pt idx="94">
                  <c:v>3.67</c:v>
                </c:pt>
                <c:pt idx="95">
                  <c:v>3.67</c:v>
                </c:pt>
                <c:pt idx="96">
                  <c:v>3.67</c:v>
                </c:pt>
                <c:pt idx="97">
                  <c:v>3.67</c:v>
                </c:pt>
                <c:pt idx="98">
                  <c:v>3.67</c:v>
                </c:pt>
                <c:pt idx="99">
                  <c:v>3.67</c:v>
                </c:pt>
                <c:pt idx="100">
                  <c:v>3.67</c:v>
                </c:pt>
                <c:pt idx="101">
                  <c:v>3.67</c:v>
                </c:pt>
                <c:pt idx="102">
                  <c:v>3.67</c:v>
                </c:pt>
                <c:pt idx="103">
                  <c:v>3.67</c:v>
                </c:pt>
                <c:pt idx="104">
                  <c:v>3.67</c:v>
                </c:pt>
                <c:pt idx="105">
                  <c:v>3.67</c:v>
                </c:pt>
                <c:pt idx="106">
                  <c:v>3.67</c:v>
                </c:pt>
                <c:pt idx="107">
                  <c:v>3.67</c:v>
                </c:pt>
                <c:pt idx="108">
                  <c:v>3.67</c:v>
                </c:pt>
                <c:pt idx="109">
                  <c:v>3.67</c:v>
                </c:pt>
                <c:pt idx="110">
                  <c:v>3.67</c:v>
                </c:pt>
                <c:pt idx="111">
                  <c:v>3.67</c:v>
                </c:pt>
                <c:pt idx="112">
                  <c:v>3.67</c:v>
                </c:pt>
                <c:pt idx="113">
                  <c:v>3.67</c:v>
                </c:pt>
                <c:pt idx="114">
                  <c:v>3.67</c:v>
                </c:pt>
                <c:pt idx="115">
                  <c:v>3.67</c:v>
                </c:pt>
                <c:pt idx="116">
                  <c:v>3.67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'Рус. 9 -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 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СОШ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'Рус. 9 - диаграмма по районам'!$P$5:$P$121</c:f>
              <c:numCache>
                <c:formatCode>0,00</c:formatCode>
                <c:ptCount val="117"/>
                <c:pt idx="0">
                  <c:v>3.7975628823199195</c:v>
                </c:pt>
                <c:pt idx="1">
                  <c:v>3.9189189189189189</c:v>
                </c:pt>
                <c:pt idx="2">
                  <c:v>3.8137931034482757</c:v>
                </c:pt>
                <c:pt idx="3">
                  <c:v>4.2110091743119265</c:v>
                </c:pt>
                <c:pt idx="4">
                  <c:v>4.0540540540540544</c:v>
                </c:pt>
                <c:pt idx="5">
                  <c:v>3.4637681159420288</c:v>
                </c:pt>
                <c:pt idx="6">
                  <c:v>3.641509433962264</c:v>
                </c:pt>
                <c:pt idx="7">
                  <c:v>3.4130434782608696</c:v>
                </c:pt>
                <c:pt idx="8">
                  <c:v>3.8644067796610169</c:v>
                </c:pt>
                <c:pt idx="9">
                  <c:v>3.5876578801287287</c:v>
                </c:pt>
                <c:pt idx="10">
                  <c:v>3.6607142857142856</c:v>
                </c:pt>
                <c:pt idx="11">
                  <c:v>4.1355932203389827</c:v>
                </c:pt>
                <c:pt idx="12">
                  <c:v>3.858974358974359</c:v>
                </c:pt>
                <c:pt idx="13">
                  <c:v>3.8506493506493507</c:v>
                </c:pt>
                <c:pt idx="14">
                  <c:v>3.8</c:v>
                </c:pt>
                <c:pt idx="15">
                  <c:v>3.5</c:v>
                </c:pt>
                <c:pt idx="16">
                  <c:v>3.4</c:v>
                </c:pt>
                <c:pt idx="17">
                  <c:v>3.4482758620689653</c:v>
                </c:pt>
                <c:pt idx="18">
                  <c:v>3.2075471698113209</c:v>
                </c:pt>
                <c:pt idx="19">
                  <c:v>3.2469135802469138</c:v>
                </c:pt>
                <c:pt idx="20">
                  <c:v>3.4214876033057853</c:v>
                </c:pt>
                <c:pt idx="21">
                  <c:v>3.5217391304347827</c:v>
                </c:pt>
                <c:pt idx="22">
                  <c:v>3.407135603823102</c:v>
                </c:pt>
                <c:pt idx="23">
                  <c:v>3.7142857142857144</c:v>
                </c:pt>
                <c:pt idx="24">
                  <c:v>3.7934782608695654</c:v>
                </c:pt>
                <c:pt idx="25">
                  <c:v>3.4133333333333336</c:v>
                </c:pt>
                <c:pt idx="26">
                  <c:v>3.3846153846153846</c:v>
                </c:pt>
                <c:pt idx="27">
                  <c:v>3.4757281553398056</c:v>
                </c:pt>
                <c:pt idx="28">
                  <c:v>3.3378378378378377</c:v>
                </c:pt>
                <c:pt idx="29">
                  <c:v>2.9347826086956523</c:v>
                </c:pt>
                <c:pt idx="30">
                  <c:v>3.2714285714285714</c:v>
                </c:pt>
                <c:pt idx="31">
                  <c:v>3.4257425742574257</c:v>
                </c:pt>
                <c:pt idx="32">
                  <c:v>3.0285714285714285</c:v>
                </c:pt>
                <c:pt idx="33">
                  <c:v>3.5208333333333335</c:v>
                </c:pt>
                <c:pt idx="34">
                  <c:v>3.6753246753246751</c:v>
                </c:pt>
                <c:pt idx="35">
                  <c:v>3.0370370370370372</c:v>
                </c:pt>
                <c:pt idx="36">
                  <c:v>3.5249999999999999</c:v>
                </c:pt>
                <c:pt idx="37">
                  <c:v>3.2352941176470589</c:v>
                </c:pt>
                <c:pt idx="38">
                  <c:v>3.6146788990825689</c:v>
                </c:pt>
                <c:pt idx="39">
                  <c:v>3.5333333333333332</c:v>
                </c:pt>
                <c:pt idx="40">
                  <c:v>3.6459022237724361</c:v>
                </c:pt>
                <c:pt idx="41">
                  <c:v>3.8743961352657004</c:v>
                </c:pt>
                <c:pt idx="42">
                  <c:v>4.2244897959183669</c:v>
                </c:pt>
                <c:pt idx="43">
                  <c:v>4.1192052980132452</c:v>
                </c:pt>
                <c:pt idx="44">
                  <c:v>3.7243589743589745</c:v>
                </c:pt>
                <c:pt idx="45">
                  <c:v>3.7938144329896906</c:v>
                </c:pt>
                <c:pt idx="46">
                  <c:v>3.9578947368421051</c:v>
                </c:pt>
                <c:pt idx="47">
                  <c:v>4.2307692307692308</c:v>
                </c:pt>
                <c:pt idx="48">
                  <c:v>3.7721518987341773</c:v>
                </c:pt>
                <c:pt idx="49">
                  <c:v>3.1702127659574466</c:v>
                </c:pt>
                <c:pt idx="50">
                  <c:v>3.2916666666666665</c:v>
                </c:pt>
                <c:pt idx="51">
                  <c:v>3.2083333333333335</c:v>
                </c:pt>
                <c:pt idx="52">
                  <c:v>3.3255813953488373</c:v>
                </c:pt>
                <c:pt idx="53">
                  <c:v>3.55</c:v>
                </c:pt>
                <c:pt idx="54">
                  <c:v>3.1666666666666665</c:v>
                </c:pt>
                <c:pt idx="55">
                  <c:v>3.5806451612903225</c:v>
                </c:pt>
                <c:pt idx="56">
                  <c:v>3.1698113207547172</c:v>
                </c:pt>
                <c:pt idx="57">
                  <c:v>3.4</c:v>
                </c:pt>
                <c:pt idx="58">
                  <c:v>3.8349514563106797</c:v>
                </c:pt>
                <c:pt idx="59">
                  <c:v>3.8771929824561404</c:v>
                </c:pt>
                <c:pt idx="61">
                  <c:v>3.6864478958836289</c:v>
                </c:pt>
                <c:pt idx="62">
                  <c:v>3.9054054054054053</c:v>
                </c:pt>
                <c:pt idx="63">
                  <c:v>3.875</c:v>
                </c:pt>
                <c:pt idx="64">
                  <c:v>3.8968253968253967</c:v>
                </c:pt>
                <c:pt idx="65">
                  <c:v>3.5370370370370372</c:v>
                </c:pt>
                <c:pt idx="66">
                  <c:v>3.9027777777777777</c:v>
                </c:pt>
                <c:pt idx="67">
                  <c:v>3.1</c:v>
                </c:pt>
                <c:pt idx="68">
                  <c:v>3.7536231884057969</c:v>
                </c:pt>
                <c:pt idx="69">
                  <c:v>3.9019607843137254</c:v>
                </c:pt>
                <c:pt idx="70">
                  <c:v>3.1884057971014492</c:v>
                </c:pt>
                <c:pt idx="71">
                  <c:v>3.9945054945054945</c:v>
                </c:pt>
                <c:pt idx="72">
                  <c:v>3.3084112149532712</c:v>
                </c:pt>
                <c:pt idx="73">
                  <c:v>3.6666666666666665</c:v>
                </c:pt>
                <c:pt idx="74">
                  <c:v>3.8932038834951457</c:v>
                </c:pt>
                <c:pt idx="76">
                  <c:v>3.5627993938320852</c:v>
                </c:pt>
                <c:pt idx="77">
                  <c:v>3.6623376623376624</c:v>
                </c:pt>
                <c:pt idx="78">
                  <c:v>2.9534883720930232</c:v>
                </c:pt>
                <c:pt idx="79">
                  <c:v>3.5728155339805827</c:v>
                </c:pt>
                <c:pt idx="80">
                  <c:v>3.7731958762886597</c:v>
                </c:pt>
                <c:pt idx="81">
                  <c:v>3.5045045045045047</c:v>
                </c:pt>
                <c:pt idx="82">
                  <c:v>3.6111111111111112</c:v>
                </c:pt>
                <c:pt idx="83">
                  <c:v>3.4761904761904763</c:v>
                </c:pt>
                <c:pt idx="84">
                  <c:v>3.5185185185185186</c:v>
                </c:pt>
                <c:pt idx="85">
                  <c:v>3.5</c:v>
                </c:pt>
                <c:pt idx="86">
                  <c:v>3.4177215189873418</c:v>
                </c:pt>
                <c:pt idx="87">
                  <c:v>3.4666666666666668</c:v>
                </c:pt>
                <c:pt idx="88">
                  <c:v>3.5675675675675675</c:v>
                </c:pt>
                <c:pt idx="89">
                  <c:v>3.4191176470588234</c:v>
                </c:pt>
                <c:pt idx="90">
                  <c:v>3.4380952380952383</c:v>
                </c:pt>
                <c:pt idx="91">
                  <c:v>3.2711864406779663</c:v>
                </c:pt>
                <c:pt idx="92">
                  <c:v>3.4264705882352939</c:v>
                </c:pt>
                <c:pt idx="93">
                  <c:v>3.2906976744186047</c:v>
                </c:pt>
                <c:pt idx="94">
                  <c:v>3.2575757575757578</c:v>
                </c:pt>
                <c:pt idx="95">
                  <c:v>3.6555555555555554</c:v>
                </c:pt>
                <c:pt idx="96">
                  <c:v>3.8461538461538463</c:v>
                </c:pt>
                <c:pt idx="97">
                  <c:v>3.6496815286624202</c:v>
                </c:pt>
                <c:pt idx="98">
                  <c:v>3.7463768115942031</c:v>
                </c:pt>
                <c:pt idx="99">
                  <c:v>3.7250000000000001</c:v>
                </c:pt>
                <c:pt idx="100">
                  <c:v>3.9897435897435898</c:v>
                </c:pt>
                <c:pt idx="101">
                  <c:v>3.7222222222222223</c:v>
                </c:pt>
                <c:pt idx="102">
                  <c:v>4.08411214953271</c:v>
                </c:pt>
                <c:pt idx="103">
                  <c:v>3.6335877862595418</c:v>
                </c:pt>
                <c:pt idx="104">
                  <c:v>3.7625000000000002</c:v>
                </c:pt>
                <c:pt idx="105">
                  <c:v>3.264367816091954</c:v>
                </c:pt>
                <c:pt idx="106">
                  <c:v>3.6774193548387095</c:v>
                </c:pt>
                <c:pt idx="107">
                  <c:v>3.8265466884021055</c:v>
                </c:pt>
                <c:pt idx="108">
                  <c:v>4.3928571428571432</c:v>
                </c:pt>
                <c:pt idx="109">
                  <c:v>3.9702970297029703</c:v>
                </c:pt>
                <c:pt idx="110">
                  <c:v>4.0131578947368425</c:v>
                </c:pt>
                <c:pt idx="111">
                  <c:v>3.74</c:v>
                </c:pt>
                <c:pt idx="112">
                  <c:v>4.0384615384615383</c:v>
                </c:pt>
                <c:pt idx="113">
                  <c:v>3.7450980392156863</c:v>
                </c:pt>
                <c:pt idx="114">
                  <c:v>3.2558139534883721</c:v>
                </c:pt>
                <c:pt idx="115">
                  <c:v>3.8957345971563981</c:v>
                </c:pt>
                <c:pt idx="116">
                  <c:v>3.3875000000000002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7728"/>
        <c:axId val="97775616"/>
      </c:lineChart>
      <c:catAx>
        <c:axId val="97737728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775616"/>
        <c:crosses val="autoZero"/>
        <c:auto val="1"/>
        <c:lblAlgn val="ctr"/>
        <c:lblOffset val="100"/>
        <c:noMultiLvlLbl val="0"/>
      </c:catAx>
      <c:valAx>
        <c:axId val="97775616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7737728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5889220572659553"/>
          <c:y val="1.0702096712944496E-2"/>
          <c:w val="0.55591249531426423"/>
          <c:h val="4.77323825087901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Русский язык</a:t>
            </a:r>
            <a:r>
              <a:rPr lang="ru-RU" baseline="0"/>
              <a:t> ОГЭ 9 кл. </a:t>
            </a:r>
            <a:r>
              <a:rPr lang="en-US" baseline="0"/>
              <a:t> 20</a:t>
            </a:r>
            <a:r>
              <a:rPr lang="ru-RU" baseline="0"/>
              <a:t>21-2024 </a:t>
            </a:r>
            <a:endParaRPr lang="ru-RU"/>
          </a:p>
        </c:rich>
      </c:tx>
      <c:layout>
        <c:manualLayout>
          <c:xMode val="edge"/>
          <c:yMode val="edge"/>
          <c:x val="2.5608456854881997E-2"/>
          <c:y val="6.779011796438126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11641618917284E-2"/>
          <c:y val="7.4291004919809764E-2"/>
          <c:w val="0.97851679120566681"/>
          <c:h val="0.53158628540034836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диаграмма'!$E$5:$E$121</c:f>
              <c:numCache>
                <c:formatCode>Основной</c:formatCode>
                <c:ptCount val="117"/>
                <c:pt idx="0">
                  <c:v>3.76</c:v>
                </c:pt>
                <c:pt idx="1">
                  <c:v>3.76</c:v>
                </c:pt>
                <c:pt idx="2">
                  <c:v>3.76</c:v>
                </c:pt>
                <c:pt idx="3">
                  <c:v>3.76</c:v>
                </c:pt>
                <c:pt idx="4">
                  <c:v>3.76</c:v>
                </c:pt>
                <c:pt idx="5">
                  <c:v>3.76</c:v>
                </c:pt>
                <c:pt idx="6">
                  <c:v>3.76</c:v>
                </c:pt>
                <c:pt idx="7">
                  <c:v>3.76</c:v>
                </c:pt>
                <c:pt idx="8">
                  <c:v>3.76</c:v>
                </c:pt>
                <c:pt idx="9">
                  <c:v>3.76</c:v>
                </c:pt>
                <c:pt idx="10">
                  <c:v>3.76</c:v>
                </c:pt>
                <c:pt idx="11">
                  <c:v>3.76</c:v>
                </c:pt>
                <c:pt idx="12">
                  <c:v>3.76</c:v>
                </c:pt>
                <c:pt idx="13">
                  <c:v>3.76</c:v>
                </c:pt>
                <c:pt idx="14">
                  <c:v>3.76</c:v>
                </c:pt>
                <c:pt idx="15">
                  <c:v>3.76</c:v>
                </c:pt>
                <c:pt idx="16">
                  <c:v>3.76</c:v>
                </c:pt>
                <c:pt idx="17">
                  <c:v>3.76</c:v>
                </c:pt>
                <c:pt idx="18">
                  <c:v>3.76</c:v>
                </c:pt>
                <c:pt idx="19">
                  <c:v>3.76</c:v>
                </c:pt>
                <c:pt idx="20">
                  <c:v>3.76</c:v>
                </c:pt>
                <c:pt idx="21">
                  <c:v>3.76</c:v>
                </c:pt>
                <c:pt idx="22">
                  <c:v>3.76</c:v>
                </c:pt>
                <c:pt idx="23">
                  <c:v>3.76</c:v>
                </c:pt>
                <c:pt idx="24">
                  <c:v>3.76</c:v>
                </c:pt>
                <c:pt idx="25">
                  <c:v>3.76</c:v>
                </c:pt>
                <c:pt idx="26">
                  <c:v>3.76</c:v>
                </c:pt>
                <c:pt idx="27">
                  <c:v>3.76</c:v>
                </c:pt>
                <c:pt idx="28">
                  <c:v>3.76</c:v>
                </c:pt>
                <c:pt idx="29">
                  <c:v>3.76</c:v>
                </c:pt>
                <c:pt idx="30">
                  <c:v>3.76</c:v>
                </c:pt>
                <c:pt idx="31">
                  <c:v>3.76</c:v>
                </c:pt>
                <c:pt idx="32">
                  <c:v>3.76</c:v>
                </c:pt>
                <c:pt idx="33">
                  <c:v>3.76</c:v>
                </c:pt>
                <c:pt idx="34">
                  <c:v>3.76</c:v>
                </c:pt>
                <c:pt idx="35">
                  <c:v>3.76</c:v>
                </c:pt>
                <c:pt idx="36">
                  <c:v>3.76</c:v>
                </c:pt>
                <c:pt idx="37">
                  <c:v>3.76</c:v>
                </c:pt>
                <c:pt idx="38">
                  <c:v>3.76</c:v>
                </c:pt>
                <c:pt idx="39">
                  <c:v>3.76</c:v>
                </c:pt>
                <c:pt idx="40">
                  <c:v>3.76</c:v>
                </c:pt>
                <c:pt idx="41">
                  <c:v>3.76</c:v>
                </c:pt>
                <c:pt idx="42">
                  <c:v>3.76</c:v>
                </c:pt>
                <c:pt idx="43">
                  <c:v>3.76</c:v>
                </c:pt>
                <c:pt idx="44">
                  <c:v>3.76</c:v>
                </c:pt>
                <c:pt idx="45">
                  <c:v>3.76</c:v>
                </c:pt>
                <c:pt idx="46">
                  <c:v>3.76</c:v>
                </c:pt>
                <c:pt idx="47">
                  <c:v>3.76</c:v>
                </c:pt>
                <c:pt idx="48">
                  <c:v>3.76</c:v>
                </c:pt>
                <c:pt idx="49">
                  <c:v>3.76</c:v>
                </c:pt>
                <c:pt idx="50">
                  <c:v>3.76</c:v>
                </c:pt>
                <c:pt idx="51">
                  <c:v>3.76</c:v>
                </c:pt>
                <c:pt idx="52">
                  <c:v>3.76</c:v>
                </c:pt>
                <c:pt idx="53">
                  <c:v>3.76</c:v>
                </c:pt>
                <c:pt idx="54">
                  <c:v>3.76</c:v>
                </c:pt>
                <c:pt idx="55">
                  <c:v>3.76</c:v>
                </c:pt>
                <c:pt idx="56">
                  <c:v>3.76</c:v>
                </c:pt>
                <c:pt idx="57">
                  <c:v>3.76</c:v>
                </c:pt>
                <c:pt idx="58">
                  <c:v>3.76</c:v>
                </c:pt>
                <c:pt idx="59">
                  <c:v>3.76</c:v>
                </c:pt>
                <c:pt idx="60">
                  <c:v>3.76</c:v>
                </c:pt>
                <c:pt idx="61">
                  <c:v>3.76</c:v>
                </c:pt>
                <c:pt idx="62">
                  <c:v>3.76</c:v>
                </c:pt>
                <c:pt idx="63">
                  <c:v>3.76</c:v>
                </c:pt>
                <c:pt idx="64">
                  <c:v>3.76</c:v>
                </c:pt>
                <c:pt idx="65">
                  <c:v>3.76</c:v>
                </c:pt>
                <c:pt idx="66">
                  <c:v>3.76</c:v>
                </c:pt>
                <c:pt idx="67">
                  <c:v>3.76</c:v>
                </c:pt>
                <c:pt idx="68">
                  <c:v>3.76</c:v>
                </c:pt>
                <c:pt idx="69">
                  <c:v>3.76</c:v>
                </c:pt>
                <c:pt idx="70">
                  <c:v>3.76</c:v>
                </c:pt>
                <c:pt idx="71">
                  <c:v>3.76</c:v>
                </c:pt>
                <c:pt idx="72">
                  <c:v>3.76</c:v>
                </c:pt>
                <c:pt idx="73">
                  <c:v>3.76</c:v>
                </c:pt>
                <c:pt idx="74">
                  <c:v>3.76</c:v>
                </c:pt>
                <c:pt idx="75">
                  <c:v>3.76</c:v>
                </c:pt>
                <c:pt idx="76">
                  <c:v>3.76</c:v>
                </c:pt>
                <c:pt idx="77">
                  <c:v>3.76</c:v>
                </c:pt>
                <c:pt idx="78">
                  <c:v>3.76</c:v>
                </c:pt>
                <c:pt idx="79">
                  <c:v>3.76</c:v>
                </c:pt>
                <c:pt idx="80">
                  <c:v>3.76</c:v>
                </c:pt>
                <c:pt idx="81">
                  <c:v>3.76</c:v>
                </c:pt>
                <c:pt idx="82">
                  <c:v>3.76</c:v>
                </c:pt>
                <c:pt idx="83">
                  <c:v>3.76</c:v>
                </c:pt>
                <c:pt idx="84">
                  <c:v>3.76</c:v>
                </c:pt>
                <c:pt idx="85">
                  <c:v>3.76</c:v>
                </c:pt>
                <c:pt idx="86">
                  <c:v>3.76</c:v>
                </c:pt>
                <c:pt idx="87">
                  <c:v>3.76</c:v>
                </c:pt>
                <c:pt idx="88">
                  <c:v>3.76</c:v>
                </c:pt>
                <c:pt idx="89">
                  <c:v>3.76</c:v>
                </c:pt>
                <c:pt idx="90">
                  <c:v>3.76</c:v>
                </c:pt>
                <c:pt idx="91">
                  <c:v>3.76</c:v>
                </c:pt>
                <c:pt idx="92">
                  <c:v>3.76</c:v>
                </c:pt>
                <c:pt idx="93">
                  <c:v>3.76</c:v>
                </c:pt>
                <c:pt idx="94">
                  <c:v>3.76</c:v>
                </c:pt>
                <c:pt idx="95">
                  <c:v>3.76</c:v>
                </c:pt>
                <c:pt idx="96">
                  <c:v>3.76</c:v>
                </c:pt>
                <c:pt idx="97">
                  <c:v>3.76</c:v>
                </c:pt>
                <c:pt idx="98">
                  <c:v>3.76</c:v>
                </c:pt>
                <c:pt idx="99">
                  <c:v>3.76</c:v>
                </c:pt>
                <c:pt idx="100">
                  <c:v>3.76</c:v>
                </c:pt>
                <c:pt idx="101">
                  <c:v>3.76</c:v>
                </c:pt>
                <c:pt idx="102">
                  <c:v>3.76</c:v>
                </c:pt>
                <c:pt idx="103">
                  <c:v>3.76</c:v>
                </c:pt>
                <c:pt idx="104">
                  <c:v>3.76</c:v>
                </c:pt>
                <c:pt idx="105">
                  <c:v>3.76</c:v>
                </c:pt>
                <c:pt idx="106">
                  <c:v>3.76</c:v>
                </c:pt>
                <c:pt idx="107">
                  <c:v>3.76</c:v>
                </c:pt>
                <c:pt idx="108">
                  <c:v>3.76</c:v>
                </c:pt>
                <c:pt idx="109">
                  <c:v>3.76</c:v>
                </c:pt>
                <c:pt idx="110">
                  <c:v>3.76</c:v>
                </c:pt>
                <c:pt idx="111">
                  <c:v>3.76</c:v>
                </c:pt>
                <c:pt idx="112">
                  <c:v>3.76</c:v>
                </c:pt>
                <c:pt idx="113">
                  <c:v>3.76</c:v>
                </c:pt>
                <c:pt idx="114">
                  <c:v>3.76</c:v>
                </c:pt>
                <c:pt idx="115">
                  <c:v>3.76</c:v>
                </c:pt>
                <c:pt idx="116">
                  <c:v>3.76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'Рус. 9 - диаграмма'!$D$5:$D$121</c:f>
              <c:numCache>
                <c:formatCode>0,00</c:formatCode>
                <c:ptCount val="117"/>
                <c:pt idx="0">
                  <c:v>3.7605571053954931</c:v>
                </c:pt>
                <c:pt idx="1">
                  <c:v>4.2777777777777777</c:v>
                </c:pt>
                <c:pt idx="2">
                  <c:v>4.1920903954802258</c:v>
                </c:pt>
                <c:pt idx="3">
                  <c:v>3.7181818181818183</c:v>
                </c:pt>
                <c:pt idx="4">
                  <c:v>3.6153846153846154</c:v>
                </c:pt>
                <c:pt idx="5">
                  <c:v>3.5816326530612246</c:v>
                </c:pt>
                <c:pt idx="6">
                  <c:v>3.5769230769230771</c:v>
                </c:pt>
                <c:pt idx="7">
                  <c:v>3.5731707317073171</c:v>
                </c:pt>
                <c:pt idx="8">
                  <c:v>3.5492957746478875</c:v>
                </c:pt>
                <c:pt idx="9">
                  <c:v>3.7077437364021431</c:v>
                </c:pt>
                <c:pt idx="10">
                  <c:v>4.1511627906976747</c:v>
                </c:pt>
                <c:pt idx="11">
                  <c:v>4.0095238095238095</c:v>
                </c:pt>
                <c:pt idx="12">
                  <c:v>3.9215686274509802</c:v>
                </c:pt>
                <c:pt idx="13">
                  <c:v>3.903225806451613</c:v>
                </c:pt>
                <c:pt idx="14">
                  <c:v>3.7671232876712328</c:v>
                </c:pt>
                <c:pt idx="15">
                  <c:v>3.6990291262135924</c:v>
                </c:pt>
                <c:pt idx="16">
                  <c:v>3.6865671641791047</c:v>
                </c:pt>
                <c:pt idx="17">
                  <c:v>3.6702127659574466</c:v>
                </c:pt>
                <c:pt idx="18">
                  <c:v>3.5636363636363635</c:v>
                </c:pt>
                <c:pt idx="19">
                  <c:v>3.3913043478260869</c:v>
                </c:pt>
                <c:pt idx="20">
                  <c:v>3.3648648648648649</c:v>
                </c:pt>
                <c:pt idx="21">
                  <c:v>3.3647058823529412</c:v>
                </c:pt>
                <c:pt idx="22">
                  <c:v>3.5087915252951549</c:v>
                </c:pt>
                <c:pt idx="23">
                  <c:v>3.8613138686131387</c:v>
                </c:pt>
                <c:pt idx="24">
                  <c:v>3.763157894736842</c:v>
                </c:pt>
                <c:pt idx="25">
                  <c:v>3.7448979591836733</c:v>
                </c:pt>
                <c:pt idx="26">
                  <c:v>3.7264150943396226</c:v>
                </c:pt>
                <c:pt idx="27">
                  <c:v>3.722772277227723</c:v>
                </c:pt>
                <c:pt idx="28">
                  <c:v>3.6764705882352939</c:v>
                </c:pt>
                <c:pt idx="29">
                  <c:v>3.5657894736842106</c:v>
                </c:pt>
                <c:pt idx="30">
                  <c:v>3.5294117647058822</c:v>
                </c:pt>
                <c:pt idx="31">
                  <c:v>3.4615384615384617</c:v>
                </c:pt>
                <c:pt idx="32">
                  <c:v>3.4591836734693877</c:v>
                </c:pt>
                <c:pt idx="33">
                  <c:v>3.4202898550724639</c:v>
                </c:pt>
                <c:pt idx="34">
                  <c:v>3.3630573248407645</c:v>
                </c:pt>
                <c:pt idx="35">
                  <c:v>3.358490566037736</c:v>
                </c:pt>
                <c:pt idx="36">
                  <c:v>3.3301886792452828</c:v>
                </c:pt>
                <c:pt idx="37">
                  <c:v>3.2898550724637681</c:v>
                </c:pt>
                <c:pt idx="38">
                  <c:v>3.2857142857142856</c:v>
                </c:pt>
                <c:pt idx="39">
                  <c:v>3.0909090909090908</c:v>
                </c:pt>
                <c:pt idx="40">
                  <c:v>3.6942908352358179</c:v>
                </c:pt>
                <c:pt idx="41">
                  <c:v>4.0545454545454547</c:v>
                </c:pt>
                <c:pt idx="42">
                  <c:v>4.0199999999999996</c:v>
                </c:pt>
                <c:pt idx="43">
                  <c:v>3.9223300970873787</c:v>
                </c:pt>
                <c:pt idx="44">
                  <c:v>3.9095744680851063</c:v>
                </c:pt>
                <c:pt idx="45">
                  <c:v>3.8546511627906979</c:v>
                </c:pt>
                <c:pt idx="46">
                  <c:v>3.831168831168831</c:v>
                </c:pt>
                <c:pt idx="47">
                  <c:v>3.806451612903226</c:v>
                </c:pt>
                <c:pt idx="48">
                  <c:v>3.8</c:v>
                </c:pt>
                <c:pt idx="49">
                  <c:v>3.7782608695652176</c:v>
                </c:pt>
                <c:pt idx="50">
                  <c:v>3.7536231884057969</c:v>
                </c:pt>
                <c:pt idx="51">
                  <c:v>3.6767676767676769</c:v>
                </c:pt>
                <c:pt idx="52">
                  <c:v>3.6712328767123288</c:v>
                </c:pt>
                <c:pt idx="53">
                  <c:v>3.6162790697674421</c:v>
                </c:pt>
                <c:pt idx="54">
                  <c:v>3.6086956521739131</c:v>
                </c:pt>
                <c:pt idx="55">
                  <c:v>3.5476190476190474</c:v>
                </c:pt>
                <c:pt idx="56">
                  <c:v>3.4693877551020407</c:v>
                </c:pt>
                <c:pt idx="57">
                  <c:v>3.4567901234567899</c:v>
                </c:pt>
                <c:pt idx="58">
                  <c:v>3.4333333333333331</c:v>
                </c:pt>
                <c:pt idx="59">
                  <c:v>3.3417721518987342</c:v>
                </c:pt>
                <c:pt idx="60">
                  <c:v>3.3333333333333335</c:v>
                </c:pt>
                <c:pt idx="61">
                  <c:v>3.935036989648526</c:v>
                </c:pt>
                <c:pt idx="62">
                  <c:v>4.2105263157894735</c:v>
                </c:pt>
                <c:pt idx="63">
                  <c:v>4.1836734693877551</c:v>
                </c:pt>
                <c:pt idx="64">
                  <c:v>4.1829268292682924</c:v>
                </c:pt>
                <c:pt idx="65">
                  <c:v>4.1724137931034484</c:v>
                </c:pt>
                <c:pt idx="66">
                  <c:v>4.058252427184466</c:v>
                </c:pt>
                <c:pt idx="67">
                  <c:v>4</c:v>
                </c:pt>
                <c:pt idx="68">
                  <c:v>3.9802955665024631</c:v>
                </c:pt>
                <c:pt idx="69">
                  <c:v>3.9411764705882355</c:v>
                </c:pt>
                <c:pt idx="70">
                  <c:v>3.893939393939394</c:v>
                </c:pt>
                <c:pt idx="71">
                  <c:v>3.8075313807531379</c:v>
                </c:pt>
                <c:pt idx="72">
                  <c:v>3.7142857142857144</c:v>
                </c:pt>
                <c:pt idx="73">
                  <c:v>3.7027027027027026</c:v>
                </c:pt>
                <c:pt idx="74">
                  <c:v>3.6818181818181817</c:v>
                </c:pt>
                <c:pt idx="75">
                  <c:v>3.5609756097560976</c:v>
                </c:pt>
                <c:pt idx="76">
                  <c:v>3.7206214676460099</c:v>
                </c:pt>
                <c:pt idx="77">
                  <c:v>4.1038961038961039</c:v>
                </c:pt>
                <c:pt idx="78">
                  <c:v>4.0888888888888886</c:v>
                </c:pt>
                <c:pt idx="79">
                  <c:v>4.0283018867924527</c:v>
                </c:pt>
                <c:pt idx="80">
                  <c:v>3.9460784313725492</c:v>
                </c:pt>
                <c:pt idx="81">
                  <c:v>3.9385245901639343</c:v>
                </c:pt>
                <c:pt idx="82">
                  <c:v>3.8987854251012144</c:v>
                </c:pt>
                <c:pt idx="83">
                  <c:v>3.8095238095238093</c:v>
                </c:pt>
                <c:pt idx="84">
                  <c:v>3.8039215686274508</c:v>
                </c:pt>
                <c:pt idx="85">
                  <c:v>3.7971014492753623</c:v>
                </c:pt>
                <c:pt idx="86">
                  <c:v>3.78</c:v>
                </c:pt>
                <c:pt idx="87">
                  <c:v>3.7771084337349397</c:v>
                </c:pt>
                <c:pt idx="88">
                  <c:v>3.7672413793103448</c:v>
                </c:pt>
                <c:pt idx="89">
                  <c:v>3.762295081967213</c:v>
                </c:pt>
                <c:pt idx="90">
                  <c:v>3.75</c:v>
                </c:pt>
                <c:pt idx="91">
                  <c:v>3.7333333333333334</c:v>
                </c:pt>
                <c:pt idx="92">
                  <c:v>3.7328244274809159</c:v>
                </c:pt>
                <c:pt idx="93">
                  <c:v>3.7209302325581395</c:v>
                </c:pt>
                <c:pt idx="94">
                  <c:v>3.7165354330708662</c:v>
                </c:pt>
                <c:pt idx="95">
                  <c:v>3.7105263157894739</c:v>
                </c:pt>
                <c:pt idx="96">
                  <c:v>3.66</c:v>
                </c:pt>
                <c:pt idx="97">
                  <c:v>3.607843137254902</c:v>
                </c:pt>
                <c:pt idx="98">
                  <c:v>3.6045454545454545</c:v>
                </c:pt>
                <c:pt idx="99">
                  <c:v>3.5933333333333333</c:v>
                </c:pt>
                <c:pt idx="100">
                  <c:v>3.5473684210526315</c:v>
                </c:pt>
                <c:pt idx="101">
                  <c:v>3.5303030303030303</c:v>
                </c:pt>
                <c:pt idx="102">
                  <c:v>3.5249999999999999</c:v>
                </c:pt>
                <c:pt idx="103">
                  <c:v>3.514018691588785</c:v>
                </c:pt>
                <c:pt idx="104">
                  <c:v>3.4594594594594597</c:v>
                </c:pt>
                <c:pt idx="105">
                  <c:v>3.3776223776223775</c:v>
                </c:pt>
                <c:pt idx="106">
                  <c:v>3.3333333333333335</c:v>
                </c:pt>
                <c:pt idx="107">
                  <c:v>3.8606308942005239</c:v>
                </c:pt>
                <c:pt idx="108">
                  <c:v>4.3069306930693072</c:v>
                </c:pt>
                <c:pt idx="109">
                  <c:v>4.25</c:v>
                </c:pt>
                <c:pt idx="110">
                  <c:v>4.216981132075472</c:v>
                </c:pt>
                <c:pt idx="111">
                  <c:v>4.2168674698795181</c:v>
                </c:pt>
                <c:pt idx="112">
                  <c:v>3.7697368421052633</c:v>
                </c:pt>
                <c:pt idx="113">
                  <c:v>3.6923076923076925</c:v>
                </c:pt>
                <c:pt idx="114">
                  <c:v>3.6906474820143886</c:v>
                </c:pt>
                <c:pt idx="115">
                  <c:v>3.3095238095238093</c:v>
                </c:pt>
                <c:pt idx="116">
                  <c:v>3.2926829268292681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диаграмма'!$I$5:$I$121</c:f>
              <c:numCache>
                <c:formatCode>Основной</c:formatCode>
                <c:ptCount val="117"/>
                <c:pt idx="0">
                  <c:v>3.88</c:v>
                </c:pt>
                <c:pt idx="1">
                  <c:v>3.88</c:v>
                </c:pt>
                <c:pt idx="2">
                  <c:v>3.88</c:v>
                </c:pt>
                <c:pt idx="3">
                  <c:v>3.88</c:v>
                </c:pt>
                <c:pt idx="4">
                  <c:v>3.88</c:v>
                </c:pt>
                <c:pt idx="5">
                  <c:v>3.88</c:v>
                </c:pt>
                <c:pt idx="6">
                  <c:v>3.88</c:v>
                </c:pt>
                <c:pt idx="7">
                  <c:v>3.88</c:v>
                </c:pt>
                <c:pt idx="8">
                  <c:v>3.88</c:v>
                </c:pt>
                <c:pt idx="9">
                  <c:v>3.88</c:v>
                </c:pt>
                <c:pt idx="10">
                  <c:v>3.88</c:v>
                </c:pt>
                <c:pt idx="11">
                  <c:v>3.88</c:v>
                </c:pt>
                <c:pt idx="12">
                  <c:v>3.88</c:v>
                </c:pt>
                <c:pt idx="13">
                  <c:v>3.88</c:v>
                </c:pt>
                <c:pt idx="14">
                  <c:v>3.88</c:v>
                </c:pt>
                <c:pt idx="15">
                  <c:v>3.88</c:v>
                </c:pt>
                <c:pt idx="16">
                  <c:v>3.88</c:v>
                </c:pt>
                <c:pt idx="17">
                  <c:v>3.88</c:v>
                </c:pt>
                <c:pt idx="18">
                  <c:v>3.88</c:v>
                </c:pt>
                <c:pt idx="19">
                  <c:v>3.88</c:v>
                </c:pt>
                <c:pt idx="20">
                  <c:v>3.88</c:v>
                </c:pt>
                <c:pt idx="21">
                  <c:v>3.88</c:v>
                </c:pt>
                <c:pt idx="22">
                  <c:v>3.88</c:v>
                </c:pt>
                <c:pt idx="23">
                  <c:v>3.88</c:v>
                </c:pt>
                <c:pt idx="24">
                  <c:v>3.88</c:v>
                </c:pt>
                <c:pt idx="25">
                  <c:v>3.88</c:v>
                </c:pt>
                <c:pt idx="26">
                  <c:v>3.88</c:v>
                </c:pt>
                <c:pt idx="27">
                  <c:v>3.88</c:v>
                </c:pt>
                <c:pt idx="28">
                  <c:v>3.88</c:v>
                </c:pt>
                <c:pt idx="29">
                  <c:v>3.88</c:v>
                </c:pt>
                <c:pt idx="30">
                  <c:v>3.88</c:v>
                </c:pt>
                <c:pt idx="31">
                  <c:v>3.88</c:v>
                </c:pt>
                <c:pt idx="32">
                  <c:v>3.88</c:v>
                </c:pt>
                <c:pt idx="33">
                  <c:v>3.88</c:v>
                </c:pt>
                <c:pt idx="34">
                  <c:v>3.88</c:v>
                </c:pt>
                <c:pt idx="35">
                  <c:v>3.88</c:v>
                </c:pt>
                <c:pt idx="36">
                  <c:v>3.88</c:v>
                </c:pt>
                <c:pt idx="37">
                  <c:v>3.88</c:v>
                </c:pt>
                <c:pt idx="38">
                  <c:v>3.88</c:v>
                </c:pt>
                <c:pt idx="39">
                  <c:v>3.88</c:v>
                </c:pt>
                <c:pt idx="40">
                  <c:v>3.88</c:v>
                </c:pt>
                <c:pt idx="41">
                  <c:v>3.88</c:v>
                </c:pt>
                <c:pt idx="42">
                  <c:v>3.88</c:v>
                </c:pt>
                <c:pt idx="43">
                  <c:v>3.88</c:v>
                </c:pt>
                <c:pt idx="44">
                  <c:v>3.88</c:v>
                </c:pt>
                <c:pt idx="45">
                  <c:v>3.88</c:v>
                </c:pt>
                <c:pt idx="46">
                  <c:v>3.88</c:v>
                </c:pt>
                <c:pt idx="47">
                  <c:v>3.88</c:v>
                </c:pt>
                <c:pt idx="48">
                  <c:v>3.88</c:v>
                </c:pt>
                <c:pt idx="49">
                  <c:v>3.88</c:v>
                </c:pt>
                <c:pt idx="50">
                  <c:v>3.88</c:v>
                </c:pt>
                <c:pt idx="51">
                  <c:v>3.88</c:v>
                </c:pt>
                <c:pt idx="52">
                  <c:v>3.88</c:v>
                </c:pt>
                <c:pt idx="53">
                  <c:v>3.88</c:v>
                </c:pt>
                <c:pt idx="54">
                  <c:v>3.88</c:v>
                </c:pt>
                <c:pt idx="55">
                  <c:v>3.88</c:v>
                </c:pt>
                <c:pt idx="56">
                  <c:v>3.88</c:v>
                </c:pt>
                <c:pt idx="57">
                  <c:v>3.88</c:v>
                </c:pt>
                <c:pt idx="58">
                  <c:v>3.88</c:v>
                </c:pt>
                <c:pt idx="59">
                  <c:v>3.88</c:v>
                </c:pt>
                <c:pt idx="60">
                  <c:v>3.88</c:v>
                </c:pt>
                <c:pt idx="61">
                  <c:v>3.88</c:v>
                </c:pt>
                <c:pt idx="62">
                  <c:v>3.88</c:v>
                </c:pt>
                <c:pt idx="63">
                  <c:v>3.88</c:v>
                </c:pt>
                <c:pt idx="64">
                  <c:v>3.88</c:v>
                </c:pt>
                <c:pt idx="65">
                  <c:v>3.88</c:v>
                </c:pt>
                <c:pt idx="66">
                  <c:v>3.88</c:v>
                </c:pt>
                <c:pt idx="67">
                  <c:v>3.88</c:v>
                </c:pt>
                <c:pt idx="68">
                  <c:v>3.88</c:v>
                </c:pt>
                <c:pt idx="69">
                  <c:v>3.88</c:v>
                </c:pt>
                <c:pt idx="70">
                  <c:v>3.88</c:v>
                </c:pt>
                <c:pt idx="71">
                  <c:v>3.88</c:v>
                </c:pt>
                <c:pt idx="72">
                  <c:v>3.88</c:v>
                </c:pt>
                <c:pt idx="73">
                  <c:v>3.88</c:v>
                </c:pt>
                <c:pt idx="74">
                  <c:v>3.88</c:v>
                </c:pt>
                <c:pt idx="75">
                  <c:v>3.88</c:v>
                </c:pt>
                <c:pt idx="76">
                  <c:v>3.88</c:v>
                </c:pt>
                <c:pt idx="77">
                  <c:v>3.88</c:v>
                </c:pt>
                <c:pt idx="78">
                  <c:v>3.88</c:v>
                </c:pt>
                <c:pt idx="79">
                  <c:v>3.88</c:v>
                </c:pt>
                <c:pt idx="80">
                  <c:v>3.88</c:v>
                </c:pt>
                <c:pt idx="81">
                  <c:v>3.88</c:v>
                </c:pt>
                <c:pt idx="82">
                  <c:v>3.88</c:v>
                </c:pt>
                <c:pt idx="83">
                  <c:v>3.88</c:v>
                </c:pt>
                <c:pt idx="84">
                  <c:v>3.88</c:v>
                </c:pt>
                <c:pt idx="85">
                  <c:v>3.88</c:v>
                </c:pt>
                <c:pt idx="86">
                  <c:v>3.88</c:v>
                </c:pt>
                <c:pt idx="87">
                  <c:v>3.88</c:v>
                </c:pt>
                <c:pt idx="88">
                  <c:v>3.88</c:v>
                </c:pt>
                <c:pt idx="89">
                  <c:v>3.88</c:v>
                </c:pt>
                <c:pt idx="90">
                  <c:v>3.88</c:v>
                </c:pt>
                <c:pt idx="91">
                  <c:v>3.88</c:v>
                </c:pt>
                <c:pt idx="92">
                  <c:v>3.88</c:v>
                </c:pt>
                <c:pt idx="93">
                  <c:v>3.88</c:v>
                </c:pt>
                <c:pt idx="94">
                  <c:v>3.88</c:v>
                </c:pt>
                <c:pt idx="95">
                  <c:v>3.88</c:v>
                </c:pt>
                <c:pt idx="96">
                  <c:v>3.88</c:v>
                </c:pt>
                <c:pt idx="97">
                  <c:v>3.88</c:v>
                </c:pt>
                <c:pt idx="98">
                  <c:v>3.88</c:v>
                </c:pt>
                <c:pt idx="99">
                  <c:v>3.88</c:v>
                </c:pt>
                <c:pt idx="100">
                  <c:v>3.88</c:v>
                </c:pt>
                <c:pt idx="101">
                  <c:v>3.88</c:v>
                </c:pt>
                <c:pt idx="102">
                  <c:v>3.88</c:v>
                </c:pt>
                <c:pt idx="103">
                  <c:v>3.88</c:v>
                </c:pt>
                <c:pt idx="104">
                  <c:v>3.88</c:v>
                </c:pt>
                <c:pt idx="105">
                  <c:v>3.88</c:v>
                </c:pt>
                <c:pt idx="106">
                  <c:v>3.88</c:v>
                </c:pt>
                <c:pt idx="107">
                  <c:v>3.88</c:v>
                </c:pt>
                <c:pt idx="108">
                  <c:v>3.88</c:v>
                </c:pt>
                <c:pt idx="109">
                  <c:v>3.88</c:v>
                </c:pt>
                <c:pt idx="110">
                  <c:v>3.88</c:v>
                </c:pt>
                <c:pt idx="111">
                  <c:v>3.88</c:v>
                </c:pt>
                <c:pt idx="112">
                  <c:v>3.88</c:v>
                </c:pt>
                <c:pt idx="113">
                  <c:v>3.88</c:v>
                </c:pt>
                <c:pt idx="114">
                  <c:v>3.88</c:v>
                </c:pt>
                <c:pt idx="115">
                  <c:v>3.88</c:v>
                </c:pt>
                <c:pt idx="116">
                  <c:v>3.88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диаграмма'!$H$5:$H$121</c:f>
              <c:numCache>
                <c:formatCode>0,00</c:formatCode>
                <c:ptCount val="117"/>
                <c:pt idx="0">
                  <c:v>3.8859671086554957</c:v>
                </c:pt>
                <c:pt idx="1">
                  <c:v>4.1090909090909093</c:v>
                </c:pt>
                <c:pt idx="2">
                  <c:v>4.3675213675213671</c:v>
                </c:pt>
                <c:pt idx="3">
                  <c:v>3.8425925925925926</c:v>
                </c:pt>
                <c:pt idx="4">
                  <c:v>3.9383561643835616</c:v>
                </c:pt>
                <c:pt idx="5">
                  <c:v>3.8260869565217392</c:v>
                </c:pt>
                <c:pt idx="6">
                  <c:v>3.8532110091743119</c:v>
                </c:pt>
                <c:pt idx="7">
                  <c:v>3.507042253521127</c:v>
                </c:pt>
                <c:pt idx="8">
                  <c:v>3.6438356164383561</c:v>
                </c:pt>
                <c:pt idx="9">
                  <c:v>3.8709244882402207</c:v>
                </c:pt>
                <c:pt idx="10">
                  <c:v>3.8313253012048194</c:v>
                </c:pt>
                <c:pt idx="11">
                  <c:v>4.1382978723404253</c:v>
                </c:pt>
                <c:pt idx="12">
                  <c:v>4.22</c:v>
                </c:pt>
                <c:pt idx="13">
                  <c:v>4.1879194630872485</c:v>
                </c:pt>
                <c:pt idx="14">
                  <c:v>4.0227272727272725</c:v>
                </c:pt>
                <c:pt idx="15">
                  <c:v>3.8539325842696628</c:v>
                </c:pt>
                <c:pt idx="16">
                  <c:v>3.8880597014925371</c:v>
                </c:pt>
                <c:pt idx="17">
                  <c:v>3.7808219178082192</c:v>
                </c:pt>
                <c:pt idx="18">
                  <c:v>3.6551724137931036</c:v>
                </c:pt>
                <c:pt idx="19">
                  <c:v>3.3857142857142857</c:v>
                </c:pt>
                <c:pt idx="20">
                  <c:v>3.6949152542372881</c:v>
                </c:pt>
                <c:pt idx="21">
                  <c:v>3.7922077922077921</c:v>
                </c:pt>
                <c:pt idx="22">
                  <c:v>3.7095889228068475</c:v>
                </c:pt>
                <c:pt idx="23">
                  <c:v>3.6883116883116882</c:v>
                </c:pt>
                <c:pt idx="24">
                  <c:v>3.9901960784313726</c:v>
                </c:pt>
                <c:pt idx="25">
                  <c:v>4</c:v>
                </c:pt>
                <c:pt idx="26">
                  <c:v>3.8469387755102042</c:v>
                </c:pt>
                <c:pt idx="27">
                  <c:v>3.9702970297029703</c:v>
                </c:pt>
                <c:pt idx="28">
                  <c:v>3.9747899159663866</c:v>
                </c:pt>
                <c:pt idx="29">
                  <c:v>3.5128205128205128</c:v>
                </c:pt>
                <c:pt idx="30">
                  <c:v>3.6931818181818183</c:v>
                </c:pt>
                <c:pt idx="31">
                  <c:v>3.6702127659574466</c:v>
                </c:pt>
                <c:pt idx="32">
                  <c:v>3.78494623655914</c:v>
                </c:pt>
                <c:pt idx="33">
                  <c:v>3.6956521739130435</c:v>
                </c:pt>
                <c:pt idx="34">
                  <c:v>3.6888888888888891</c:v>
                </c:pt>
                <c:pt idx="35">
                  <c:v>3.6792452830188678</c:v>
                </c:pt>
                <c:pt idx="36">
                  <c:v>3.5714285714285716</c:v>
                </c:pt>
                <c:pt idx="37">
                  <c:v>3.5</c:v>
                </c:pt>
                <c:pt idx="38">
                  <c:v>3.4482758620689653</c:v>
                </c:pt>
                <c:pt idx="39">
                  <c:v>3.347826086956522</c:v>
                </c:pt>
                <c:pt idx="40">
                  <c:v>3.8342484702901696</c:v>
                </c:pt>
                <c:pt idx="41">
                  <c:v>4.2962962962962967</c:v>
                </c:pt>
                <c:pt idx="42">
                  <c:v>4.2222222222222223</c:v>
                </c:pt>
                <c:pt idx="43">
                  <c:v>3.6972477064220182</c:v>
                </c:pt>
                <c:pt idx="44">
                  <c:v>4</c:v>
                </c:pt>
                <c:pt idx="45">
                  <c:v>4.2469135802469138</c:v>
                </c:pt>
                <c:pt idx="46">
                  <c:v>3.8863636363636362</c:v>
                </c:pt>
                <c:pt idx="47">
                  <c:v>3.9396551724137931</c:v>
                </c:pt>
                <c:pt idx="48">
                  <c:v>3.925925925925926</c:v>
                </c:pt>
                <c:pt idx="49">
                  <c:v>3.7759562841530054</c:v>
                </c:pt>
                <c:pt idx="50">
                  <c:v>3.9189189189189189</c:v>
                </c:pt>
                <c:pt idx="51">
                  <c:v>3.8888888888888888</c:v>
                </c:pt>
                <c:pt idx="52">
                  <c:v>3.7108433734939759</c:v>
                </c:pt>
                <c:pt idx="53">
                  <c:v>3.696629213483146</c:v>
                </c:pt>
                <c:pt idx="54">
                  <c:v>3.7894736842105261</c:v>
                </c:pt>
                <c:pt idx="55">
                  <c:v>3.3103448275862069</c:v>
                </c:pt>
                <c:pt idx="56">
                  <c:v>3.7058823529411766</c:v>
                </c:pt>
                <c:pt idx="58">
                  <c:v>3.8260869565217392</c:v>
                </c:pt>
                <c:pt idx="59">
                  <c:v>3.5686274509803924</c:v>
                </c:pt>
                <c:pt idx="60">
                  <c:v>3.4444444444444446</c:v>
                </c:pt>
                <c:pt idx="61">
                  <c:v>3.9036892538530887</c:v>
                </c:pt>
                <c:pt idx="62">
                  <c:v>3.8571428571428572</c:v>
                </c:pt>
                <c:pt idx="63">
                  <c:v>4.3684210526315788</c:v>
                </c:pt>
                <c:pt idx="64">
                  <c:v>4</c:v>
                </c:pt>
                <c:pt idx="65">
                  <c:v>3.8360655737704916</c:v>
                </c:pt>
                <c:pt idx="66">
                  <c:v>4.1111111111111107</c:v>
                </c:pt>
                <c:pt idx="67">
                  <c:v>4.1132075471698117</c:v>
                </c:pt>
                <c:pt idx="68">
                  <c:v>4.1829268292682924</c:v>
                </c:pt>
                <c:pt idx="69">
                  <c:v>3.7228915662650603</c:v>
                </c:pt>
                <c:pt idx="70">
                  <c:v>4.1752577319587632</c:v>
                </c:pt>
                <c:pt idx="71">
                  <c:v>3.8571428571428572</c:v>
                </c:pt>
                <c:pt idx="72">
                  <c:v>3.6216216216216215</c:v>
                </c:pt>
                <c:pt idx="73">
                  <c:v>3.8571428571428572</c:v>
                </c:pt>
                <c:pt idx="74">
                  <c:v>3.641025641025641</c:v>
                </c:pt>
                <c:pt idx="75">
                  <c:v>3.3076923076923075</c:v>
                </c:pt>
                <c:pt idx="76">
                  <c:v>3.8127221661089958</c:v>
                </c:pt>
                <c:pt idx="77">
                  <c:v>4.035211267605634</c:v>
                </c:pt>
                <c:pt idx="78">
                  <c:v>4.0630630630630629</c:v>
                </c:pt>
                <c:pt idx="79">
                  <c:v>3.9449999999999998</c:v>
                </c:pt>
                <c:pt idx="80">
                  <c:v>4.1546961325966851</c:v>
                </c:pt>
                <c:pt idx="81">
                  <c:v>4.07981220657277</c:v>
                </c:pt>
                <c:pt idx="82">
                  <c:v>3.9577464788732395</c:v>
                </c:pt>
                <c:pt idx="83">
                  <c:v>3.5964912280701755</c:v>
                </c:pt>
                <c:pt idx="84">
                  <c:v>3.8780487804878048</c:v>
                </c:pt>
                <c:pt idx="85">
                  <c:v>3.8181818181818183</c:v>
                </c:pt>
                <c:pt idx="86">
                  <c:v>3.56</c:v>
                </c:pt>
                <c:pt idx="87">
                  <c:v>3.8613138686131387</c:v>
                </c:pt>
                <c:pt idx="88">
                  <c:v>3.9005235602094239</c:v>
                </c:pt>
                <c:pt idx="89">
                  <c:v>3.9823008849557522</c:v>
                </c:pt>
                <c:pt idx="90">
                  <c:v>3.6792452830188678</c:v>
                </c:pt>
                <c:pt idx="91">
                  <c:v>3.5714285714285716</c:v>
                </c:pt>
                <c:pt idx="92">
                  <c:v>3.7216494845360826</c:v>
                </c:pt>
                <c:pt idx="93">
                  <c:v>3.7875000000000001</c:v>
                </c:pt>
                <c:pt idx="94">
                  <c:v>3.9024390243902438</c:v>
                </c:pt>
                <c:pt idx="95">
                  <c:v>3.9487179487179489</c:v>
                </c:pt>
                <c:pt idx="96">
                  <c:v>3.9</c:v>
                </c:pt>
                <c:pt idx="97">
                  <c:v>3.6862745098039214</c:v>
                </c:pt>
                <c:pt idx="98">
                  <c:v>3.7857142857142856</c:v>
                </c:pt>
                <c:pt idx="99">
                  <c:v>3.883116883116883</c:v>
                </c:pt>
                <c:pt idx="100">
                  <c:v>3.6753246753246751</c:v>
                </c:pt>
                <c:pt idx="101">
                  <c:v>3.6590909090909092</c:v>
                </c:pt>
                <c:pt idx="102">
                  <c:v>3.6578947368421053</c:v>
                </c:pt>
                <c:pt idx="103">
                  <c:v>3.784313725490196</c:v>
                </c:pt>
                <c:pt idx="104">
                  <c:v>3.5454545454545454</c:v>
                </c:pt>
                <c:pt idx="105">
                  <c:v>3.6666666666666665</c:v>
                </c:pt>
                <c:pt idx="106">
                  <c:v>3.6944444444444446</c:v>
                </c:pt>
                <c:pt idx="107">
                  <c:v>3.9829174722585541</c:v>
                </c:pt>
                <c:pt idx="108">
                  <c:v>4.6029411764705879</c:v>
                </c:pt>
                <c:pt idx="109">
                  <c:v>4.295774647887324</c:v>
                </c:pt>
                <c:pt idx="110">
                  <c:v>4.4711538461538458</c:v>
                </c:pt>
                <c:pt idx="111">
                  <c:v>4.3292682926829267</c:v>
                </c:pt>
                <c:pt idx="112">
                  <c:v>3.9482758620689653</c:v>
                </c:pt>
                <c:pt idx="113">
                  <c:v>3.6153846153846154</c:v>
                </c:pt>
                <c:pt idx="114">
                  <c:v>3.8029556650246303</c:v>
                </c:pt>
                <c:pt idx="115">
                  <c:v>3.5471698113207548</c:v>
                </c:pt>
                <c:pt idx="116">
                  <c:v>3.2333333333333334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диаграмма'!$M$5:$M$121</c:f>
              <c:numCache>
                <c:formatCode>Основной</c:formatCode>
                <c:ptCount val="117"/>
                <c:pt idx="0">
                  <c:v>3.94</c:v>
                </c:pt>
                <c:pt idx="1">
                  <c:v>3.94</c:v>
                </c:pt>
                <c:pt idx="2">
                  <c:v>3.94</c:v>
                </c:pt>
                <c:pt idx="3">
                  <c:v>3.94</c:v>
                </c:pt>
                <c:pt idx="4">
                  <c:v>3.94</c:v>
                </c:pt>
                <c:pt idx="5">
                  <c:v>3.94</c:v>
                </c:pt>
                <c:pt idx="6">
                  <c:v>3.94</c:v>
                </c:pt>
                <c:pt idx="7">
                  <c:v>3.94</c:v>
                </c:pt>
                <c:pt idx="8">
                  <c:v>3.94</c:v>
                </c:pt>
                <c:pt idx="9">
                  <c:v>3.94</c:v>
                </c:pt>
                <c:pt idx="10">
                  <c:v>3.94</c:v>
                </c:pt>
                <c:pt idx="11">
                  <c:v>3.94</c:v>
                </c:pt>
                <c:pt idx="12">
                  <c:v>3.94</c:v>
                </c:pt>
                <c:pt idx="13">
                  <c:v>3.94</c:v>
                </c:pt>
                <c:pt idx="14">
                  <c:v>3.94</c:v>
                </c:pt>
                <c:pt idx="15">
                  <c:v>3.94</c:v>
                </c:pt>
                <c:pt idx="16">
                  <c:v>3.94</c:v>
                </c:pt>
                <c:pt idx="17">
                  <c:v>3.94</c:v>
                </c:pt>
                <c:pt idx="18">
                  <c:v>3.94</c:v>
                </c:pt>
                <c:pt idx="19">
                  <c:v>3.94</c:v>
                </c:pt>
                <c:pt idx="20">
                  <c:v>3.94</c:v>
                </c:pt>
                <c:pt idx="21">
                  <c:v>3.94</c:v>
                </c:pt>
                <c:pt idx="22">
                  <c:v>3.94</c:v>
                </c:pt>
                <c:pt idx="23">
                  <c:v>3.94</c:v>
                </c:pt>
                <c:pt idx="24">
                  <c:v>3.94</c:v>
                </c:pt>
                <c:pt idx="25">
                  <c:v>3.94</c:v>
                </c:pt>
                <c:pt idx="26">
                  <c:v>3.94</c:v>
                </c:pt>
                <c:pt idx="27">
                  <c:v>3.94</c:v>
                </c:pt>
                <c:pt idx="28">
                  <c:v>3.94</c:v>
                </c:pt>
                <c:pt idx="29">
                  <c:v>3.94</c:v>
                </c:pt>
                <c:pt idx="30">
                  <c:v>3.94</c:v>
                </c:pt>
                <c:pt idx="31">
                  <c:v>3.94</c:v>
                </c:pt>
                <c:pt idx="32">
                  <c:v>3.94</c:v>
                </c:pt>
                <c:pt idx="33">
                  <c:v>3.94</c:v>
                </c:pt>
                <c:pt idx="34">
                  <c:v>3.94</c:v>
                </c:pt>
                <c:pt idx="35">
                  <c:v>3.94</c:v>
                </c:pt>
                <c:pt idx="36">
                  <c:v>3.94</c:v>
                </c:pt>
                <c:pt idx="37">
                  <c:v>3.94</c:v>
                </c:pt>
                <c:pt idx="38">
                  <c:v>3.94</c:v>
                </c:pt>
                <c:pt idx="39">
                  <c:v>3.94</c:v>
                </c:pt>
                <c:pt idx="40">
                  <c:v>3.94</c:v>
                </c:pt>
                <c:pt idx="41">
                  <c:v>3.94</c:v>
                </c:pt>
                <c:pt idx="42">
                  <c:v>3.94</c:v>
                </c:pt>
                <c:pt idx="43">
                  <c:v>3.94</c:v>
                </c:pt>
                <c:pt idx="44">
                  <c:v>3.94</c:v>
                </c:pt>
                <c:pt idx="45">
                  <c:v>3.94</c:v>
                </c:pt>
                <c:pt idx="46">
                  <c:v>3.94</c:v>
                </c:pt>
                <c:pt idx="47">
                  <c:v>3.94</c:v>
                </c:pt>
                <c:pt idx="48">
                  <c:v>3.94</c:v>
                </c:pt>
                <c:pt idx="49">
                  <c:v>3.94</c:v>
                </c:pt>
                <c:pt idx="50">
                  <c:v>3.94</c:v>
                </c:pt>
                <c:pt idx="51">
                  <c:v>3.94</c:v>
                </c:pt>
                <c:pt idx="52">
                  <c:v>3.94</c:v>
                </c:pt>
                <c:pt idx="53">
                  <c:v>3.94</c:v>
                </c:pt>
                <c:pt idx="54">
                  <c:v>3.94</c:v>
                </c:pt>
                <c:pt idx="55">
                  <c:v>3.94</c:v>
                </c:pt>
                <c:pt idx="56">
                  <c:v>3.94</c:v>
                </c:pt>
                <c:pt idx="57">
                  <c:v>3.94</c:v>
                </c:pt>
                <c:pt idx="58">
                  <c:v>3.94</c:v>
                </c:pt>
                <c:pt idx="59">
                  <c:v>3.94</c:v>
                </c:pt>
                <c:pt idx="60">
                  <c:v>3.94</c:v>
                </c:pt>
                <c:pt idx="61">
                  <c:v>3.94</c:v>
                </c:pt>
                <c:pt idx="62">
                  <c:v>3.94</c:v>
                </c:pt>
                <c:pt idx="63">
                  <c:v>3.94</c:v>
                </c:pt>
                <c:pt idx="64">
                  <c:v>3.94</c:v>
                </c:pt>
                <c:pt idx="65">
                  <c:v>3.94</c:v>
                </c:pt>
                <c:pt idx="66">
                  <c:v>3.94</c:v>
                </c:pt>
                <c:pt idx="67">
                  <c:v>3.94</c:v>
                </c:pt>
                <c:pt idx="68">
                  <c:v>3.94</c:v>
                </c:pt>
                <c:pt idx="69">
                  <c:v>3.94</c:v>
                </c:pt>
                <c:pt idx="70">
                  <c:v>3.94</c:v>
                </c:pt>
                <c:pt idx="71">
                  <c:v>3.94</c:v>
                </c:pt>
                <c:pt idx="72">
                  <c:v>3.94</c:v>
                </c:pt>
                <c:pt idx="73">
                  <c:v>3.94</c:v>
                </c:pt>
                <c:pt idx="74">
                  <c:v>3.94</c:v>
                </c:pt>
                <c:pt idx="75">
                  <c:v>3.94</c:v>
                </c:pt>
                <c:pt idx="76">
                  <c:v>3.94</c:v>
                </c:pt>
                <c:pt idx="77">
                  <c:v>3.94</c:v>
                </c:pt>
                <c:pt idx="78">
                  <c:v>3.94</c:v>
                </c:pt>
                <c:pt idx="79">
                  <c:v>3.94</c:v>
                </c:pt>
                <c:pt idx="80">
                  <c:v>3.94</c:v>
                </c:pt>
                <c:pt idx="81">
                  <c:v>3.94</c:v>
                </c:pt>
                <c:pt idx="82">
                  <c:v>3.94</c:v>
                </c:pt>
                <c:pt idx="83">
                  <c:v>3.94</c:v>
                </c:pt>
                <c:pt idx="84">
                  <c:v>3.94</c:v>
                </c:pt>
                <c:pt idx="85">
                  <c:v>3.94</c:v>
                </c:pt>
                <c:pt idx="86">
                  <c:v>3.94</c:v>
                </c:pt>
                <c:pt idx="87">
                  <c:v>3.94</c:v>
                </c:pt>
                <c:pt idx="88">
                  <c:v>3.94</c:v>
                </c:pt>
                <c:pt idx="89">
                  <c:v>3.94</c:v>
                </c:pt>
                <c:pt idx="90">
                  <c:v>3.94</c:v>
                </c:pt>
                <c:pt idx="91">
                  <c:v>3.94</c:v>
                </c:pt>
                <c:pt idx="92">
                  <c:v>3.94</c:v>
                </c:pt>
                <c:pt idx="93">
                  <c:v>3.94</c:v>
                </c:pt>
                <c:pt idx="94">
                  <c:v>3.94</c:v>
                </c:pt>
                <c:pt idx="95">
                  <c:v>3.94</c:v>
                </c:pt>
                <c:pt idx="96">
                  <c:v>3.94</c:v>
                </c:pt>
                <c:pt idx="97">
                  <c:v>3.94</c:v>
                </c:pt>
                <c:pt idx="98">
                  <c:v>3.94</c:v>
                </c:pt>
                <c:pt idx="99">
                  <c:v>3.94</c:v>
                </c:pt>
                <c:pt idx="100">
                  <c:v>3.94</c:v>
                </c:pt>
                <c:pt idx="101">
                  <c:v>3.94</c:v>
                </c:pt>
                <c:pt idx="102">
                  <c:v>3.94</c:v>
                </c:pt>
                <c:pt idx="103">
                  <c:v>3.94</c:v>
                </c:pt>
                <c:pt idx="104">
                  <c:v>3.94</c:v>
                </c:pt>
                <c:pt idx="105">
                  <c:v>3.94</c:v>
                </c:pt>
                <c:pt idx="106">
                  <c:v>3.94</c:v>
                </c:pt>
                <c:pt idx="107">
                  <c:v>3.94</c:v>
                </c:pt>
                <c:pt idx="108">
                  <c:v>3.94</c:v>
                </c:pt>
                <c:pt idx="109">
                  <c:v>3.94</c:v>
                </c:pt>
                <c:pt idx="110">
                  <c:v>3.94</c:v>
                </c:pt>
                <c:pt idx="111">
                  <c:v>3.94</c:v>
                </c:pt>
                <c:pt idx="112">
                  <c:v>3.94</c:v>
                </c:pt>
                <c:pt idx="113">
                  <c:v>3.94</c:v>
                </c:pt>
                <c:pt idx="114">
                  <c:v>3.94</c:v>
                </c:pt>
                <c:pt idx="115">
                  <c:v>3.94</c:v>
                </c:pt>
                <c:pt idx="116">
                  <c:v>3.94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диаграмма'!$L$5:$L$121</c:f>
              <c:numCache>
                <c:formatCode>0,00</c:formatCode>
                <c:ptCount val="117"/>
                <c:pt idx="0">
                  <c:v>3.878936611601127</c:v>
                </c:pt>
                <c:pt idx="1">
                  <c:v>4.129032258064516</c:v>
                </c:pt>
                <c:pt idx="2">
                  <c:v>4.115702479338843</c:v>
                </c:pt>
                <c:pt idx="3">
                  <c:v>4</c:v>
                </c:pt>
                <c:pt idx="4">
                  <c:v>4.0410958904109586</c:v>
                </c:pt>
                <c:pt idx="5">
                  <c:v>3.6166666666666667</c:v>
                </c:pt>
                <c:pt idx="6">
                  <c:v>3.8316831683168315</c:v>
                </c:pt>
                <c:pt idx="7">
                  <c:v>3.7446808510638299</c:v>
                </c:pt>
                <c:pt idx="8">
                  <c:v>3.5526315789473686</c:v>
                </c:pt>
                <c:pt idx="9">
                  <c:v>3.849591461911908</c:v>
                </c:pt>
                <c:pt idx="10">
                  <c:v>4.072916666666667</c:v>
                </c:pt>
                <c:pt idx="11">
                  <c:v>4.34</c:v>
                </c:pt>
                <c:pt idx="12">
                  <c:v>3.9574468085106385</c:v>
                </c:pt>
                <c:pt idx="13">
                  <c:v>4.0653594771241828</c:v>
                </c:pt>
                <c:pt idx="14">
                  <c:v>3.5166666666666666</c:v>
                </c:pt>
                <c:pt idx="15">
                  <c:v>3.976</c:v>
                </c:pt>
                <c:pt idx="16">
                  <c:v>3.7047619047619049</c:v>
                </c:pt>
                <c:pt idx="17">
                  <c:v>3.887323943661972</c:v>
                </c:pt>
                <c:pt idx="18">
                  <c:v>3.7619047619047619</c:v>
                </c:pt>
                <c:pt idx="19">
                  <c:v>3.5490196078431371</c:v>
                </c:pt>
                <c:pt idx="20">
                  <c:v>3.6842105263157894</c:v>
                </c:pt>
                <c:pt idx="21">
                  <c:v>3.6794871794871793</c:v>
                </c:pt>
                <c:pt idx="22">
                  <c:v>3.7665807620691187</c:v>
                </c:pt>
                <c:pt idx="23">
                  <c:v>4.2380952380952381</c:v>
                </c:pt>
                <c:pt idx="24">
                  <c:v>4.1399999999999997</c:v>
                </c:pt>
                <c:pt idx="25">
                  <c:v>4.072289156626506</c:v>
                </c:pt>
                <c:pt idx="26">
                  <c:v>3.9054054054054053</c:v>
                </c:pt>
                <c:pt idx="27">
                  <c:v>3.9090909090909092</c:v>
                </c:pt>
                <c:pt idx="28">
                  <c:v>3.959016393442623</c:v>
                </c:pt>
                <c:pt idx="29">
                  <c:v>3.5</c:v>
                </c:pt>
                <c:pt idx="30">
                  <c:v>3.7380952380952381</c:v>
                </c:pt>
                <c:pt idx="31">
                  <c:v>3.6</c:v>
                </c:pt>
                <c:pt idx="32">
                  <c:v>3.6896551724137931</c:v>
                </c:pt>
                <c:pt idx="33">
                  <c:v>3.8615384615384616</c:v>
                </c:pt>
                <c:pt idx="34">
                  <c:v>3.6475409836065573</c:v>
                </c:pt>
                <c:pt idx="35">
                  <c:v>3.56</c:v>
                </c:pt>
                <c:pt idx="36">
                  <c:v>3.5</c:v>
                </c:pt>
                <c:pt idx="37">
                  <c:v>3.3846153846153846</c:v>
                </c:pt>
                <c:pt idx="38">
                  <c:v>3.8571428571428572</c:v>
                </c:pt>
                <c:pt idx="39">
                  <c:v>3.4693877551020407</c:v>
                </c:pt>
                <c:pt idx="40">
                  <c:v>3.8334245572578425</c:v>
                </c:pt>
                <c:pt idx="41">
                  <c:v>4.2692307692307692</c:v>
                </c:pt>
                <c:pt idx="42">
                  <c:v>4.2121212121212119</c:v>
                </c:pt>
                <c:pt idx="43">
                  <c:v>4</c:v>
                </c:pt>
                <c:pt idx="44">
                  <c:v>4.0370370370370372</c:v>
                </c:pt>
                <c:pt idx="45">
                  <c:v>4.1082802547770703</c:v>
                </c:pt>
                <c:pt idx="46">
                  <c:v>4.116883116883117</c:v>
                </c:pt>
                <c:pt idx="47">
                  <c:v>3.9914529914529915</c:v>
                </c:pt>
                <c:pt idx="48">
                  <c:v>3.7837837837837838</c:v>
                </c:pt>
                <c:pt idx="49">
                  <c:v>3.9739583333333335</c:v>
                </c:pt>
                <c:pt idx="50">
                  <c:v>3.75</c:v>
                </c:pt>
                <c:pt idx="51">
                  <c:v>3.8983050847457625</c:v>
                </c:pt>
                <c:pt idx="52">
                  <c:v>3.5357142857142856</c:v>
                </c:pt>
                <c:pt idx="53">
                  <c:v>4.0875000000000004</c:v>
                </c:pt>
                <c:pt idx="54">
                  <c:v>3.4210526315789473</c:v>
                </c:pt>
                <c:pt idx="55">
                  <c:v>3.4444444444444446</c:v>
                </c:pt>
                <c:pt idx="56">
                  <c:v>3.3725490196078431</c:v>
                </c:pt>
                <c:pt idx="58">
                  <c:v>3.9565217391304346</c:v>
                </c:pt>
                <c:pt idx="59">
                  <c:v>3.5362318840579712</c:v>
                </c:pt>
                <c:pt idx="60">
                  <c:v>3.34</c:v>
                </c:pt>
                <c:pt idx="61">
                  <c:v>4.0532088752635511</c:v>
                </c:pt>
                <c:pt idx="62">
                  <c:v>4.2368421052631575</c:v>
                </c:pt>
                <c:pt idx="63">
                  <c:v>4.3417721518987342</c:v>
                </c:pt>
                <c:pt idx="64">
                  <c:v>4.2</c:v>
                </c:pt>
                <c:pt idx="65">
                  <c:v>3.901639344262295</c:v>
                </c:pt>
                <c:pt idx="66">
                  <c:v>4.0675675675675675</c:v>
                </c:pt>
                <c:pt idx="67">
                  <c:v>3.8897058823529411</c:v>
                </c:pt>
                <c:pt idx="68">
                  <c:v>4.2108108108108109</c:v>
                </c:pt>
                <c:pt idx="69">
                  <c:v>3.535211267605634</c:v>
                </c:pt>
                <c:pt idx="70">
                  <c:v>4.3454545454545457</c:v>
                </c:pt>
                <c:pt idx="71">
                  <c:v>4.125</c:v>
                </c:pt>
                <c:pt idx="72">
                  <c:v>4.0517241379310347</c:v>
                </c:pt>
                <c:pt idx="73">
                  <c:v>3.8783783783783785</c:v>
                </c:pt>
                <c:pt idx="74">
                  <c:v>4.1204819277108431</c:v>
                </c:pt>
                <c:pt idx="75">
                  <c:v>3.8403361344537816</c:v>
                </c:pt>
                <c:pt idx="76">
                  <c:v>3.8755301291372408</c:v>
                </c:pt>
                <c:pt idx="77">
                  <c:v>3.7900552486187844</c:v>
                </c:pt>
                <c:pt idx="78">
                  <c:v>4.1604938271604937</c:v>
                </c:pt>
                <c:pt idx="79">
                  <c:v>4.1722222222222225</c:v>
                </c:pt>
                <c:pt idx="80">
                  <c:v>4.1361256544502618</c:v>
                </c:pt>
                <c:pt idx="81">
                  <c:v>4.1361702127659576</c:v>
                </c:pt>
                <c:pt idx="82">
                  <c:v>4.0901287553648071</c:v>
                </c:pt>
                <c:pt idx="83">
                  <c:v>3.5694444444444446</c:v>
                </c:pt>
                <c:pt idx="84">
                  <c:v>3.71875</c:v>
                </c:pt>
                <c:pt idx="85">
                  <c:v>3.9101123595505616</c:v>
                </c:pt>
                <c:pt idx="86">
                  <c:v>3.4615384615384617</c:v>
                </c:pt>
                <c:pt idx="87">
                  <c:v>4.1407407407407408</c:v>
                </c:pt>
                <c:pt idx="88">
                  <c:v>3.9107981220657275</c:v>
                </c:pt>
                <c:pt idx="89">
                  <c:v>3.9793814432989691</c:v>
                </c:pt>
                <c:pt idx="90">
                  <c:v>3.880281690140845</c:v>
                </c:pt>
                <c:pt idx="91">
                  <c:v>4.0294117647058822</c:v>
                </c:pt>
                <c:pt idx="92">
                  <c:v>3.6831683168316833</c:v>
                </c:pt>
                <c:pt idx="93">
                  <c:v>3.9710144927536231</c:v>
                </c:pt>
                <c:pt idx="94">
                  <c:v>4.2068965517241379</c:v>
                </c:pt>
                <c:pt idx="95">
                  <c:v>3.6202531645569622</c:v>
                </c:pt>
                <c:pt idx="96">
                  <c:v>3.7058823529411766</c:v>
                </c:pt>
                <c:pt idx="97">
                  <c:v>3.7391304347826089</c:v>
                </c:pt>
                <c:pt idx="98">
                  <c:v>3.8367346938775508</c:v>
                </c:pt>
                <c:pt idx="99">
                  <c:v>3.8445945945945947</c:v>
                </c:pt>
                <c:pt idx="100">
                  <c:v>3.9493670886075951</c:v>
                </c:pt>
                <c:pt idx="101">
                  <c:v>3.7857142857142856</c:v>
                </c:pt>
                <c:pt idx="102">
                  <c:v>3.7857142857142856</c:v>
                </c:pt>
                <c:pt idx="103">
                  <c:v>4.0864197530864201</c:v>
                </c:pt>
                <c:pt idx="104">
                  <c:v>3.6075949367088609</c:v>
                </c:pt>
                <c:pt idx="105">
                  <c:v>3.6434782608695651</c:v>
                </c:pt>
                <c:pt idx="106">
                  <c:v>3.7142857142857144</c:v>
                </c:pt>
                <c:pt idx="107">
                  <c:v>4.1227236647742735</c:v>
                </c:pt>
                <c:pt idx="108">
                  <c:v>4.5196078431372548</c:v>
                </c:pt>
                <c:pt idx="109">
                  <c:v>4.3168316831683171</c:v>
                </c:pt>
                <c:pt idx="110">
                  <c:v>4.4320987654320989</c:v>
                </c:pt>
                <c:pt idx="111">
                  <c:v>4.3150684931506849</c:v>
                </c:pt>
                <c:pt idx="112">
                  <c:v>3.9285714285714284</c:v>
                </c:pt>
                <c:pt idx="113">
                  <c:v>3.9302325581395348</c:v>
                </c:pt>
                <c:pt idx="114">
                  <c:v>4.0825688073394497</c:v>
                </c:pt>
                <c:pt idx="115">
                  <c:v>3.847826086956522</c:v>
                </c:pt>
                <c:pt idx="116">
                  <c:v>3.7317073170731709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диаграмма'!$Q$5:$Q$121</c:f>
              <c:numCache>
                <c:formatCode>Основной</c:formatCode>
                <c:ptCount val="117"/>
                <c:pt idx="0">
                  <c:v>3.67</c:v>
                </c:pt>
                <c:pt idx="1">
                  <c:v>3.67</c:v>
                </c:pt>
                <c:pt idx="2">
                  <c:v>3.67</c:v>
                </c:pt>
                <c:pt idx="3">
                  <c:v>3.67</c:v>
                </c:pt>
                <c:pt idx="4">
                  <c:v>3.67</c:v>
                </c:pt>
                <c:pt idx="5">
                  <c:v>3.67</c:v>
                </c:pt>
                <c:pt idx="6">
                  <c:v>3.67</c:v>
                </c:pt>
                <c:pt idx="7">
                  <c:v>3.67</c:v>
                </c:pt>
                <c:pt idx="8">
                  <c:v>3.67</c:v>
                </c:pt>
                <c:pt idx="9">
                  <c:v>3.67</c:v>
                </c:pt>
                <c:pt idx="10">
                  <c:v>3.67</c:v>
                </c:pt>
                <c:pt idx="11">
                  <c:v>3.67</c:v>
                </c:pt>
                <c:pt idx="12">
                  <c:v>3.67</c:v>
                </c:pt>
                <c:pt idx="13">
                  <c:v>3.67</c:v>
                </c:pt>
                <c:pt idx="14">
                  <c:v>3.67</c:v>
                </c:pt>
                <c:pt idx="15">
                  <c:v>3.67</c:v>
                </c:pt>
                <c:pt idx="16">
                  <c:v>3.67</c:v>
                </c:pt>
                <c:pt idx="17">
                  <c:v>3.67</c:v>
                </c:pt>
                <c:pt idx="18">
                  <c:v>3.67</c:v>
                </c:pt>
                <c:pt idx="19">
                  <c:v>3.67</c:v>
                </c:pt>
                <c:pt idx="20">
                  <c:v>3.67</c:v>
                </c:pt>
                <c:pt idx="21">
                  <c:v>3.67</c:v>
                </c:pt>
                <c:pt idx="22">
                  <c:v>3.67</c:v>
                </c:pt>
                <c:pt idx="23">
                  <c:v>3.67</c:v>
                </c:pt>
                <c:pt idx="24">
                  <c:v>3.67</c:v>
                </c:pt>
                <c:pt idx="25">
                  <c:v>3.67</c:v>
                </c:pt>
                <c:pt idx="26">
                  <c:v>3.67</c:v>
                </c:pt>
                <c:pt idx="27">
                  <c:v>3.67</c:v>
                </c:pt>
                <c:pt idx="28">
                  <c:v>3.67</c:v>
                </c:pt>
                <c:pt idx="29">
                  <c:v>3.67</c:v>
                </c:pt>
                <c:pt idx="30">
                  <c:v>3.67</c:v>
                </c:pt>
                <c:pt idx="31">
                  <c:v>3.67</c:v>
                </c:pt>
                <c:pt idx="32">
                  <c:v>3.67</c:v>
                </c:pt>
                <c:pt idx="33">
                  <c:v>3.67</c:v>
                </c:pt>
                <c:pt idx="34">
                  <c:v>3.67</c:v>
                </c:pt>
                <c:pt idx="35">
                  <c:v>3.67</c:v>
                </c:pt>
                <c:pt idx="36">
                  <c:v>3.67</c:v>
                </c:pt>
                <c:pt idx="37">
                  <c:v>3.67</c:v>
                </c:pt>
                <c:pt idx="38">
                  <c:v>3.67</c:v>
                </c:pt>
                <c:pt idx="39">
                  <c:v>3.67</c:v>
                </c:pt>
                <c:pt idx="40">
                  <c:v>3.67</c:v>
                </c:pt>
                <c:pt idx="41">
                  <c:v>3.67</c:v>
                </c:pt>
                <c:pt idx="42">
                  <c:v>3.67</c:v>
                </c:pt>
                <c:pt idx="43">
                  <c:v>3.67</c:v>
                </c:pt>
                <c:pt idx="44">
                  <c:v>3.67</c:v>
                </c:pt>
                <c:pt idx="45">
                  <c:v>3.67</c:v>
                </c:pt>
                <c:pt idx="46">
                  <c:v>3.67</c:v>
                </c:pt>
                <c:pt idx="47">
                  <c:v>3.67</c:v>
                </c:pt>
                <c:pt idx="48">
                  <c:v>3.67</c:v>
                </c:pt>
                <c:pt idx="49">
                  <c:v>3.67</c:v>
                </c:pt>
                <c:pt idx="50">
                  <c:v>3.67</c:v>
                </c:pt>
                <c:pt idx="51">
                  <c:v>3.67</c:v>
                </c:pt>
                <c:pt idx="52">
                  <c:v>3.67</c:v>
                </c:pt>
                <c:pt idx="53">
                  <c:v>3.67</c:v>
                </c:pt>
                <c:pt idx="54">
                  <c:v>3.67</c:v>
                </c:pt>
                <c:pt idx="55">
                  <c:v>3.67</c:v>
                </c:pt>
                <c:pt idx="56">
                  <c:v>3.67</c:v>
                </c:pt>
                <c:pt idx="57">
                  <c:v>3.67</c:v>
                </c:pt>
                <c:pt idx="58">
                  <c:v>3.67</c:v>
                </c:pt>
                <c:pt idx="59">
                  <c:v>3.67</c:v>
                </c:pt>
                <c:pt idx="60">
                  <c:v>3.67</c:v>
                </c:pt>
                <c:pt idx="61">
                  <c:v>3.67</c:v>
                </c:pt>
                <c:pt idx="62">
                  <c:v>3.67</c:v>
                </c:pt>
                <c:pt idx="63">
                  <c:v>3.67</c:v>
                </c:pt>
                <c:pt idx="64">
                  <c:v>3.67</c:v>
                </c:pt>
                <c:pt idx="65">
                  <c:v>3.67</c:v>
                </c:pt>
                <c:pt idx="66">
                  <c:v>3.67</c:v>
                </c:pt>
                <c:pt idx="67">
                  <c:v>3.67</c:v>
                </c:pt>
                <c:pt idx="68">
                  <c:v>3.67</c:v>
                </c:pt>
                <c:pt idx="69">
                  <c:v>3.67</c:v>
                </c:pt>
                <c:pt idx="70">
                  <c:v>3.67</c:v>
                </c:pt>
                <c:pt idx="71">
                  <c:v>3.67</c:v>
                </c:pt>
                <c:pt idx="72">
                  <c:v>3.67</c:v>
                </c:pt>
                <c:pt idx="73">
                  <c:v>3.67</c:v>
                </c:pt>
                <c:pt idx="74">
                  <c:v>3.67</c:v>
                </c:pt>
                <c:pt idx="75">
                  <c:v>3.67</c:v>
                </c:pt>
                <c:pt idx="76">
                  <c:v>3.67</c:v>
                </c:pt>
                <c:pt idx="77">
                  <c:v>3.67</c:v>
                </c:pt>
                <c:pt idx="78">
                  <c:v>3.67</c:v>
                </c:pt>
                <c:pt idx="79">
                  <c:v>3.67</c:v>
                </c:pt>
                <c:pt idx="80">
                  <c:v>3.67</c:v>
                </c:pt>
                <c:pt idx="81">
                  <c:v>3.67</c:v>
                </c:pt>
                <c:pt idx="82">
                  <c:v>3.67</c:v>
                </c:pt>
                <c:pt idx="83">
                  <c:v>3.67</c:v>
                </c:pt>
                <c:pt idx="84">
                  <c:v>3.67</c:v>
                </c:pt>
                <c:pt idx="85">
                  <c:v>3.67</c:v>
                </c:pt>
                <c:pt idx="86">
                  <c:v>3.67</c:v>
                </c:pt>
                <c:pt idx="87">
                  <c:v>3.67</c:v>
                </c:pt>
                <c:pt idx="88">
                  <c:v>3.67</c:v>
                </c:pt>
                <c:pt idx="89">
                  <c:v>3.67</c:v>
                </c:pt>
                <c:pt idx="90">
                  <c:v>3.67</c:v>
                </c:pt>
                <c:pt idx="91">
                  <c:v>3.67</c:v>
                </c:pt>
                <c:pt idx="92">
                  <c:v>3.67</c:v>
                </c:pt>
                <c:pt idx="93">
                  <c:v>3.67</c:v>
                </c:pt>
                <c:pt idx="94">
                  <c:v>3.67</c:v>
                </c:pt>
                <c:pt idx="95">
                  <c:v>3.67</c:v>
                </c:pt>
                <c:pt idx="96">
                  <c:v>3.67</c:v>
                </c:pt>
                <c:pt idx="97">
                  <c:v>3.67</c:v>
                </c:pt>
                <c:pt idx="98">
                  <c:v>3.67</c:v>
                </c:pt>
                <c:pt idx="99">
                  <c:v>3.67</c:v>
                </c:pt>
                <c:pt idx="100">
                  <c:v>3.67</c:v>
                </c:pt>
                <c:pt idx="101">
                  <c:v>3.67</c:v>
                </c:pt>
                <c:pt idx="102">
                  <c:v>3.67</c:v>
                </c:pt>
                <c:pt idx="103">
                  <c:v>3.67</c:v>
                </c:pt>
                <c:pt idx="104">
                  <c:v>3.67</c:v>
                </c:pt>
                <c:pt idx="105">
                  <c:v>3.67</c:v>
                </c:pt>
                <c:pt idx="106">
                  <c:v>3.67</c:v>
                </c:pt>
                <c:pt idx="107">
                  <c:v>3.67</c:v>
                </c:pt>
                <c:pt idx="108">
                  <c:v>3.67</c:v>
                </c:pt>
                <c:pt idx="109">
                  <c:v>3.67</c:v>
                </c:pt>
                <c:pt idx="110">
                  <c:v>3.67</c:v>
                </c:pt>
                <c:pt idx="111">
                  <c:v>3.67</c:v>
                </c:pt>
                <c:pt idx="112">
                  <c:v>3.67</c:v>
                </c:pt>
                <c:pt idx="113">
                  <c:v>3.67</c:v>
                </c:pt>
                <c:pt idx="114">
                  <c:v>3.67</c:v>
                </c:pt>
                <c:pt idx="115">
                  <c:v>3.67</c:v>
                </c:pt>
                <c:pt idx="116">
                  <c:v>3.67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'Рус. 9 -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Лицей № 7 </c:v>
                </c:pt>
                <c:pt idx="3">
                  <c:v>МАОУ Гимназия № 8</c:v>
                </c:pt>
                <c:pt idx="4">
                  <c:v>МАОУ Гимназия № 9</c:v>
                </c:pt>
                <c:pt idx="5">
                  <c:v>МАОУ СШ № 32</c:v>
                </c:pt>
                <c:pt idx="6">
                  <c:v>МАОУ СШ № 19</c:v>
                </c:pt>
                <c:pt idx="7">
                  <c:v>МАОУ СШ № 12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Гимназия № 6</c:v>
                </c:pt>
                <c:pt idx="13">
                  <c:v>МАОУ Лицей № 6 "Перспектива"</c:v>
                </c:pt>
                <c:pt idx="14">
                  <c:v>МАОУ СШ № 135</c:v>
                </c:pt>
                <c:pt idx="15">
                  <c:v>МАОУ Лицей № 11</c:v>
                </c:pt>
                <c:pt idx="16">
                  <c:v>МАОУ СШ № 90</c:v>
                </c:pt>
                <c:pt idx="17">
                  <c:v>МАОУ СШ № 8 "Созидание"</c:v>
                </c:pt>
                <c:pt idx="18">
                  <c:v>МАОУ СШ № 55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46</c:v>
                </c:pt>
                <c:pt idx="22">
                  <c:v>ЛЕНИНСКИЙ РАЙОН</c:v>
                </c:pt>
                <c:pt idx="23">
                  <c:v>МАОУ Гимназия № 11 </c:v>
                </c:pt>
                <c:pt idx="24">
                  <c:v>МАОУ Гимназия № 15</c:v>
                </c:pt>
                <c:pt idx="25">
                  <c:v>МАОУ Лицей № 3</c:v>
                </c:pt>
                <c:pt idx="26">
                  <c:v>МБОУ СШ № 64</c:v>
                </c:pt>
                <c:pt idx="27">
                  <c:v>МАОУ Лицей № 12</c:v>
                </c:pt>
                <c:pt idx="28">
                  <c:v>МБОУ Гимназия № 7</c:v>
                </c:pt>
                <c:pt idx="29">
                  <c:v>МАОУ СШ № 89</c:v>
                </c:pt>
                <c:pt idx="30">
                  <c:v>МБОУ СШ № 94</c:v>
                </c:pt>
                <c:pt idx="31">
                  <c:v>МАОУ СШ № 16</c:v>
                </c:pt>
                <c:pt idx="32">
                  <c:v>МАОУ СШ № 148</c:v>
                </c:pt>
                <c:pt idx="33">
                  <c:v>МБОУ СШ № 44</c:v>
                </c:pt>
                <c:pt idx="34">
                  <c:v>МАОУ СШ № 53</c:v>
                </c:pt>
                <c:pt idx="35">
                  <c:v>МБОУ СШ № 79</c:v>
                </c:pt>
                <c:pt idx="36">
                  <c:v>МАОУ СШ № 65</c:v>
                </c:pt>
                <c:pt idx="37">
                  <c:v>МБОУ СШ № 31</c:v>
                </c:pt>
                <c:pt idx="38">
                  <c:v>МАОУ СШ № 50</c:v>
                </c:pt>
                <c:pt idx="39">
                  <c:v>МБОУ СШ № 13</c:v>
                </c:pt>
                <c:pt idx="40">
                  <c:v>ОКТЯБРЬСКИЙ РАЙОН</c:v>
                </c:pt>
                <c:pt idx="41">
                  <c:v>МБОУ Гимназия № 3</c:v>
                </c:pt>
                <c:pt idx="42">
                  <c:v>МАОУ Школа-интернат № 1 </c:v>
                </c:pt>
                <c:pt idx="43">
                  <c:v>МБОУ СШ № 99</c:v>
                </c:pt>
                <c:pt idx="44">
                  <c:v>МАОУ "КУГ № 1 - Универс" </c:v>
                </c:pt>
                <c:pt idx="45">
                  <c:v>МАОУ Гимназия № 13 "Академ"</c:v>
                </c:pt>
                <c:pt idx="46">
                  <c:v>МБОУ Лицей № 10</c:v>
                </c:pt>
                <c:pt idx="47">
                  <c:v>МБОУ Лицей № 8</c:v>
                </c:pt>
                <c:pt idx="48">
                  <c:v>МБОУ СШ № 133 </c:v>
                </c:pt>
                <c:pt idx="49">
                  <c:v>МАОУ Лицей № 1</c:v>
                </c:pt>
                <c:pt idx="50">
                  <c:v>МАОУ СШ № 82</c:v>
                </c:pt>
                <c:pt idx="51">
                  <c:v>МАОУ СШ № 3</c:v>
                </c:pt>
                <c:pt idx="52">
                  <c:v>МБОУ СШ № 95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МБОУ СШ № 39</c:v>
                </c:pt>
                <c:pt idx="56">
                  <c:v>МБОУ СШ № 21</c:v>
                </c:pt>
                <c:pt idx="57">
                  <c:v>МБОУ СШ № 159</c:v>
                </c:pt>
                <c:pt idx="58">
                  <c:v>МБОУ СШ № 30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23</c:v>
                </c:pt>
                <c:pt idx="63">
                  <c:v>МАОУ Гимназия № 14</c:v>
                </c:pt>
                <c:pt idx="64">
                  <c:v>МАОУ СШ № 137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СШ № 6</c:v>
                </c:pt>
                <c:pt idx="68">
                  <c:v>МАОУ СШ № 76</c:v>
                </c:pt>
                <c:pt idx="69">
                  <c:v>МАОУ СШ № 34</c:v>
                </c:pt>
                <c:pt idx="70">
                  <c:v>МАОУ СШ № 42</c:v>
                </c:pt>
                <c:pt idx="71">
                  <c:v>МАОУ СШ № 158 "Грани"</c:v>
                </c:pt>
                <c:pt idx="72">
                  <c:v>МБОУ СШ № 62</c:v>
                </c:pt>
                <c:pt idx="73">
                  <c:v>МАОУ СШ № 17</c:v>
                </c:pt>
                <c:pt idx="74">
                  <c:v>МАОУ СШ № 45</c:v>
                </c:pt>
                <c:pt idx="75">
                  <c:v>МАОУ СШ № 78</c:v>
                </c:pt>
                <c:pt idx="76">
                  <c:v>СОВЕТСКИЙ РАЙОН</c:v>
                </c:pt>
                <c:pt idx="77">
                  <c:v>МАОУ СШ № 151</c:v>
                </c:pt>
                <c:pt idx="78">
                  <c:v>МАОУ СШ № 154</c:v>
                </c:pt>
                <c:pt idx="79">
                  <c:v>МАОУ СШ № 144</c:v>
                </c:pt>
                <c:pt idx="80">
                  <c:v>МАОУ СШ № 152</c:v>
                </c:pt>
                <c:pt idx="81">
                  <c:v>МАОУ СШ № 149</c:v>
                </c:pt>
                <c:pt idx="82">
                  <c:v>МАОУ СШ № 150</c:v>
                </c:pt>
                <c:pt idx="83">
                  <c:v>МАОУ СШ № 98</c:v>
                </c:pt>
                <c:pt idx="84">
                  <c:v>МАОУ СШ № 141</c:v>
                </c:pt>
                <c:pt idx="85">
                  <c:v>МАОУ СШ № 18</c:v>
                </c:pt>
                <c:pt idx="86">
                  <c:v>МБОУ СШ № 56</c:v>
                </c:pt>
                <c:pt idx="87">
                  <c:v>МАОУ СШ № 145</c:v>
                </c:pt>
                <c:pt idx="88">
                  <c:v>МАОУ СШ № 143</c:v>
                </c:pt>
                <c:pt idx="89">
                  <c:v>МАОУ СШ № 7</c:v>
                </c:pt>
                <c:pt idx="90">
                  <c:v>МАОУ СШ № 24</c:v>
                </c:pt>
                <c:pt idx="91">
                  <c:v>МАОУ СШ № 1</c:v>
                </c:pt>
                <c:pt idx="92">
                  <c:v>МАОУ СШ № 147</c:v>
                </c:pt>
                <c:pt idx="93">
                  <c:v>МАОУ СШ № 115</c:v>
                </c:pt>
                <c:pt idx="94">
                  <c:v>МАОУ СШ № 157</c:v>
                </c:pt>
                <c:pt idx="95">
                  <c:v>МАОУ СШ № 69</c:v>
                </c:pt>
                <c:pt idx="96">
                  <c:v>МАОУ СШ № 5</c:v>
                </c:pt>
                <c:pt idx="97">
                  <c:v>МАОУ СШ № 66</c:v>
                </c:pt>
                <c:pt idx="98">
                  <c:v>МАОУ СШ № 156</c:v>
                </c:pt>
                <c:pt idx="99">
                  <c:v>МАОУ СШ № 108</c:v>
                </c:pt>
                <c:pt idx="100">
                  <c:v>МАОУ СШ № 91</c:v>
                </c:pt>
                <c:pt idx="101">
                  <c:v>МБОУ СШ № 2</c:v>
                </c:pt>
                <c:pt idx="102">
                  <c:v>МАОУ СШ № 121</c:v>
                </c:pt>
                <c:pt idx="103">
                  <c:v>МАОУ СШ № 85</c:v>
                </c:pt>
                <c:pt idx="104">
                  <c:v>МАОУ СШ № 139</c:v>
                </c:pt>
                <c:pt idx="105">
                  <c:v>МАОУ СШ № 134</c:v>
                </c:pt>
                <c:pt idx="106">
                  <c:v>МАОУ СШ № 129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Лицей № 2</c:v>
                </c:pt>
                <c:pt idx="110">
                  <c:v>МБОУ СОШ № 10 </c:v>
                </c:pt>
                <c:pt idx="111">
                  <c:v>МБОУ Гимназия  № 16</c:v>
                </c:pt>
                <c:pt idx="112">
                  <c:v>МАОУ СШ № 155</c:v>
                </c:pt>
                <c:pt idx="113">
                  <c:v>МБОУ СШ № 4</c:v>
                </c:pt>
                <c:pt idx="114">
                  <c:v>МАОУ СШ "Комплекс Покровский"</c:v>
                </c:pt>
                <c:pt idx="115">
                  <c:v>МБОУ СШ № 27</c:v>
                </c:pt>
                <c:pt idx="116">
                  <c:v>МБОУ СШ № 51</c:v>
                </c:pt>
              </c:strCache>
            </c:strRef>
          </c:cat>
          <c:val>
            <c:numRef>
              <c:f>'Рус. 9 - диаграмма'!$P$5:$P$121</c:f>
              <c:numCache>
                <c:formatCode>0,00</c:formatCode>
                <c:ptCount val="117"/>
                <c:pt idx="0">
                  <c:v>3.7975628823199195</c:v>
                </c:pt>
                <c:pt idx="1">
                  <c:v>4.0540540540540544</c:v>
                </c:pt>
                <c:pt idx="2">
                  <c:v>4.2110091743119265</c:v>
                </c:pt>
                <c:pt idx="3">
                  <c:v>3.9189189189189189</c:v>
                </c:pt>
                <c:pt idx="4">
                  <c:v>3.8137931034482757</c:v>
                </c:pt>
                <c:pt idx="5">
                  <c:v>3.4130434782608696</c:v>
                </c:pt>
                <c:pt idx="6">
                  <c:v>3.641509433962264</c:v>
                </c:pt>
                <c:pt idx="7">
                  <c:v>3.4637681159420288</c:v>
                </c:pt>
                <c:pt idx="8">
                  <c:v>3.8644067796610169</c:v>
                </c:pt>
                <c:pt idx="9">
                  <c:v>3.5876578801287287</c:v>
                </c:pt>
                <c:pt idx="10">
                  <c:v>3.6607142857142856</c:v>
                </c:pt>
                <c:pt idx="11">
                  <c:v>3.858974358974359</c:v>
                </c:pt>
                <c:pt idx="12">
                  <c:v>4.1355932203389827</c:v>
                </c:pt>
                <c:pt idx="13">
                  <c:v>3.8506493506493507</c:v>
                </c:pt>
                <c:pt idx="14">
                  <c:v>3.5217391304347827</c:v>
                </c:pt>
                <c:pt idx="15">
                  <c:v>3.8</c:v>
                </c:pt>
                <c:pt idx="16">
                  <c:v>3.4214876033057853</c:v>
                </c:pt>
                <c:pt idx="17">
                  <c:v>3.5</c:v>
                </c:pt>
                <c:pt idx="18">
                  <c:v>3.4482758620689653</c:v>
                </c:pt>
                <c:pt idx="19">
                  <c:v>3.2469135802469138</c:v>
                </c:pt>
                <c:pt idx="20">
                  <c:v>3.2075471698113209</c:v>
                </c:pt>
                <c:pt idx="21">
                  <c:v>3.4</c:v>
                </c:pt>
                <c:pt idx="22">
                  <c:v>3.4071356038231015</c:v>
                </c:pt>
                <c:pt idx="23">
                  <c:v>3.7934782608695654</c:v>
                </c:pt>
                <c:pt idx="24">
                  <c:v>3.4133333333333336</c:v>
                </c:pt>
                <c:pt idx="25">
                  <c:v>3.3846153846153846</c:v>
                </c:pt>
                <c:pt idx="26">
                  <c:v>3.6753246753246751</c:v>
                </c:pt>
                <c:pt idx="27">
                  <c:v>3.4757281553398056</c:v>
                </c:pt>
                <c:pt idx="28">
                  <c:v>3.7142857142857144</c:v>
                </c:pt>
                <c:pt idx="29">
                  <c:v>3.2352941176470589</c:v>
                </c:pt>
                <c:pt idx="30">
                  <c:v>3.6146788990825689</c:v>
                </c:pt>
                <c:pt idx="31">
                  <c:v>2.9347826086956523</c:v>
                </c:pt>
                <c:pt idx="32">
                  <c:v>3.5333333333333332</c:v>
                </c:pt>
                <c:pt idx="33">
                  <c:v>3.4257425742574257</c:v>
                </c:pt>
                <c:pt idx="34">
                  <c:v>3.5208333333333335</c:v>
                </c:pt>
                <c:pt idx="35">
                  <c:v>3.5249999999999999</c:v>
                </c:pt>
                <c:pt idx="36">
                  <c:v>3.0370370370370372</c:v>
                </c:pt>
                <c:pt idx="37">
                  <c:v>3.2714285714285714</c:v>
                </c:pt>
                <c:pt idx="38">
                  <c:v>3.0285714285714285</c:v>
                </c:pt>
                <c:pt idx="39">
                  <c:v>3.3378378378378377</c:v>
                </c:pt>
                <c:pt idx="40">
                  <c:v>3.6459022237724361</c:v>
                </c:pt>
                <c:pt idx="41">
                  <c:v>4.2244897959183669</c:v>
                </c:pt>
                <c:pt idx="42">
                  <c:v>4.2307692307692308</c:v>
                </c:pt>
                <c:pt idx="43">
                  <c:v>3.8349514563106797</c:v>
                </c:pt>
                <c:pt idx="44">
                  <c:v>3.8743961352657004</c:v>
                </c:pt>
                <c:pt idx="45">
                  <c:v>4.1192052980132452</c:v>
                </c:pt>
                <c:pt idx="46">
                  <c:v>3.9578947368421051</c:v>
                </c:pt>
                <c:pt idx="47">
                  <c:v>3.7938144329896906</c:v>
                </c:pt>
                <c:pt idx="48">
                  <c:v>3.8771929824561404</c:v>
                </c:pt>
                <c:pt idx="49">
                  <c:v>3.7243589743589745</c:v>
                </c:pt>
                <c:pt idx="50">
                  <c:v>3.5806451612903225</c:v>
                </c:pt>
                <c:pt idx="51">
                  <c:v>3.7721518987341773</c:v>
                </c:pt>
                <c:pt idx="52">
                  <c:v>3.4</c:v>
                </c:pt>
                <c:pt idx="53">
                  <c:v>3.55</c:v>
                </c:pt>
                <c:pt idx="54">
                  <c:v>3.1666666666666665</c:v>
                </c:pt>
                <c:pt idx="55">
                  <c:v>3.3255813953488373</c:v>
                </c:pt>
                <c:pt idx="56">
                  <c:v>3.1702127659574466</c:v>
                </c:pt>
                <c:pt idx="58">
                  <c:v>3.2916666666666665</c:v>
                </c:pt>
                <c:pt idx="59">
                  <c:v>3.1698113207547172</c:v>
                </c:pt>
                <c:pt idx="60">
                  <c:v>3.2083333333333335</c:v>
                </c:pt>
                <c:pt idx="61">
                  <c:v>3.6864478958836284</c:v>
                </c:pt>
                <c:pt idx="62">
                  <c:v>3.9027777777777777</c:v>
                </c:pt>
                <c:pt idx="63">
                  <c:v>3.9054054054054053</c:v>
                </c:pt>
                <c:pt idx="64">
                  <c:v>3.8932038834951457</c:v>
                </c:pt>
                <c:pt idx="65">
                  <c:v>3.6666666666666665</c:v>
                </c:pt>
                <c:pt idx="66">
                  <c:v>3.875</c:v>
                </c:pt>
                <c:pt idx="67">
                  <c:v>3.8968253968253967</c:v>
                </c:pt>
                <c:pt idx="68">
                  <c:v>3.9945054945054945</c:v>
                </c:pt>
                <c:pt idx="69">
                  <c:v>3.1</c:v>
                </c:pt>
                <c:pt idx="70">
                  <c:v>3.7536231884057969</c:v>
                </c:pt>
                <c:pt idx="72">
                  <c:v>3.1884057971014492</c:v>
                </c:pt>
                <c:pt idx="73">
                  <c:v>3.5370370370370372</c:v>
                </c:pt>
                <c:pt idx="74">
                  <c:v>3.9019607843137254</c:v>
                </c:pt>
                <c:pt idx="75">
                  <c:v>3.3084112149532712</c:v>
                </c:pt>
                <c:pt idx="76">
                  <c:v>3.5627993938320848</c:v>
                </c:pt>
                <c:pt idx="77">
                  <c:v>4.08411214953271</c:v>
                </c:pt>
                <c:pt idx="78">
                  <c:v>3.7625000000000002</c:v>
                </c:pt>
                <c:pt idx="79">
                  <c:v>3.6496815286624202</c:v>
                </c:pt>
                <c:pt idx="80">
                  <c:v>3.6335877862595418</c:v>
                </c:pt>
                <c:pt idx="81">
                  <c:v>3.9897435897435898</c:v>
                </c:pt>
                <c:pt idx="82">
                  <c:v>3.7222222222222223</c:v>
                </c:pt>
                <c:pt idx="83">
                  <c:v>3.5675675675675675</c:v>
                </c:pt>
                <c:pt idx="84">
                  <c:v>3.6555555555555554</c:v>
                </c:pt>
                <c:pt idx="85">
                  <c:v>3.5045045045045047</c:v>
                </c:pt>
                <c:pt idx="86">
                  <c:v>3.4761904761904763</c:v>
                </c:pt>
                <c:pt idx="87">
                  <c:v>3.7463768115942031</c:v>
                </c:pt>
                <c:pt idx="88">
                  <c:v>3.8461538461538463</c:v>
                </c:pt>
                <c:pt idx="89">
                  <c:v>3.7731958762886597</c:v>
                </c:pt>
                <c:pt idx="90">
                  <c:v>3.6111111111111112</c:v>
                </c:pt>
                <c:pt idx="91">
                  <c:v>3.6623376623376624</c:v>
                </c:pt>
                <c:pt idx="92">
                  <c:v>3.7250000000000001</c:v>
                </c:pt>
                <c:pt idx="93">
                  <c:v>3.4380952380952383</c:v>
                </c:pt>
                <c:pt idx="94">
                  <c:v>3.6774193548387095</c:v>
                </c:pt>
                <c:pt idx="95">
                  <c:v>3.5</c:v>
                </c:pt>
                <c:pt idx="96">
                  <c:v>3.5728155339805827</c:v>
                </c:pt>
                <c:pt idx="97">
                  <c:v>3.5185185185185186</c:v>
                </c:pt>
                <c:pt idx="98">
                  <c:v>3.264367816091954</c:v>
                </c:pt>
                <c:pt idx="99">
                  <c:v>3.4191176470588234</c:v>
                </c:pt>
                <c:pt idx="100">
                  <c:v>3.4666666666666668</c:v>
                </c:pt>
                <c:pt idx="101">
                  <c:v>2.9534883720930232</c:v>
                </c:pt>
                <c:pt idx="102">
                  <c:v>3.2711864406779663</c:v>
                </c:pt>
                <c:pt idx="103">
                  <c:v>3.4177215189873418</c:v>
                </c:pt>
                <c:pt idx="104">
                  <c:v>3.2575757575757578</c:v>
                </c:pt>
                <c:pt idx="105">
                  <c:v>3.2906976744186047</c:v>
                </c:pt>
                <c:pt idx="106">
                  <c:v>3.4264705882352939</c:v>
                </c:pt>
                <c:pt idx="107">
                  <c:v>3.826546688402106</c:v>
                </c:pt>
                <c:pt idx="108">
                  <c:v>4.3928571428571432</c:v>
                </c:pt>
                <c:pt idx="109">
                  <c:v>4.0131578947368425</c:v>
                </c:pt>
                <c:pt idx="110">
                  <c:v>4.0384615384615383</c:v>
                </c:pt>
                <c:pt idx="111">
                  <c:v>3.9702970297029703</c:v>
                </c:pt>
                <c:pt idx="112">
                  <c:v>3.3875000000000002</c:v>
                </c:pt>
                <c:pt idx="113">
                  <c:v>3.74</c:v>
                </c:pt>
                <c:pt idx="114">
                  <c:v>3.8957345971563981</c:v>
                </c:pt>
                <c:pt idx="115">
                  <c:v>3.7450980392156863</c:v>
                </c:pt>
                <c:pt idx="116">
                  <c:v>3.2558139534883721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38272"/>
        <c:axId val="126839808"/>
      </c:lineChart>
      <c:catAx>
        <c:axId val="12683827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839808"/>
        <c:crosses val="autoZero"/>
        <c:auto val="1"/>
        <c:lblAlgn val="ctr"/>
        <c:lblOffset val="100"/>
        <c:noMultiLvlLbl val="0"/>
      </c:catAx>
      <c:valAx>
        <c:axId val="126839808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6838272"/>
        <c:crosses val="autoZero"/>
        <c:crossBetween val="between"/>
      </c:valAx>
      <c:spPr>
        <a:noFill/>
        <a:ln w="285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36214382562436265"/>
          <c:y val="1.0702096712944496E-2"/>
          <c:w val="0.55496390589476263"/>
          <c:h val="4.0185282395256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47625</xdr:rowOff>
    </xdr:from>
    <xdr:to>
      <xdr:col>37</xdr:col>
      <xdr:colOff>595313</xdr:colOff>
      <xdr:row>0</xdr:row>
      <xdr:rowOff>5095875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0.02464</cdr:x>
      <cdr:y>0.08019</cdr:y>
    </cdr:from>
    <cdr:to>
      <cdr:x>0.02501</cdr:x>
      <cdr:y>0.65247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11968" y="404813"/>
          <a:ext cx="7748" cy="28890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0.10005</cdr:x>
      <cdr:y>0.0933</cdr:y>
    </cdr:from>
    <cdr:to>
      <cdr:x>0.10148</cdr:x>
      <cdr:y>0.66405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2329144" y="470980"/>
          <a:ext cx="33292" cy="28812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0.20826</cdr:x>
      <cdr:y>0.08516</cdr:y>
    </cdr:from>
    <cdr:to>
      <cdr:x>0.20947</cdr:x>
      <cdr:y>0.65933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>
          <a:off x="4848454" y="429926"/>
          <a:ext cx="28170" cy="28985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0.35967</cdr:x>
      <cdr:y>0.08596</cdr:y>
    </cdr:from>
    <cdr:to>
      <cdr:x>0.35991</cdr:x>
      <cdr:y>0.66299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>
          <a:off x="8373296" y="433965"/>
          <a:ext cx="5587" cy="29129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0.53399</cdr:x>
      <cdr:y>0.07547</cdr:y>
    </cdr:from>
    <cdr:to>
      <cdr:x>0.53542</cdr:x>
      <cdr:y>0.66746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431686" y="380991"/>
          <a:ext cx="33291" cy="29885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0.66054</cdr:x>
      <cdr:y>0.0773</cdr:y>
    </cdr:from>
    <cdr:to>
      <cdr:x>0.66054</cdr:x>
      <cdr:y>0.66928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5377769" y="390230"/>
          <a:ext cx="0" cy="29884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0.92042</cdr:x>
      <cdr:y>0.08263</cdr:y>
    </cdr:from>
    <cdr:to>
      <cdr:x>0.92092</cdr:x>
      <cdr:y>0.66561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21428098" y="417155"/>
          <a:ext cx="11641" cy="29430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47626</xdr:rowOff>
    </xdr:from>
    <xdr:to>
      <xdr:col>37</xdr:col>
      <xdr:colOff>500063</xdr:colOff>
      <xdr:row>0</xdr:row>
      <xdr:rowOff>5107781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0.02481</cdr:x>
      <cdr:y>0.07843</cdr:y>
    </cdr:from>
    <cdr:to>
      <cdr:x>0.02519</cdr:x>
      <cdr:y>0.62641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:a16="http://schemas.microsoft.com/office/drawing/2014/main" xmlns="" id="{B130E91A-9E75-41E5-80E4-F449D3C7ABEF}"/>
            </a:ext>
          </a:extLst>
        </cdr:cNvPr>
        <cdr:cNvCxnSpPr/>
      </cdr:nvCxnSpPr>
      <cdr:spPr>
        <a:xfrm xmlns:a="http://schemas.openxmlformats.org/drawingml/2006/main">
          <a:off x="573261" y="396879"/>
          <a:ext cx="8822" cy="2772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0.10123</cdr:x>
      <cdr:y>0.07186</cdr:y>
    </cdr:from>
    <cdr:to>
      <cdr:x>0.10264</cdr:x>
      <cdr:y>0.62431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:a16="http://schemas.microsoft.com/office/drawing/2014/main" xmlns="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2338917" y="363630"/>
          <a:ext cx="32780" cy="27954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0.20933</cdr:x>
      <cdr:y>0.07634</cdr:y>
    </cdr:from>
    <cdr:to>
      <cdr:x>0.21123</cdr:x>
      <cdr:y>0.63059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:a16="http://schemas.microsoft.com/office/drawing/2014/main" xmlns="" id="{CE70001F-D757-4D82-BE10-4F2B74A73388}"/>
            </a:ext>
          </a:extLst>
        </cdr:cNvPr>
        <cdr:cNvCxnSpPr/>
      </cdr:nvCxnSpPr>
      <cdr:spPr>
        <a:xfrm xmlns:a="http://schemas.openxmlformats.org/drawingml/2006/main" flipH="1">
          <a:off x="4836697" y="386300"/>
          <a:ext cx="43902" cy="28045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0.35956</cdr:x>
      <cdr:y>0.0731</cdr:y>
    </cdr:from>
    <cdr:to>
      <cdr:x>0.36057</cdr:x>
      <cdr:y>0.62641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:a16="http://schemas.microsoft.com/office/drawing/2014/main" xmlns="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8307917" y="369920"/>
          <a:ext cx="23339" cy="27997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0.5305</cdr:x>
      <cdr:y>0.06695</cdr:y>
    </cdr:from>
    <cdr:to>
      <cdr:x>0.53119</cdr:x>
      <cdr:y>0.63059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:a16="http://schemas.microsoft.com/office/drawing/2014/main" xmlns="" id="{7BB290B6-15AE-45EB-9A8A-919B64987878}"/>
            </a:ext>
          </a:extLst>
        </cdr:cNvPr>
        <cdr:cNvCxnSpPr/>
      </cdr:nvCxnSpPr>
      <cdr:spPr>
        <a:xfrm xmlns:a="http://schemas.openxmlformats.org/drawingml/2006/main">
          <a:off x="8889010" y="338770"/>
          <a:ext cx="11573" cy="28521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0.66043</cdr:x>
      <cdr:y>0.07627</cdr:y>
    </cdr:from>
    <cdr:to>
      <cdr:x>0.66232</cdr:x>
      <cdr:y>0.63059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:a16="http://schemas.microsoft.com/office/drawing/2014/main" xmlns="" id="{80FE0DEE-CC5C-4143-BE8B-02CB46498D4C}"/>
            </a:ext>
          </a:extLst>
        </cdr:cNvPr>
        <cdr:cNvCxnSpPr/>
      </cdr:nvCxnSpPr>
      <cdr:spPr>
        <a:xfrm xmlns:a="http://schemas.openxmlformats.org/drawingml/2006/main" flipH="1">
          <a:off x="15259941" y="385945"/>
          <a:ext cx="43671" cy="28049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0.91836</cdr:x>
      <cdr:y>0.07216</cdr:y>
    </cdr:from>
    <cdr:to>
      <cdr:x>0.92037</cdr:x>
      <cdr:y>0.6285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>
          <a:off x="21219583" y="365124"/>
          <a:ext cx="46639" cy="28151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zoomScale="90" zoomScaleNormal="90" workbookViewId="0">
      <selection activeCell="B2" sqref="B2:B3"/>
    </sheetView>
  </sheetViews>
  <sheetFormatPr defaultColWidth="9.140625" defaultRowHeight="15" x14ac:dyDescent="0.25"/>
  <cols>
    <col min="1" max="1" width="5.7109375" style="148" customWidth="1"/>
    <col min="2" max="2" width="33.7109375" style="148" customWidth="1"/>
    <col min="3" max="6" width="8.7109375" style="148" customWidth="1"/>
    <col min="7" max="18" width="7.7109375" style="148" customWidth="1"/>
    <col min="19" max="19" width="8.7109375" style="148" customWidth="1"/>
    <col min="20" max="20" width="7.7109375" style="148" customWidth="1"/>
    <col min="21" max="21" width="9.5703125" style="148" customWidth="1"/>
    <col min="22" max="16384" width="9.140625" style="148"/>
  </cols>
  <sheetData>
    <row r="1" spans="1:22" ht="409.5" customHeight="1" thickBot="1" x14ac:dyDescent="0.3"/>
    <row r="2" spans="1:22" ht="15" customHeight="1" x14ac:dyDescent="0.25">
      <c r="A2" s="799" t="s">
        <v>61</v>
      </c>
      <c r="B2" s="801" t="s">
        <v>140</v>
      </c>
      <c r="C2" s="803">
        <v>2024</v>
      </c>
      <c r="D2" s="804"/>
      <c r="E2" s="804"/>
      <c r="F2" s="805"/>
      <c r="G2" s="803">
        <v>2023</v>
      </c>
      <c r="H2" s="804"/>
      <c r="I2" s="804"/>
      <c r="J2" s="805"/>
      <c r="K2" s="803">
        <v>2022</v>
      </c>
      <c r="L2" s="804"/>
      <c r="M2" s="804"/>
      <c r="N2" s="805"/>
      <c r="O2" s="803">
        <v>2021</v>
      </c>
      <c r="P2" s="804"/>
      <c r="Q2" s="804"/>
      <c r="R2" s="805"/>
      <c r="S2" s="797" t="s">
        <v>141</v>
      </c>
    </row>
    <row r="3" spans="1:22" ht="40.5" customHeight="1" thickBot="1" x14ac:dyDescent="0.3">
      <c r="A3" s="800"/>
      <c r="B3" s="802"/>
      <c r="C3" s="149" t="s">
        <v>102</v>
      </c>
      <c r="D3" s="150" t="s">
        <v>142</v>
      </c>
      <c r="E3" s="151" t="s">
        <v>143</v>
      </c>
      <c r="F3" s="152" t="s">
        <v>144</v>
      </c>
      <c r="G3" s="149" t="s">
        <v>102</v>
      </c>
      <c r="H3" s="150" t="s">
        <v>142</v>
      </c>
      <c r="I3" s="151" t="s">
        <v>143</v>
      </c>
      <c r="J3" s="152" t="s">
        <v>144</v>
      </c>
      <c r="K3" s="149" t="s">
        <v>102</v>
      </c>
      <c r="L3" s="150" t="s">
        <v>142</v>
      </c>
      <c r="M3" s="151" t="s">
        <v>143</v>
      </c>
      <c r="N3" s="152" t="s">
        <v>144</v>
      </c>
      <c r="O3" s="149" t="s">
        <v>102</v>
      </c>
      <c r="P3" s="150" t="s">
        <v>142</v>
      </c>
      <c r="Q3" s="151" t="s">
        <v>143</v>
      </c>
      <c r="R3" s="152" t="s">
        <v>144</v>
      </c>
      <c r="S3" s="798"/>
    </row>
    <row r="4" spans="1:22" ht="15" customHeight="1" thickBot="1" x14ac:dyDescent="0.3">
      <c r="A4" s="153"/>
      <c r="B4" s="154" t="s">
        <v>123</v>
      </c>
      <c r="C4" s="155">
        <f>C5+C14+C27+C45+C66+C81+C112</f>
        <v>11690</v>
      </c>
      <c r="D4" s="156">
        <f>AVERAGE(D6:D13,D15:D26,D28:D44,D46:D65,D67:D80,D82:D111,D113:D121)</f>
        <v>3.7233408567908017</v>
      </c>
      <c r="E4" s="157">
        <v>3.76</v>
      </c>
      <c r="F4" s="158"/>
      <c r="G4" s="155">
        <f>G5+G14+G27+G45+G66+G81+G112</f>
        <v>10072</v>
      </c>
      <c r="H4" s="156">
        <f>AVERAGE(H6:H13,H15:H26,H28:H44,H46:H65,H67:H80,H82:H111,H113:H121)</f>
        <v>3.8378973379604742</v>
      </c>
      <c r="I4" s="157">
        <v>3.88</v>
      </c>
      <c r="J4" s="158"/>
      <c r="K4" s="155">
        <f>K5+K14+K27+K45+K66+K81+K112</f>
        <v>9900</v>
      </c>
      <c r="L4" s="156">
        <f>AVERAGE(L6:L13,L15:L26,L28:L44,L46:L65,L67:L80,L82:L111,L113:L121)</f>
        <v>3.8918245054091867</v>
      </c>
      <c r="M4" s="157">
        <v>3.94</v>
      </c>
      <c r="N4" s="158"/>
      <c r="O4" s="155">
        <f>O5+O14+O27+O45+O66+O81+O112</f>
        <v>9506</v>
      </c>
      <c r="P4" s="156">
        <f>AVERAGE(P6:P13,P15:P26,P28:P44,P46:P65,P67:P80,P82:P111,P113:P121)</f>
        <v>3.6099312017948311</v>
      </c>
      <c r="Q4" s="157">
        <v>3.67</v>
      </c>
      <c r="R4" s="158"/>
      <c r="S4" s="159"/>
      <c r="U4" s="673"/>
      <c r="V4" s="44" t="s">
        <v>104</v>
      </c>
    </row>
    <row r="5" spans="1:22" ht="15" customHeight="1" thickBot="1" x14ac:dyDescent="0.3">
      <c r="A5" s="160"/>
      <c r="B5" s="161" t="s">
        <v>122</v>
      </c>
      <c r="C5" s="162">
        <f>SUM(C6:C13)</f>
        <v>839</v>
      </c>
      <c r="D5" s="163">
        <f>AVERAGE(D6:D13)</f>
        <v>3.7605571053954931</v>
      </c>
      <c r="E5" s="164">
        <v>3.76</v>
      </c>
      <c r="F5" s="165"/>
      <c r="G5" s="162">
        <f>SUM(G6:G13)</f>
        <v>748</v>
      </c>
      <c r="H5" s="163">
        <f>AVERAGE(H6:H13)</f>
        <v>3.8859671086554957</v>
      </c>
      <c r="I5" s="164">
        <v>3.88</v>
      </c>
      <c r="J5" s="165"/>
      <c r="K5" s="162">
        <f>SUM(K6:K13)</f>
        <v>720</v>
      </c>
      <c r="L5" s="163">
        <f>AVERAGE(L6:L13)</f>
        <v>3.878936611601127</v>
      </c>
      <c r="M5" s="164">
        <v>3.94</v>
      </c>
      <c r="N5" s="165"/>
      <c r="O5" s="162">
        <f>SUM(O6:O13)</f>
        <v>719</v>
      </c>
      <c r="P5" s="163">
        <f>AVERAGE(P6:P13)</f>
        <v>3.7975628823199195</v>
      </c>
      <c r="Q5" s="164">
        <v>3.67</v>
      </c>
      <c r="R5" s="165"/>
      <c r="S5" s="167"/>
      <c r="U5" s="61"/>
      <c r="V5" s="44" t="s">
        <v>105</v>
      </c>
    </row>
    <row r="6" spans="1:22" ht="15" customHeight="1" x14ac:dyDescent="0.25">
      <c r="A6" s="168">
        <v>1</v>
      </c>
      <c r="B6" s="169" t="s">
        <v>155</v>
      </c>
      <c r="C6" s="281">
        <v>110</v>
      </c>
      <c r="D6" s="283">
        <v>3.7181818181818183</v>
      </c>
      <c r="E6" s="470">
        <v>3.76</v>
      </c>
      <c r="F6" s="282">
        <v>55</v>
      </c>
      <c r="G6" s="281">
        <v>108</v>
      </c>
      <c r="H6" s="283">
        <v>3.8425925925925926</v>
      </c>
      <c r="I6" s="470">
        <v>3.88</v>
      </c>
      <c r="J6" s="282">
        <v>53</v>
      </c>
      <c r="K6" s="281">
        <v>107</v>
      </c>
      <c r="L6" s="283">
        <v>4</v>
      </c>
      <c r="M6" s="470">
        <v>3.94</v>
      </c>
      <c r="N6" s="282">
        <v>39</v>
      </c>
      <c r="O6" s="281">
        <v>111</v>
      </c>
      <c r="P6" s="283">
        <v>3.9189189189189189</v>
      </c>
      <c r="Q6" s="470">
        <v>3.67</v>
      </c>
      <c r="R6" s="282">
        <v>15</v>
      </c>
      <c r="S6" s="170">
        <f t="shared" ref="S6:S65" si="0">R6+N6+J6+F6</f>
        <v>162</v>
      </c>
      <c r="U6" s="649"/>
      <c r="V6" s="44" t="s">
        <v>106</v>
      </c>
    </row>
    <row r="7" spans="1:22" ht="15" customHeight="1" x14ac:dyDescent="0.25">
      <c r="A7" s="171">
        <v>2</v>
      </c>
      <c r="B7" s="169" t="s">
        <v>77</v>
      </c>
      <c r="C7" s="281">
        <v>143</v>
      </c>
      <c r="D7" s="283">
        <v>3.6153846153846154</v>
      </c>
      <c r="E7" s="470">
        <v>3.76</v>
      </c>
      <c r="F7" s="282">
        <v>71</v>
      </c>
      <c r="G7" s="281">
        <v>146</v>
      </c>
      <c r="H7" s="283">
        <v>3.9383561643835616</v>
      </c>
      <c r="I7" s="470">
        <v>3.88</v>
      </c>
      <c r="J7" s="282">
        <v>35</v>
      </c>
      <c r="K7" s="281">
        <v>146</v>
      </c>
      <c r="L7" s="283">
        <v>4.0410958904109586</v>
      </c>
      <c r="M7" s="470">
        <v>3.94</v>
      </c>
      <c r="N7" s="282">
        <v>36</v>
      </c>
      <c r="O7" s="281">
        <v>145</v>
      </c>
      <c r="P7" s="283">
        <v>3.8137931034482757</v>
      </c>
      <c r="Q7" s="470">
        <v>3.67</v>
      </c>
      <c r="R7" s="282">
        <v>30</v>
      </c>
      <c r="S7" s="172">
        <f t="shared" si="0"/>
        <v>172</v>
      </c>
      <c r="U7" s="45"/>
      <c r="V7" s="44" t="s">
        <v>107</v>
      </c>
    </row>
    <row r="8" spans="1:22" ht="15" customHeight="1" x14ac:dyDescent="0.25">
      <c r="A8" s="171">
        <v>3</v>
      </c>
      <c r="B8" s="169" t="s">
        <v>73</v>
      </c>
      <c r="C8" s="281">
        <v>177</v>
      </c>
      <c r="D8" s="283">
        <v>4.1920903954802258</v>
      </c>
      <c r="E8" s="470">
        <v>3.76</v>
      </c>
      <c r="F8" s="282">
        <v>7</v>
      </c>
      <c r="G8" s="281">
        <v>117</v>
      </c>
      <c r="H8" s="283">
        <v>4.3675213675213671</v>
      </c>
      <c r="I8" s="470">
        <v>3.88</v>
      </c>
      <c r="J8" s="282">
        <v>4</v>
      </c>
      <c r="K8" s="281">
        <v>121</v>
      </c>
      <c r="L8" s="283">
        <v>4.115702479338843</v>
      </c>
      <c r="M8" s="470">
        <v>3.94</v>
      </c>
      <c r="N8" s="282">
        <v>25</v>
      </c>
      <c r="O8" s="281">
        <v>109</v>
      </c>
      <c r="P8" s="283">
        <v>4.2110091743119265</v>
      </c>
      <c r="Q8" s="470">
        <v>3.67</v>
      </c>
      <c r="R8" s="282">
        <v>4</v>
      </c>
      <c r="S8" s="170">
        <f t="shared" si="0"/>
        <v>40</v>
      </c>
    </row>
    <row r="9" spans="1:22" ht="15" customHeight="1" x14ac:dyDescent="0.25">
      <c r="A9" s="171">
        <v>4</v>
      </c>
      <c r="B9" s="173" t="s">
        <v>204</v>
      </c>
      <c r="C9" s="281">
        <v>54</v>
      </c>
      <c r="D9" s="283">
        <v>4.2777777777777777</v>
      </c>
      <c r="E9" s="470">
        <v>3.76</v>
      </c>
      <c r="F9" s="282">
        <v>2</v>
      </c>
      <c r="G9" s="281">
        <v>55</v>
      </c>
      <c r="H9" s="283">
        <v>4.1090909090909093</v>
      </c>
      <c r="I9" s="470">
        <v>3.88</v>
      </c>
      <c r="J9" s="282">
        <v>18</v>
      </c>
      <c r="K9" s="281">
        <v>62</v>
      </c>
      <c r="L9" s="283">
        <v>4.129032258064516</v>
      </c>
      <c r="M9" s="470">
        <v>3.94</v>
      </c>
      <c r="N9" s="282">
        <v>21</v>
      </c>
      <c r="O9" s="281">
        <v>74</v>
      </c>
      <c r="P9" s="283">
        <v>4.0540540540540544</v>
      </c>
      <c r="Q9" s="470">
        <v>3.67</v>
      </c>
      <c r="R9" s="282">
        <v>8</v>
      </c>
      <c r="S9" s="170">
        <f t="shared" si="0"/>
        <v>49</v>
      </c>
    </row>
    <row r="10" spans="1:22" ht="15" customHeight="1" x14ac:dyDescent="0.25">
      <c r="A10" s="171">
        <v>5</v>
      </c>
      <c r="B10" s="169" t="s">
        <v>156</v>
      </c>
      <c r="C10" s="281">
        <v>82</v>
      </c>
      <c r="D10" s="283">
        <v>3.5731707317073171</v>
      </c>
      <c r="E10" s="470">
        <v>3.76</v>
      </c>
      <c r="F10" s="282">
        <v>78</v>
      </c>
      <c r="G10" s="281">
        <v>71</v>
      </c>
      <c r="H10" s="283">
        <v>3.507042253521127</v>
      </c>
      <c r="I10" s="470">
        <v>3.88</v>
      </c>
      <c r="J10" s="282">
        <v>101</v>
      </c>
      <c r="K10" s="281">
        <v>47</v>
      </c>
      <c r="L10" s="283">
        <v>3.7446808510638299</v>
      </c>
      <c r="M10" s="470">
        <v>3.94</v>
      </c>
      <c r="N10" s="282">
        <v>75</v>
      </c>
      <c r="O10" s="281">
        <v>69</v>
      </c>
      <c r="P10" s="283">
        <v>3.4637681159420288</v>
      </c>
      <c r="Q10" s="470">
        <v>3.67</v>
      </c>
      <c r="R10" s="282">
        <v>72</v>
      </c>
      <c r="S10" s="170">
        <f t="shared" si="0"/>
        <v>326</v>
      </c>
    </row>
    <row r="11" spans="1:22" ht="15" customHeight="1" x14ac:dyDescent="0.25">
      <c r="A11" s="171">
        <v>6</v>
      </c>
      <c r="B11" s="169" t="s">
        <v>157</v>
      </c>
      <c r="C11" s="281">
        <v>104</v>
      </c>
      <c r="D11" s="283">
        <v>3.5769230769230771</v>
      </c>
      <c r="E11" s="470">
        <v>3.76</v>
      </c>
      <c r="F11" s="282">
        <v>77</v>
      </c>
      <c r="G11" s="281">
        <v>109</v>
      </c>
      <c r="H11" s="283">
        <v>3.8532110091743119</v>
      </c>
      <c r="I11" s="470">
        <v>3.88</v>
      </c>
      <c r="J11" s="282">
        <v>51</v>
      </c>
      <c r="K11" s="281">
        <v>101</v>
      </c>
      <c r="L11" s="283">
        <v>3.8316831683168315</v>
      </c>
      <c r="M11" s="470">
        <v>3.94</v>
      </c>
      <c r="N11" s="282">
        <v>68</v>
      </c>
      <c r="O11" s="281">
        <v>106</v>
      </c>
      <c r="P11" s="283">
        <v>3.641509433962264</v>
      </c>
      <c r="Q11" s="470">
        <v>3.67</v>
      </c>
      <c r="R11" s="282">
        <v>52</v>
      </c>
      <c r="S11" s="170">
        <f t="shared" si="0"/>
        <v>248</v>
      </c>
    </row>
    <row r="12" spans="1:22" ht="15" customHeight="1" x14ac:dyDescent="0.25">
      <c r="A12" s="171">
        <v>7</v>
      </c>
      <c r="B12" s="169" t="s">
        <v>78</v>
      </c>
      <c r="C12" s="281">
        <v>98</v>
      </c>
      <c r="D12" s="283">
        <v>3.5816326530612246</v>
      </c>
      <c r="E12" s="470">
        <v>3.76</v>
      </c>
      <c r="F12" s="282">
        <v>76</v>
      </c>
      <c r="G12" s="281">
        <v>69</v>
      </c>
      <c r="H12" s="283">
        <v>3.8260869565217392</v>
      </c>
      <c r="I12" s="470">
        <v>3.88</v>
      </c>
      <c r="J12" s="282">
        <v>56</v>
      </c>
      <c r="K12" s="281">
        <v>60</v>
      </c>
      <c r="L12" s="283">
        <v>3.6166666666666667</v>
      </c>
      <c r="M12" s="470">
        <v>3.94</v>
      </c>
      <c r="N12" s="282">
        <v>90</v>
      </c>
      <c r="O12" s="281">
        <v>46</v>
      </c>
      <c r="P12" s="283">
        <v>3.4130434782608696</v>
      </c>
      <c r="Q12" s="470">
        <v>3.67</v>
      </c>
      <c r="R12" s="282">
        <v>80</v>
      </c>
      <c r="S12" s="170">
        <f t="shared" si="0"/>
        <v>302</v>
      </c>
    </row>
    <row r="13" spans="1:22" ht="15" customHeight="1" thickBot="1" x14ac:dyDescent="0.3">
      <c r="A13" s="171">
        <v>8</v>
      </c>
      <c r="B13" s="169" t="s">
        <v>124</v>
      </c>
      <c r="C13" s="281">
        <v>71</v>
      </c>
      <c r="D13" s="283">
        <v>3.5492957746478875</v>
      </c>
      <c r="E13" s="470">
        <v>3.76</v>
      </c>
      <c r="F13" s="282">
        <v>82</v>
      </c>
      <c r="G13" s="281">
        <v>73</v>
      </c>
      <c r="H13" s="283">
        <v>3.6438356164383561</v>
      </c>
      <c r="I13" s="470">
        <v>3.88</v>
      </c>
      <c r="J13" s="282">
        <v>89</v>
      </c>
      <c r="K13" s="281">
        <v>76</v>
      </c>
      <c r="L13" s="283">
        <v>3.5526315789473686</v>
      </c>
      <c r="M13" s="470">
        <v>3.94</v>
      </c>
      <c r="N13" s="282">
        <v>95</v>
      </c>
      <c r="O13" s="281">
        <v>59</v>
      </c>
      <c r="P13" s="283">
        <v>3.8644067796610169</v>
      </c>
      <c r="Q13" s="470">
        <v>3.67</v>
      </c>
      <c r="R13" s="282">
        <v>25</v>
      </c>
      <c r="S13" s="170">
        <f t="shared" si="0"/>
        <v>291</v>
      </c>
    </row>
    <row r="14" spans="1:22" ht="15" customHeight="1" thickBot="1" x14ac:dyDescent="0.3">
      <c r="A14" s="174"/>
      <c r="B14" s="175" t="s">
        <v>121</v>
      </c>
      <c r="C14" s="176">
        <f>SUM(C15:C26)</f>
        <v>1107</v>
      </c>
      <c r="D14" s="177">
        <f>AVERAGE(D15:D26)</f>
        <v>3.7077437364021422</v>
      </c>
      <c r="E14" s="178">
        <v>3.76</v>
      </c>
      <c r="F14" s="167"/>
      <c r="G14" s="176">
        <f>SUM(G15:G26)</f>
        <v>980</v>
      </c>
      <c r="H14" s="177">
        <f>AVERAGE(H15:H26)</f>
        <v>3.8708140464731531</v>
      </c>
      <c r="I14" s="178">
        <v>3.88</v>
      </c>
      <c r="J14" s="167"/>
      <c r="K14" s="176">
        <f>SUM(K15:K26)</f>
        <v>985</v>
      </c>
      <c r="L14" s="177">
        <f>AVERAGE(L15:L26)</f>
        <v>3.849591461911908</v>
      </c>
      <c r="M14" s="178">
        <v>3.94</v>
      </c>
      <c r="N14" s="167"/>
      <c r="O14" s="176">
        <f>SUM(O15:O26)</f>
        <v>1016</v>
      </c>
      <c r="P14" s="177">
        <f>AVERAGE(P15:P26)</f>
        <v>3.5876578801287287</v>
      </c>
      <c r="Q14" s="178">
        <v>3.67</v>
      </c>
      <c r="R14" s="167"/>
      <c r="S14" s="179"/>
    </row>
    <row r="15" spans="1:22" ht="15" customHeight="1" x14ac:dyDescent="0.25">
      <c r="A15" s="168">
        <v>1</v>
      </c>
      <c r="B15" s="180" t="s">
        <v>54</v>
      </c>
      <c r="C15" s="290">
        <v>86</v>
      </c>
      <c r="D15" s="296">
        <v>4.1511627906976747</v>
      </c>
      <c r="E15" s="471">
        <v>3.76</v>
      </c>
      <c r="F15" s="291">
        <v>11</v>
      </c>
      <c r="G15" s="290">
        <v>83</v>
      </c>
      <c r="H15" s="296">
        <v>3.83</v>
      </c>
      <c r="I15" s="471">
        <v>3.88</v>
      </c>
      <c r="J15" s="291">
        <v>55</v>
      </c>
      <c r="K15" s="290">
        <v>96</v>
      </c>
      <c r="L15" s="296">
        <v>4.072916666666667</v>
      </c>
      <c r="M15" s="471">
        <v>3.94</v>
      </c>
      <c r="N15" s="291">
        <v>31</v>
      </c>
      <c r="O15" s="290">
        <v>112</v>
      </c>
      <c r="P15" s="296">
        <v>3.6607142857142856</v>
      </c>
      <c r="Q15" s="471">
        <v>3.67</v>
      </c>
      <c r="R15" s="291">
        <v>50</v>
      </c>
      <c r="S15" s="181">
        <f t="shared" si="0"/>
        <v>147</v>
      </c>
    </row>
    <row r="16" spans="1:22" ht="15" customHeight="1" x14ac:dyDescent="0.25">
      <c r="A16" s="171">
        <v>2</v>
      </c>
      <c r="B16" s="169" t="s">
        <v>53</v>
      </c>
      <c r="C16" s="281">
        <v>51</v>
      </c>
      <c r="D16" s="283">
        <v>3.9215686274509802</v>
      </c>
      <c r="E16" s="470">
        <v>3.76</v>
      </c>
      <c r="F16" s="282">
        <v>25</v>
      </c>
      <c r="G16" s="281">
        <v>50</v>
      </c>
      <c r="H16" s="283">
        <v>4.22</v>
      </c>
      <c r="I16" s="470">
        <v>3.88</v>
      </c>
      <c r="J16" s="282">
        <v>10</v>
      </c>
      <c r="K16" s="281">
        <v>47</v>
      </c>
      <c r="L16" s="283">
        <v>3.9574468085106385</v>
      </c>
      <c r="M16" s="470">
        <v>3.94</v>
      </c>
      <c r="N16" s="282">
        <v>47</v>
      </c>
      <c r="O16" s="281">
        <v>59</v>
      </c>
      <c r="P16" s="283">
        <v>4.1355932203389827</v>
      </c>
      <c r="Q16" s="470">
        <v>3.67</v>
      </c>
      <c r="R16" s="282">
        <v>5</v>
      </c>
      <c r="S16" s="170">
        <f t="shared" si="0"/>
        <v>87</v>
      </c>
    </row>
    <row r="17" spans="1:19" ht="15" customHeight="1" x14ac:dyDescent="0.25">
      <c r="A17" s="171">
        <v>3</v>
      </c>
      <c r="B17" s="182" t="s">
        <v>55</v>
      </c>
      <c r="C17" s="290">
        <v>105</v>
      </c>
      <c r="D17" s="296">
        <v>4.0095238095238095</v>
      </c>
      <c r="E17" s="471">
        <v>3.76</v>
      </c>
      <c r="F17" s="291">
        <v>18</v>
      </c>
      <c r="G17" s="290">
        <v>94</v>
      </c>
      <c r="H17" s="296">
        <v>4.1382978723404253</v>
      </c>
      <c r="I17" s="471">
        <v>3.88</v>
      </c>
      <c r="J17" s="291">
        <v>15</v>
      </c>
      <c r="K17" s="290">
        <v>100</v>
      </c>
      <c r="L17" s="296">
        <v>4.34</v>
      </c>
      <c r="M17" s="471">
        <v>3.94</v>
      </c>
      <c r="N17" s="291">
        <v>5</v>
      </c>
      <c r="O17" s="290">
        <v>78</v>
      </c>
      <c r="P17" s="296">
        <v>3.858974358974359</v>
      </c>
      <c r="Q17" s="471">
        <v>3.67</v>
      </c>
      <c r="R17" s="291">
        <v>26</v>
      </c>
      <c r="S17" s="172">
        <f t="shared" si="0"/>
        <v>64</v>
      </c>
    </row>
    <row r="18" spans="1:19" ht="15" customHeight="1" x14ac:dyDescent="0.25">
      <c r="A18" s="171">
        <v>4</v>
      </c>
      <c r="B18" s="183" t="s">
        <v>56</v>
      </c>
      <c r="C18" s="292">
        <v>155</v>
      </c>
      <c r="D18" s="297">
        <v>3.903225806451613</v>
      </c>
      <c r="E18" s="472">
        <v>3.76</v>
      </c>
      <c r="F18" s="293">
        <v>27</v>
      </c>
      <c r="G18" s="292">
        <v>149</v>
      </c>
      <c r="H18" s="297">
        <v>4.1879194630872485</v>
      </c>
      <c r="I18" s="472">
        <v>3.88</v>
      </c>
      <c r="J18" s="293">
        <v>11</v>
      </c>
      <c r="K18" s="292">
        <v>153</v>
      </c>
      <c r="L18" s="297">
        <v>4.0653594771241828</v>
      </c>
      <c r="M18" s="472">
        <v>3.94</v>
      </c>
      <c r="N18" s="293">
        <v>34</v>
      </c>
      <c r="O18" s="292">
        <v>154</v>
      </c>
      <c r="P18" s="297">
        <v>3.8506493506493507</v>
      </c>
      <c r="Q18" s="472">
        <v>3.67</v>
      </c>
      <c r="R18" s="293">
        <v>27</v>
      </c>
      <c r="S18" s="170">
        <f t="shared" si="0"/>
        <v>99</v>
      </c>
    </row>
    <row r="19" spans="1:19" ht="15" customHeight="1" x14ac:dyDescent="0.25">
      <c r="A19" s="148">
        <v>5</v>
      </c>
      <c r="B19" s="183" t="s">
        <v>57</v>
      </c>
      <c r="C19" s="292">
        <v>103</v>
      </c>
      <c r="D19" s="297">
        <v>3.6990291262135924</v>
      </c>
      <c r="E19" s="472">
        <v>3.76</v>
      </c>
      <c r="F19" s="293">
        <v>60</v>
      </c>
      <c r="G19" s="292">
        <v>89</v>
      </c>
      <c r="H19" s="297">
        <v>3.8539325842696628</v>
      </c>
      <c r="I19" s="472">
        <v>3.88</v>
      </c>
      <c r="J19" s="293">
        <v>50</v>
      </c>
      <c r="K19" s="292">
        <v>125</v>
      </c>
      <c r="L19" s="297">
        <v>3.976</v>
      </c>
      <c r="M19" s="472">
        <v>3.94</v>
      </c>
      <c r="N19" s="293">
        <v>43</v>
      </c>
      <c r="O19" s="292">
        <v>120</v>
      </c>
      <c r="P19" s="297">
        <v>3.8</v>
      </c>
      <c r="Q19" s="472">
        <v>3.67</v>
      </c>
      <c r="R19" s="293">
        <v>31</v>
      </c>
      <c r="S19" s="170">
        <f t="shared" si="0"/>
        <v>184</v>
      </c>
    </row>
    <row r="20" spans="1:19" ht="15" customHeight="1" x14ac:dyDescent="0.25">
      <c r="A20" s="171">
        <v>6</v>
      </c>
      <c r="B20" s="183" t="s">
        <v>160</v>
      </c>
      <c r="C20" s="292">
        <v>94</v>
      </c>
      <c r="D20" s="297">
        <v>3.6702127659574466</v>
      </c>
      <c r="E20" s="472">
        <v>3.76</v>
      </c>
      <c r="F20" s="293">
        <v>68</v>
      </c>
      <c r="G20" s="292">
        <v>73</v>
      </c>
      <c r="H20" s="297">
        <v>3.7808219178082192</v>
      </c>
      <c r="I20" s="472">
        <v>3.88</v>
      </c>
      <c r="J20" s="293">
        <v>66</v>
      </c>
      <c r="K20" s="292">
        <v>71</v>
      </c>
      <c r="L20" s="297">
        <v>3.887323943661972</v>
      </c>
      <c r="M20" s="472">
        <v>3.94</v>
      </c>
      <c r="N20" s="293">
        <v>59</v>
      </c>
      <c r="O20" s="292">
        <v>54</v>
      </c>
      <c r="P20" s="297">
        <v>3.5</v>
      </c>
      <c r="Q20" s="472">
        <v>3.67</v>
      </c>
      <c r="R20" s="293">
        <v>66</v>
      </c>
      <c r="S20" s="170">
        <f t="shared" si="0"/>
        <v>259</v>
      </c>
    </row>
    <row r="21" spans="1:19" ht="15" customHeight="1" x14ac:dyDescent="0.25">
      <c r="A21" s="171">
        <v>7</v>
      </c>
      <c r="B21" s="183" t="s">
        <v>159</v>
      </c>
      <c r="C21" s="292">
        <v>85</v>
      </c>
      <c r="D21" s="297">
        <v>3.3647058823529412</v>
      </c>
      <c r="E21" s="472">
        <v>3.76</v>
      </c>
      <c r="F21" s="293">
        <v>99</v>
      </c>
      <c r="G21" s="292">
        <v>77</v>
      </c>
      <c r="H21" s="297">
        <v>3.7922077922077921</v>
      </c>
      <c r="I21" s="472">
        <v>3.88</v>
      </c>
      <c r="J21" s="293">
        <v>60</v>
      </c>
      <c r="K21" s="292">
        <v>78</v>
      </c>
      <c r="L21" s="297">
        <v>3.6794871794871793</v>
      </c>
      <c r="M21" s="472">
        <v>3.94</v>
      </c>
      <c r="N21" s="293">
        <v>86</v>
      </c>
      <c r="O21" s="292">
        <v>80</v>
      </c>
      <c r="P21" s="297">
        <v>3.4</v>
      </c>
      <c r="Q21" s="472">
        <v>3.67</v>
      </c>
      <c r="R21" s="293">
        <v>83</v>
      </c>
      <c r="S21" s="170">
        <f t="shared" si="0"/>
        <v>328</v>
      </c>
    </row>
    <row r="22" spans="1:19" ht="15" customHeight="1" x14ac:dyDescent="0.25">
      <c r="A22" s="171">
        <v>8</v>
      </c>
      <c r="B22" s="183" t="s">
        <v>51</v>
      </c>
      <c r="C22" s="292">
        <v>55</v>
      </c>
      <c r="D22" s="297">
        <v>3.5636363636363635</v>
      </c>
      <c r="E22" s="472">
        <v>3.76</v>
      </c>
      <c r="F22" s="293">
        <v>80</v>
      </c>
      <c r="G22" s="292">
        <v>58</v>
      </c>
      <c r="H22" s="297">
        <v>3.6551724137931036</v>
      </c>
      <c r="I22" s="472">
        <v>3.88</v>
      </c>
      <c r="J22" s="293">
        <v>88</v>
      </c>
      <c r="K22" s="292">
        <v>42</v>
      </c>
      <c r="L22" s="297">
        <v>3.7619047619047619</v>
      </c>
      <c r="M22" s="472">
        <v>3.94</v>
      </c>
      <c r="N22" s="293">
        <v>73</v>
      </c>
      <c r="O22" s="292">
        <v>58</v>
      </c>
      <c r="P22" s="297">
        <v>3.4482758620689653</v>
      </c>
      <c r="Q22" s="472">
        <v>3.67</v>
      </c>
      <c r="R22" s="293">
        <v>73</v>
      </c>
      <c r="S22" s="170">
        <f t="shared" si="0"/>
        <v>314</v>
      </c>
    </row>
    <row r="23" spans="1:19" ht="15" customHeight="1" x14ac:dyDescent="0.25">
      <c r="A23" s="171">
        <v>9</v>
      </c>
      <c r="B23" s="183" t="s">
        <v>203</v>
      </c>
      <c r="C23" s="292">
        <v>74</v>
      </c>
      <c r="D23" s="297">
        <v>3.3648648648648649</v>
      </c>
      <c r="E23" s="472">
        <v>3.76</v>
      </c>
      <c r="F23" s="293">
        <v>98</v>
      </c>
      <c r="G23" s="292">
        <v>59</v>
      </c>
      <c r="H23" s="297">
        <v>3.6949152542372881</v>
      </c>
      <c r="I23" s="472">
        <v>3.88</v>
      </c>
      <c r="J23" s="293">
        <v>75</v>
      </c>
      <c r="K23" s="292">
        <v>57</v>
      </c>
      <c r="L23" s="297">
        <v>3.6842105263157894</v>
      </c>
      <c r="M23" s="472">
        <v>3.94</v>
      </c>
      <c r="N23" s="293">
        <v>84</v>
      </c>
      <c r="O23" s="292">
        <v>53</v>
      </c>
      <c r="P23" s="297">
        <v>3.2075471698113209</v>
      </c>
      <c r="Q23" s="472">
        <v>3.67</v>
      </c>
      <c r="R23" s="293">
        <v>99</v>
      </c>
      <c r="S23" s="170">
        <f t="shared" si="0"/>
        <v>356</v>
      </c>
    </row>
    <row r="24" spans="1:19" ht="15" customHeight="1" x14ac:dyDescent="0.25">
      <c r="A24" s="171">
        <v>10</v>
      </c>
      <c r="B24" s="183" t="s">
        <v>161</v>
      </c>
      <c r="C24" s="292">
        <v>92</v>
      </c>
      <c r="D24" s="297">
        <v>3.3913043478260869</v>
      </c>
      <c r="E24" s="472">
        <v>3.76</v>
      </c>
      <c r="F24" s="293">
        <v>96</v>
      </c>
      <c r="G24" s="292">
        <v>70</v>
      </c>
      <c r="H24" s="297">
        <v>3.3857142857142857</v>
      </c>
      <c r="I24" s="472">
        <v>3.88</v>
      </c>
      <c r="J24" s="293">
        <v>105</v>
      </c>
      <c r="K24" s="292">
        <v>51</v>
      </c>
      <c r="L24" s="297">
        <v>3.5490196078431371</v>
      </c>
      <c r="M24" s="472">
        <v>3.94</v>
      </c>
      <c r="N24" s="293">
        <v>96</v>
      </c>
      <c r="O24" s="292">
        <v>81</v>
      </c>
      <c r="P24" s="297">
        <v>3.2469135802469138</v>
      </c>
      <c r="Q24" s="472">
        <v>3.67</v>
      </c>
      <c r="R24" s="293">
        <v>96</v>
      </c>
      <c r="S24" s="170">
        <f t="shared" si="0"/>
        <v>393</v>
      </c>
    </row>
    <row r="25" spans="1:19" ht="15" customHeight="1" x14ac:dyDescent="0.25">
      <c r="A25" s="171">
        <v>11</v>
      </c>
      <c r="B25" s="184" t="s">
        <v>162</v>
      </c>
      <c r="C25" s="288">
        <v>134</v>
      </c>
      <c r="D25" s="260">
        <v>3.6865671641791047</v>
      </c>
      <c r="E25" s="460">
        <v>3.76</v>
      </c>
      <c r="F25" s="289">
        <v>63</v>
      </c>
      <c r="G25" s="288">
        <v>134</v>
      </c>
      <c r="H25" s="260">
        <v>3.8880597014925371</v>
      </c>
      <c r="I25" s="460">
        <v>3.88</v>
      </c>
      <c r="J25" s="289">
        <v>42</v>
      </c>
      <c r="K25" s="288">
        <v>105</v>
      </c>
      <c r="L25" s="260">
        <v>3.7047619047619049</v>
      </c>
      <c r="M25" s="460">
        <v>3.94</v>
      </c>
      <c r="N25" s="289">
        <v>82</v>
      </c>
      <c r="O25" s="288">
        <v>121</v>
      </c>
      <c r="P25" s="260">
        <v>3.4214876033057853</v>
      </c>
      <c r="Q25" s="460">
        <v>3.67</v>
      </c>
      <c r="R25" s="289">
        <v>78</v>
      </c>
      <c r="S25" s="170">
        <f t="shared" si="0"/>
        <v>265</v>
      </c>
    </row>
    <row r="26" spans="1:19" ht="15" customHeight="1" thickBot="1" x14ac:dyDescent="0.3">
      <c r="A26" s="171">
        <v>12</v>
      </c>
      <c r="B26" s="185" t="s">
        <v>158</v>
      </c>
      <c r="C26" s="294">
        <v>73</v>
      </c>
      <c r="D26" s="298">
        <v>3.7671232876712328</v>
      </c>
      <c r="E26" s="473">
        <v>3.76</v>
      </c>
      <c r="F26" s="295">
        <v>44</v>
      </c>
      <c r="G26" s="294">
        <v>44</v>
      </c>
      <c r="H26" s="298">
        <v>4.0227272727272725</v>
      </c>
      <c r="I26" s="473">
        <v>3.88</v>
      </c>
      <c r="J26" s="295">
        <v>22</v>
      </c>
      <c r="K26" s="294">
        <v>60</v>
      </c>
      <c r="L26" s="298">
        <v>3.5166666666666666</v>
      </c>
      <c r="M26" s="473">
        <v>3.94</v>
      </c>
      <c r="N26" s="295">
        <v>100</v>
      </c>
      <c r="O26" s="294">
        <v>46</v>
      </c>
      <c r="P26" s="298">
        <v>3.5217391304347827</v>
      </c>
      <c r="Q26" s="473">
        <v>3.67</v>
      </c>
      <c r="R26" s="295">
        <v>64</v>
      </c>
      <c r="S26" s="170">
        <f t="shared" si="0"/>
        <v>230</v>
      </c>
    </row>
    <row r="27" spans="1:19" ht="15" customHeight="1" thickBot="1" x14ac:dyDescent="0.3">
      <c r="A27" s="174"/>
      <c r="B27" s="188" t="s">
        <v>120</v>
      </c>
      <c r="C27" s="189">
        <f>SUM(C28:C44)</f>
        <v>1585</v>
      </c>
      <c r="D27" s="190">
        <f>AVERAGE(D28:D44)</f>
        <v>3.5087915252951554</v>
      </c>
      <c r="E27" s="191">
        <v>3.76</v>
      </c>
      <c r="F27" s="192"/>
      <c r="G27" s="189">
        <f>SUM(G28:G44)</f>
        <v>1347</v>
      </c>
      <c r="H27" s="190">
        <f>AVERAGE(H28:H44)</f>
        <v>3.709588922806847</v>
      </c>
      <c r="I27" s="191">
        <v>3.88</v>
      </c>
      <c r="J27" s="192"/>
      <c r="K27" s="189">
        <f>SUM(K28:K44)</f>
        <v>1348</v>
      </c>
      <c r="L27" s="190">
        <f>AVERAGE(L28:L44)</f>
        <v>3.7665807620691187</v>
      </c>
      <c r="M27" s="191">
        <v>3.94</v>
      </c>
      <c r="N27" s="192"/>
      <c r="O27" s="189">
        <f>SUM(O28:O44)</f>
        <v>1288</v>
      </c>
      <c r="P27" s="190">
        <f>AVERAGE(P28:P44)</f>
        <v>3.407135603823102</v>
      </c>
      <c r="Q27" s="191">
        <v>3.67</v>
      </c>
      <c r="R27" s="192"/>
      <c r="S27" s="179"/>
    </row>
    <row r="28" spans="1:19" ht="15" customHeight="1" x14ac:dyDescent="0.25">
      <c r="A28" s="193">
        <v>1</v>
      </c>
      <c r="B28" s="169" t="s">
        <v>80</v>
      </c>
      <c r="C28" s="281">
        <v>136</v>
      </c>
      <c r="D28" s="283">
        <v>3.6764705882352939</v>
      </c>
      <c r="E28" s="470">
        <v>3.76</v>
      </c>
      <c r="F28" s="282">
        <v>66</v>
      </c>
      <c r="G28" s="281">
        <v>119</v>
      </c>
      <c r="H28" s="283">
        <v>3.9747899159663866</v>
      </c>
      <c r="I28" s="470">
        <v>3.88</v>
      </c>
      <c r="J28" s="282">
        <v>28</v>
      </c>
      <c r="K28" s="281">
        <v>122</v>
      </c>
      <c r="L28" s="283">
        <v>3.959016393442623</v>
      </c>
      <c r="M28" s="470">
        <v>3.94</v>
      </c>
      <c r="N28" s="282">
        <v>46</v>
      </c>
      <c r="O28" s="281">
        <v>119</v>
      </c>
      <c r="P28" s="283">
        <v>3.7142857142857144</v>
      </c>
      <c r="Q28" s="470">
        <v>3.67</v>
      </c>
      <c r="R28" s="282">
        <v>44</v>
      </c>
      <c r="S28" s="181">
        <f t="shared" si="0"/>
        <v>184</v>
      </c>
    </row>
    <row r="29" spans="1:19" ht="15" customHeight="1" x14ac:dyDescent="0.25">
      <c r="A29" s="168">
        <v>2</v>
      </c>
      <c r="B29" s="169" t="s">
        <v>126</v>
      </c>
      <c r="C29" s="281">
        <v>137</v>
      </c>
      <c r="D29" s="283">
        <v>3.8613138686131387</v>
      </c>
      <c r="E29" s="470">
        <v>3.76</v>
      </c>
      <c r="F29" s="282">
        <v>30</v>
      </c>
      <c r="G29" s="281">
        <v>77</v>
      </c>
      <c r="H29" s="283">
        <v>3.6883116883116882</v>
      </c>
      <c r="I29" s="470">
        <v>3.88</v>
      </c>
      <c r="J29" s="282">
        <v>79</v>
      </c>
      <c r="K29" s="281">
        <v>84</v>
      </c>
      <c r="L29" s="283">
        <v>4.2380952380952381</v>
      </c>
      <c r="M29" s="470">
        <v>3.94</v>
      </c>
      <c r="N29" s="282">
        <v>9</v>
      </c>
      <c r="O29" s="281">
        <v>92</v>
      </c>
      <c r="P29" s="283">
        <v>3.7934782608695654</v>
      </c>
      <c r="Q29" s="470">
        <v>3.67</v>
      </c>
      <c r="R29" s="282">
        <v>32</v>
      </c>
      <c r="S29" s="172">
        <f t="shared" si="0"/>
        <v>150</v>
      </c>
    </row>
    <row r="30" spans="1:19" ht="15" customHeight="1" x14ac:dyDescent="0.25">
      <c r="A30" s="171">
        <v>3</v>
      </c>
      <c r="B30" s="169" t="s">
        <v>72</v>
      </c>
      <c r="C30" s="281">
        <v>114</v>
      </c>
      <c r="D30" s="283">
        <v>3.763157894736842</v>
      </c>
      <c r="E30" s="470">
        <v>3.76</v>
      </c>
      <c r="F30" s="282">
        <v>45</v>
      </c>
      <c r="G30" s="281">
        <v>102</v>
      </c>
      <c r="H30" s="283">
        <v>3.9901960784313726</v>
      </c>
      <c r="I30" s="470">
        <v>3.88</v>
      </c>
      <c r="J30" s="282">
        <v>26</v>
      </c>
      <c r="K30" s="281">
        <v>100</v>
      </c>
      <c r="L30" s="283">
        <v>4.1399999999999997</v>
      </c>
      <c r="M30" s="470">
        <v>3.94</v>
      </c>
      <c r="N30" s="282">
        <v>18</v>
      </c>
      <c r="O30" s="281">
        <v>75</v>
      </c>
      <c r="P30" s="283">
        <v>3.4133333333333336</v>
      </c>
      <c r="Q30" s="470">
        <v>3.67</v>
      </c>
      <c r="R30" s="282">
        <v>81</v>
      </c>
      <c r="S30" s="170">
        <f t="shared" si="0"/>
        <v>170</v>
      </c>
    </row>
    <row r="31" spans="1:19" ht="15" customHeight="1" x14ac:dyDescent="0.25">
      <c r="A31" s="171">
        <v>4</v>
      </c>
      <c r="B31" s="169" t="s">
        <v>163</v>
      </c>
      <c r="C31" s="281">
        <v>98</v>
      </c>
      <c r="D31" s="283">
        <v>3.7448979591836733</v>
      </c>
      <c r="E31" s="470">
        <v>3.76</v>
      </c>
      <c r="F31" s="282">
        <v>49</v>
      </c>
      <c r="G31" s="281">
        <v>78</v>
      </c>
      <c r="H31" s="283">
        <v>4</v>
      </c>
      <c r="I31" s="470">
        <v>3.88</v>
      </c>
      <c r="J31" s="282">
        <v>23</v>
      </c>
      <c r="K31" s="281">
        <v>83</v>
      </c>
      <c r="L31" s="283">
        <v>4.072289156626506</v>
      </c>
      <c r="M31" s="470">
        <v>3.94</v>
      </c>
      <c r="N31" s="282">
        <v>32</v>
      </c>
      <c r="O31" s="281">
        <v>26</v>
      </c>
      <c r="P31" s="283">
        <v>3.3846153846153846</v>
      </c>
      <c r="Q31" s="470">
        <v>3.67</v>
      </c>
      <c r="R31" s="282">
        <v>85</v>
      </c>
      <c r="S31" s="170">
        <f t="shared" si="0"/>
        <v>189</v>
      </c>
    </row>
    <row r="32" spans="1:19" ht="15" customHeight="1" x14ac:dyDescent="0.25">
      <c r="A32" s="171">
        <v>5</v>
      </c>
      <c r="B32" s="185" t="s">
        <v>70</v>
      </c>
      <c r="C32" s="294">
        <v>101</v>
      </c>
      <c r="D32" s="298">
        <v>3.722772277227723</v>
      </c>
      <c r="E32" s="473">
        <v>3.76</v>
      </c>
      <c r="F32" s="295">
        <v>53</v>
      </c>
      <c r="G32" s="294">
        <v>101</v>
      </c>
      <c r="H32" s="298">
        <v>3.9702970297029703</v>
      </c>
      <c r="I32" s="473">
        <v>3.88</v>
      </c>
      <c r="J32" s="295">
        <v>29</v>
      </c>
      <c r="K32" s="294">
        <v>88</v>
      </c>
      <c r="L32" s="298">
        <v>3.9090909090909092</v>
      </c>
      <c r="M32" s="473">
        <v>3.94</v>
      </c>
      <c r="N32" s="295">
        <v>54</v>
      </c>
      <c r="O32" s="294">
        <v>103</v>
      </c>
      <c r="P32" s="298">
        <v>3.4757281553398056</v>
      </c>
      <c r="Q32" s="473">
        <v>3.67</v>
      </c>
      <c r="R32" s="295">
        <v>70</v>
      </c>
      <c r="S32" s="170">
        <f t="shared" si="0"/>
        <v>206</v>
      </c>
    </row>
    <row r="33" spans="1:19" ht="15" customHeight="1" x14ac:dyDescent="0.25">
      <c r="A33" s="171">
        <v>6</v>
      </c>
      <c r="B33" s="169" t="s">
        <v>44</v>
      </c>
      <c r="C33" s="281">
        <v>44</v>
      </c>
      <c r="D33" s="283">
        <v>3.0909090909090908</v>
      </c>
      <c r="E33" s="470">
        <v>3.76</v>
      </c>
      <c r="F33" s="282">
        <v>110</v>
      </c>
      <c r="G33" s="281">
        <v>46</v>
      </c>
      <c r="H33" s="283">
        <v>3.347826086956522</v>
      </c>
      <c r="I33" s="470">
        <v>3.88</v>
      </c>
      <c r="J33" s="282">
        <v>106</v>
      </c>
      <c r="K33" s="281">
        <v>49</v>
      </c>
      <c r="L33" s="283">
        <v>3.4693877551020407</v>
      </c>
      <c r="M33" s="470">
        <v>3.94</v>
      </c>
      <c r="N33" s="282">
        <v>103</v>
      </c>
      <c r="O33" s="281">
        <v>74</v>
      </c>
      <c r="P33" s="283">
        <v>3.3378378378378377</v>
      </c>
      <c r="Q33" s="470">
        <v>3.67</v>
      </c>
      <c r="R33" s="282">
        <v>86</v>
      </c>
      <c r="S33" s="170">
        <f t="shared" si="0"/>
        <v>405</v>
      </c>
    </row>
    <row r="34" spans="1:19" ht="15" customHeight="1" x14ac:dyDescent="0.25">
      <c r="A34" s="171">
        <v>7</v>
      </c>
      <c r="B34" s="169" t="s">
        <v>164</v>
      </c>
      <c r="C34" s="281">
        <v>91</v>
      </c>
      <c r="D34" s="283">
        <v>3.4615384615384617</v>
      </c>
      <c r="E34" s="470">
        <v>3.76</v>
      </c>
      <c r="F34" s="282">
        <v>90</v>
      </c>
      <c r="G34" s="281">
        <v>94</v>
      </c>
      <c r="H34" s="283">
        <v>3.6702127659574466</v>
      </c>
      <c r="I34" s="470">
        <v>3.88</v>
      </c>
      <c r="J34" s="282">
        <v>84</v>
      </c>
      <c r="K34" s="281">
        <v>75</v>
      </c>
      <c r="L34" s="283">
        <v>3.6</v>
      </c>
      <c r="M34" s="470">
        <v>3.94</v>
      </c>
      <c r="N34" s="282">
        <v>92</v>
      </c>
      <c r="O34" s="281">
        <v>46</v>
      </c>
      <c r="P34" s="283">
        <v>2.9347826086956523</v>
      </c>
      <c r="Q34" s="470">
        <v>3.67</v>
      </c>
      <c r="R34" s="282">
        <v>108</v>
      </c>
      <c r="S34" s="170">
        <f t="shared" si="0"/>
        <v>374</v>
      </c>
    </row>
    <row r="35" spans="1:19" ht="15" customHeight="1" x14ac:dyDescent="0.25">
      <c r="A35" s="171">
        <v>8</v>
      </c>
      <c r="B35" s="169" t="s">
        <v>42</v>
      </c>
      <c r="C35" s="281">
        <v>69</v>
      </c>
      <c r="D35" s="283">
        <v>3.2898550724637681</v>
      </c>
      <c r="E35" s="470">
        <v>3.76</v>
      </c>
      <c r="F35" s="282">
        <v>108</v>
      </c>
      <c r="G35" s="281">
        <v>54</v>
      </c>
      <c r="H35" s="283">
        <v>3.5</v>
      </c>
      <c r="I35" s="470">
        <v>3.88</v>
      </c>
      <c r="J35" s="282">
        <v>102</v>
      </c>
      <c r="K35" s="281">
        <v>52</v>
      </c>
      <c r="L35" s="283">
        <v>3.3846153846153846</v>
      </c>
      <c r="M35" s="470">
        <v>3.94</v>
      </c>
      <c r="N35" s="282">
        <v>107</v>
      </c>
      <c r="O35" s="281">
        <v>70</v>
      </c>
      <c r="P35" s="283">
        <v>3.2714285714285714</v>
      </c>
      <c r="Q35" s="470">
        <v>3.67</v>
      </c>
      <c r="R35" s="282">
        <v>92</v>
      </c>
      <c r="S35" s="170">
        <f t="shared" si="0"/>
        <v>409</v>
      </c>
    </row>
    <row r="36" spans="1:19" ht="15" customHeight="1" x14ac:dyDescent="0.25">
      <c r="A36" s="171">
        <v>9</v>
      </c>
      <c r="B36" s="169" t="s">
        <v>43</v>
      </c>
      <c r="C36" s="281">
        <v>69</v>
      </c>
      <c r="D36" s="283">
        <v>3.4202898550724639</v>
      </c>
      <c r="E36" s="470">
        <v>3.76</v>
      </c>
      <c r="F36" s="282">
        <v>95</v>
      </c>
      <c r="G36" s="281">
        <v>46</v>
      </c>
      <c r="H36" s="283">
        <v>3.6956521739130435</v>
      </c>
      <c r="I36" s="470">
        <v>3.88</v>
      </c>
      <c r="J36" s="282">
        <v>74</v>
      </c>
      <c r="K36" s="281">
        <v>65</v>
      </c>
      <c r="L36" s="283">
        <v>3.8615384615384616</v>
      </c>
      <c r="M36" s="470">
        <v>3.94</v>
      </c>
      <c r="N36" s="282">
        <v>62</v>
      </c>
      <c r="O36" s="281">
        <v>101</v>
      </c>
      <c r="P36" s="283">
        <v>3.4257425742574257</v>
      </c>
      <c r="Q36" s="470">
        <v>3.67</v>
      </c>
      <c r="R36" s="282">
        <v>76</v>
      </c>
      <c r="S36" s="170">
        <f t="shared" si="0"/>
        <v>307</v>
      </c>
    </row>
    <row r="37" spans="1:19" ht="15" customHeight="1" x14ac:dyDescent="0.25">
      <c r="A37" s="171">
        <v>10</v>
      </c>
      <c r="B37" s="169" t="s">
        <v>165</v>
      </c>
      <c r="C37" s="281">
        <v>28</v>
      </c>
      <c r="D37" s="283">
        <v>3.2857142857142856</v>
      </c>
      <c r="E37" s="470">
        <v>3.76</v>
      </c>
      <c r="F37" s="282">
        <v>109</v>
      </c>
      <c r="G37" s="281">
        <v>29</v>
      </c>
      <c r="H37" s="283">
        <v>3.4482758620689653</v>
      </c>
      <c r="I37" s="470">
        <v>3.88</v>
      </c>
      <c r="J37" s="282">
        <v>103</v>
      </c>
      <c r="K37" s="281">
        <v>28</v>
      </c>
      <c r="L37" s="283">
        <v>3.8571428571428572</v>
      </c>
      <c r="M37" s="470">
        <v>3.94</v>
      </c>
      <c r="N37" s="282">
        <v>63</v>
      </c>
      <c r="O37" s="281">
        <v>35</v>
      </c>
      <c r="P37" s="283">
        <v>3.0285714285714285</v>
      </c>
      <c r="Q37" s="470">
        <v>3.67</v>
      </c>
      <c r="R37" s="282">
        <v>106</v>
      </c>
      <c r="S37" s="170">
        <f t="shared" si="0"/>
        <v>381</v>
      </c>
    </row>
    <row r="38" spans="1:19" ht="15" customHeight="1" x14ac:dyDescent="0.25">
      <c r="A38" s="171">
        <v>11</v>
      </c>
      <c r="B38" s="185" t="s">
        <v>166</v>
      </c>
      <c r="C38" s="294">
        <v>157</v>
      </c>
      <c r="D38" s="298">
        <v>3.3630573248407645</v>
      </c>
      <c r="E38" s="473">
        <v>3.76</v>
      </c>
      <c r="F38" s="295">
        <v>100</v>
      </c>
      <c r="G38" s="294">
        <v>135</v>
      </c>
      <c r="H38" s="298">
        <v>3.6888888888888891</v>
      </c>
      <c r="I38" s="473">
        <v>3.88</v>
      </c>
      <c r="J38" s="295">
        <v>78</v>
      </c>
      <c r="K38" s="294">
        <v>122</v>
      </c>
      <c r="L38" s="298">
        <v>3.6475409836065573</v>
      </c>
      <c r="M38" s="473">
        <v>3.94</v>
      </c>
      <c r="N38" s="295">
        <v>87</v>
      </c>
      <c r="O38" s="294">
        <v>96</v>
      </c>
      <c r="P38" s="298">
        <v>3.5208333333333335</v>
      </c>
      <c r="Q38" s="473">
        <v>3.67</v>
      </c>
      <c r="R38" s="295">
        <v>65</v>
      </c>
      <c r="S38" s="170">
        <f t="shared" si="0"/>
        <v>330</v>
      </c>
    </row>
    <row r="39" spans="1:19" ht="15" customHeight="1" x14ac:dyDescent="0.25">
      <c r="A39" s="171">
        <v>12</v>
      </c>
      <c r="B39" s="185" t="s">
        <v>47</v>
      </c>
      <c r="C39" s="294">
        <v>106</v>
      </c>
      <c r="D39" s="298">
        <v>3.7264150943396226</v>
      </c>
      <c r="E39" s="473">
        <v>3.76</v>
      </c>
      <c r="F39" s="295">
        <v>52</v>
      </c>
      <c r="G39" s="294">
        <v>98</v>
      </c>
      <c r="H39" s="298">
        <v>3.8469387755102042</v>
      </c>
      <c r="I39" s="473">
        <v>3.88</v>
      </c>
      <c r="J39" s="295">
        <v>52</v>
      </c>
      <c r="K39" s="294">
        <v>74</v>
      </c>
      <c r="L39" s="298">
        <v>3.9054054054054053</v>
      </c>
      <c r="M39" s="473">
        <v>3.94</v>
      </c>
      <c r="N39" s="295">
        <v>55</v>
      </c>
      <c r="O39" s="294">
        <v>77</v>
      </c>
      <c r="P39" s="298">
        <v>3.6753246753246751</v>
      </c>
      <c r="Q39" s="473">
        <v>3.67</v>
      </c>
      <c r="R39" s="295">
        <v>46</v>
      </c>
      <c r="S39" s="170">
        <f t="shared" si="0"/>
        <v>205</v>
      </c>
    </row>
    <row r="40" spans="1:19" ht="15" customHeight="1" x14ac:dyDescent="0.25">
      <c r="A40" s="171">
        <v>13</v>
      </c>
      <c r="B40" s="185" t="s">
        <v>167</v>
      </c>
      <c r="C40" s="294">
        <v>106</v>
      </c>
      <c r="D40" s="298">
        <v>3.3301886792452828</v>
      </c>
      <c r="E40" s="473">
        <v>3.76</v>
      </c>
      <c r="F40" s="295">
        <v>105</v>
      </c>
      <c r="G40" s="294">
        <v>56</v>
      </c>
      <c r="H40" s="298">
        <v>3.5714285714285716</v>
      </c>
      <c r="I40" s="473">
        <v>3.88</v>
      </c>
      <c r="J40" s="295">
        <v>94</v>
      </c>
      <c r="K40" s="294">
        <v>54</v>
      </c>
      <c r="L40" s="298">
        <v>3.5</v>
      </c>
      <c r="M40" s="473">
        <v>3.94</v>
      </c>
      <c r="N40" s="295">
        <v>101</v>
      </c>
      <c r="O40" s="294">
        <v>54</v>
      </c>
      <c r="P40" s="298">
        <v>3.0370370370370372</v>
      </c>
      <c r="Q40" s="473">
        <v>3.67</v>
      </c>
      <c r="R40" s="295">
        <v>105</v>
      </c>
      <c r="S40" s="170">
        <f t="shared" si="0"/>
        <v>405</v>
      </c>
    </row>
    <row r="41" spans="1:19" ht="15" customHeight="1" x14ac:dyDescent="0.25">
      <c r="A41" s="171">
        <v>14</v>
      </c>
      <c r="B41" s="185" t="s">
        <v>69</v>
      </c>
      <c r="C41" s="294">
        <v>53</v>
      </c>
      <c r="D41" s="298">
        <v>3.358490566037736</v>
      </c>
      <c r="E41" s="473">
        <v>3.76</v>
      </c>
      <c r="F41" s="295">
        <v>101</v>
      </c>
      <c r="G41" s="294">
        <v>53</v>
      </c>
      <c r="H41" s="298">
        <v>3.6792452830188678</v>
      </c>
      <c r="I41" s="473">
        <v>3.88</v>
      </c>
      <c r="J41" s="295">
        <v>81</v>
      </c>
      <c r="K41" s="294">
        <v>50</v>
      </c>
      <c r="L41" s="298">
        <v>3.56</v>
      </c>
      <c r="M41" s="473">
        <v>3.94</v>
      </c>
      <c r="N41" s="295">
        <v>94</v>
      </c>
      <c r="O41" s="294">
        <v>40</v>
      </c>
      <c r="P41" s="298">
        <v>3.5249999999999999</v>
      </c>
      <c r="Q41" s="473">
        <v>3.67</v>
      </c>
      <c r="R41" s="295">
        <v>61</v>
      </c>
      <c r="S41" s="170">
        <f t="shared" si="0"/>
        <v>337</v>
      </c>
    </row>
    <row r="42" spans="1:19" ht="15" customHeight="1" x14ac:dyDescent="0.25">
      <c r="A42" s="171">
        <v>15</v>
      </c>
      <c r="B42" s="184" t="s">
        <v>168</v>
      </c>
      <c r="C42" s="288">
        <v>76</v>
      </c>
      <c r="D42" s="260">
        <v>3.5657894736842106</v>
      </c>
      <c r="E42" s="460">
        <v>3.76</v>
      </c>
      <c r="F42" s="289">
        <v>79</v>
      </c>
      <c r="G42" s="288">
        <v>78</v>
      </c>
      <c r="H42" s="260">
        <v>3.5128205128205128</v>
      </c>
      <c r="I42" s="460">
        <v>3.88</v>
      </c>
      <c r="J42" s="289">
        <v>100</v>
      </c>
      <c r="K42" s="288">
        <v>60</v>
      </c>
      <c r="L42" s="260">
        <v>3.5</v>
      </c>
      <c r="M42" s="460">
        <v>3.94</v>
      </c>
      <c r="N42" s="289">
        <v>102</v>
      </c>
      <c r="O42" s="288">
        <v>51</v>
      </c>
      <c r="P42" s="260">
        <v>3.2352941176470589</v>
      </c>
      <c r="Q42" s="460">
        <v>3.67</v>
      </c>
      <c r="R42" s="289">
        <v>97</v>
      </c>
      <c r="S42" s="170">
        <f t="shared" si="0"/>
        <v>378</v>
      </c>
    </row>
    <row r="43" spans="1:19" ht="15" customHeight="1" x14ac:dyDescent="0.25">
      <c r="A43" s="171">
        <v>16</v>
      </c>
      <c r="B43" s="194" t="s">
        <v>37</v>
      </c>
      <c r="C43" s="299">
        <v>102</v>
      </c>
      <c r="D43" s="301">
        <v>3.5294117647058822</v>
      </c>
      <c r="E43" s="474">
        <v>3.76</v>
      </c>
      <c r="F43" s="300">
        <v>86</v>
      </c>
      <c r="G43" s="299">
        <v>88</v>
      </c>
      <c r="H43" s="301">
        <v>3.6931818181818183</v>
      </c>
      <c r="I43" s="474">
        <v>3.88</v>
      </c>
      <c r="J43" s="300">
        <v>77</v>
      </c>
      <c r="K43" s="299">
        <v>126</v>
      </c>
      <c r="L43" s="301">
        <v>3.7380952380952381</v>
      </c>
      <c r="M43" s="474">
        <v>3.94</v>
      </c>
      <c r="N43" s="300">
        <v>77</v>
      </c>
      <c r="O43" s="299">
        <v>109</v>
      </c>
      <c r="P43" s="301">
        <v>3.6146788990825689</v>
      </c>
      <c r="Q43" s="474">
        <v>3.67</v>
      </c>
      <c r="R43" s="300">
        <v>54</v>
      </c>
      <c r="S43" s="170">
        <f t="shared" si="0"/>
        <v>294</v>
      </c>
    </row>
    <row r="44" spans="1:19" ht="15" customHeight="1" thickBot="1" x14ac:dyDescent="0.3">
      <c r="A44" s="171">
        <v>17</v>
      </c>
      <c r="B44" s="185" t="s">
        <v>45</v>
      </c>
      <c r="C44" s="294">
        <v>98</v>
      </c>
      <c r="D44" s="298">
        <v>3.4591836734693877</v>
      </c>
      <c r="E44" s="473">
        <v>3.76</v>
      </c>
      <c r="F44" s="295">
        <v>92</v>
      </c>
      <c r="G44" s="294">
        <v>93</v>
      </c>
      <c r="H44" s="298">
        <v>3.78494623655914</v>
      </c>
      <c r="I44" s="473">
        <v>3.88</v>
      </c>
      <c r="J44" s="295">
        <v>64</v>
      </c>
      <c r="K44" s="294">
        <v>116</v>
      </c>
      <c r="L44" s="298">
        <v>3.6896551724137931</v>
      </c>
      <c r="M44" s="473">
        <v>3.94</v>
      </c>
      <c r="N44" s="295">
        <v>83</v>
      </c>
      <c r="O44" s="294">
        <v>120</v>
      </c>
      <c r="P44" s="298">
        <v>3.5333333333333332</v>
      </c>
      <c r="Q44" s="473">
        <v>3.67</v>
      </c>
      <c r="R44" s="295">
        <v>62</v>
      </c>
      <c r="S44" s="170">
        <f t="shared" si="0"/>
        <v>301</v>
      </c>
    </row>
    <row r="45" spans="1:19" ht="15" customHeight="1" thickBot="1" x14ac:dyDescent="0.3">
      <c r="A45" s="174"/>
      <c r="B45" s="196" t="s">
        <v>119</v>
      </c>
      <c r="C45" s="197">
        <f>SUM(C46:C65)</f>
        <v>1743</v>
      </c>
      <c r="D45" s="198">
        <f>AVERAGE(D46:D65)</f>
        <v>3.6942908352358166</v>
      </c>
      <c r="E45" s="199">
        <v>3.76</v>
      </c>
      <c r="F45" s="200"/>
      <c r="G45" s="197">
        <f>SUM(G46:G65)</f>
        <v>1503</v>
      </c>
      <c r="H45" s="198">
        <f>AVERAGE(H46:H65)</f>
        <v>3.8342484702901696</v>
      </c>
      <c r="I45" s="199">
        <v>3.88</v>
      </c>
      <c r="J45" s="200"/>
      <c r="K45" s="197">
        <f>SUM(K46:K65)</f>
        <v>1490</v>
      </c>
      <c r="L45" s="198">
        <f>AVERAGE(L46:L65)</f>
        <v>3.8334245572578425</v>
      </c>
      <c r="M45" s="199">
        <v>3.94</v>
      </c>
      <c r="N45" s="200"/>
      <c r="O45" s="197">
        <f>SUM(O46:O65)</f>
        <v>1426</v>
      </c>
      <c r="P45" s="198">
        <f>AVERAGE(P46:P65)</f>
        <v>3.6459022237724361</v>
      </c>
      <c r="Q45" s="199">
        <v>3.67</v>
      </c>
      <c r="R45" s="200"/>
      <c r="S45" s="179"/>
    </row>
    <row r="46" spans="1:19" ht="15" customHeight="1" x14ac:dyDescent="0.25">
      <c r="A46" s="201">
        <v>1</v>
      </c>
      <c r="B46" s="169" t="s">
        <v>96</v>
      </c>
      <c r="C46" s="281">
        <v>188</v>
      </c>
      <c r="D46" s="283">
        <v>3.9095744680851063</v>
      </c>
      <c r="E46" s="470">
        <v>3.76</v>
      </c>
      <c r="F46" s="282">
        <v>26</v>
      </c>
      <c r="G46" s="281">
        <v>163</v>
      </c>
      <c r="H46" s="283">
        <v>4</v>
      </c>
      <c r="I46" s="470">
        <v>3.88</v>
      </c>
      <c r="J46" s="282">
        <v>24</v>
      </c>
      <c r="K46" s="281">
        <v>162</v>
      </c>
      <c r="L46" s="283">
        <v>4.0370370370370372</v>
      </c>
      <c r="M46" s="470">
        <v>3.94</v>
      </c>
      <c r="N46" s="282">
        <v>37</v>
      </c>
      <c r="O46" s="281">
        <v>207</v>
      </c>
      <c r="P46" s="283">
        <v>3.8743961352657004</v>
      </c>
      <c r="Q46" s="470">
        <v>3.67</v>
      </c>
      <c r="R46" s="282">
        <v>24</v>
      </c>
      <c r="S46" s="181">
        <f t="shared" si="0"/>
        <v>111</v>
      </c>
    </row>
    <row r="47" spans="1:19" ht="15" customHeight="1" x14ac:dyDescent="0.25">
      <c r="A47" s="168">
        <v>2</v>
      </c>
      <c r="B47" s="386" t="s">
        <v>153</v>
      </c>
      <c r="C47" s="475">
        <v>55</v>
      </c>
      <c r="D47" s="488">
        <v>4.0545454545454547</v>
      </c>
      <c r="E47" s="476">
        <v>3.76</v>
      </c>
      <c r="F47" s="477">
        <v>15</v>
      </c>
      <c r="G47" s="475">
        <v>54</v>
      </c>
      <c r="H47" s="488">
        <v>4.2962962962962967</v>
      </c>
      <c r="I47" s="476">
        <v>3.88</v>
      </c>
      <c r="J47" s="477">
        <v>6</v>
      </c>
      <c r="K47" s="475">
        <v>52</v>
      </c>
      <c r="L47" s="488">
        <v>4.2692307692307692</v>
      </c>
      <c r="M47" s="476">
        <v>3.94</v>
      </c>
      <c r="N47" s="477">
        <v>8</v>
      </c>
      <c r="O47" s="475">
        <v>49</v>
      </c>
      <c r="P47" s="488">
        <v>4.2244897959183669</v>
      </c>
      <c r="Q47" s="476">
        <v>3.67</v>
      </c>
      <c r="R47" s="477">
        <v>3</v>
      </c>
      <c r="S47" s="170">
        <f t="shared" si="0"/>
        <v>32</v>
      </c>
    </row>
    <row r="48" spans="1:19" ht="15" customHeight="1" x14ac:dyDescent="0.25">
      <c r="A48" s="171">
        <v>3</v>
      </c>
      <c r="B48" s="169" t="s">
        <v>84</v>
      </c>
      <c r="C48" s="281">
        <v>172</v>
      </c>
      <c r="D48" s="283">
        <v>3.8546511627906979</v>
      </c>
      <c r="E48" s="470">
        <v>3.76</v>
      </c>
      <c r="F48" s="282">
        <v>31</v>
      </c>
      <c r="G48" s="281">
        <v>162</v>
      </c>
      <c r="H48" s="283">
        <v>4.2469135802469138</v>
      </c>
      <c r="I48" s="470">
        <v>3.88</v>
      </c>
      <c r="J48" s="282">
        <v>8</v>
      </c>
      <c r="K48" s="281">
        <v>157</v>
      </c>
      <c r="L48" s="283">
        <v>4.1082802547770703</v>
      </c>
      <c r="M48" s="470">
        <v>3.94</v>
      </c>
      <c r="N48" s="282">
        <v>26</v>
      </c>
      <c r="O48" s="281">
        <v>151</v>
      </c>
      <c r="P48" s="283">
        <v>4.1192052980132452</v>
      </c>
      <c r="Q48" s="470">
        <v>3.67</v>
      </c>
      <c r="R48" s="282">
        <v>6</v>
      </c>
      <c r="S48" s="170">
        <f t="shared" si="0"/>
        <v>71</v>
      </c>
    </row>
    <row r="49" spans="1:19" ht="15" customHeight="1" x14ac:dyDescent="0.25">
      <c r="A49" s="171">
        <v>4</v>
      </c>
      <c r="B49" s="169" t="s">
        <v>95</v>
      </c>
      <c r="C49" s="281">
        <v>230</v>
      </c>
      <c r="D49" s="283">
        <v>3.7782608695652176</v>
      </c>
      <c r="E49" s="470">
        <v>3.76</v>
      </c>
      <c r="F49" s="282">
        <v>40</v>
      </c>
      <c r="G49" s="281">
        <v>183</v>
      </c>
      <c r="H49" s="283">
        <v>3.7759562841530054</v>
      </c>
      <c r="I49" s="470">
        <v>3.88</v>
      </c>
      <c r="J49" s="282">
        <v>67</v>
      </c>
      <c r="K49" s="281">
        <v>192</v>
      </c>
      <c r="L49" s="283">
        <v>3.9739583333333335</v>
      </c>
      <c r="M49" s="470">
        <v>3.94</v>
      </c>
      <c r="N49" s="282">
        <v>44</v>
      </c>
      <c r="O49" s="281">
        <v>156</v>
      </c>
      <c r="P49" s="283">
        <v>3.7243589743589745</v>
      </c>
      <c r="Q49" s="470">
        <v>3.67</v>
      </c>
      <c r="R49" s="282">
        <v>42</v>
      </c>
      <c r="S49" s="170">
        <f t="shared" si="0"/>
        <v>193</v>
      </c>
    </row>
    <row r="50" spans="1:19" ht="15" customHeight="1" x14ac:dyDescent="0.25">
      <c r="A50" s="171">
        <v>5</v>
      </c>
      <c r="B50" s="169" t="s">
        <v>34</v>
      </c>
      <c r="C50" s="281">
        <v>124</v>
      </c>
      <c r="D50" s="283">
        <v>3.806451612903226</v>
      </c>
      <c r="E50" s="470">
        <v>3.76</v>
      </c>
      <c r="F50" s="282">
        <v>35</v>
      </c>
      <c r="G50" s="281">
        <v>116</v>
      </c>
      <c r="H50" s="283">
        <v>3.9396551724137931</v>
      </c>
      <c r="I50" s="470">
        <v>3.88</v>
      </c>
      <c r="J50" s="282">
        <v>34</v>
      </c>
      <c r="K50" s="281">
        <v>117</v>
      </c>
      <c r="L50" s="283">
        <v>3.9914529914529915</v>
      </c>
      <c r="M50" s="470">
        <v>3.94</v>
      </c>
      <c r="N50" s="282">
        <v>41</v>
      </c>
      <c r="O50" s="281">
        <v>97</v>
      </c>
      <c r="P50" s="283">
        <v>3.7938144329896906</v>
      </c>
      <c r="Q50" s="470">
        <v>3.67</v>
      </c>
      <c r="R50" s="282">
        <v>33</v>
      </c>
      <c r="S50" s="170">
        <f t="shared" si="0"/>
        <v>143</v>
      </c>
    </row>
    <row r="51" spans="1:19" ht="15" customHeight="1" x14ac:dyDescent="0.25">
      <c r="A51" s="171">
        <v>6</v>
      </c>
      <c r="B51" s="169" t="s">
        <v>33</v>
      </c>
      <c r="C51" s="281">
        <v>77</v>
      </c>
      <c r="D51" s="283">
        <v>3.831168831168831</v>
      </c>
      <c r="E51" s="470">
        <v>3.76</v>
      </c>
      <c r="F51" s="282">
        <v>32</v>
      </c>
      <c r="G51" s="281">
        <v>88</v>
      </c>
      <c r="H51" s="283">
        <v>3.8863636363636362</v>
      </c>
      <c r="I51" s="470">
        <v>3.88</v>
      </c>
      <c r="J51" s="282">
        <v>43</v>
      </c>
      <c r="K51" s="281">
        <v>77</v>
      </c>
      <c r="L51" s="283">
        <v>4.116883116883117</v>
      </c>
      <c r="M51" s="470">
        <v>3.94</v>
      </c>
      <c r="N51" s="282">
        <v>24</v>
      </c>
      <c r="O51" s="281">
        <v>95</v>
      </c>
      <c r="P51" s="283">
        <v>3.9578947368421051</v>
      </c>
      <c r="Q51" s="470">
        <v>3.67</v>
      </c>
      <c r="R51" s="282">
        <v>14</v>
      </c>
      <c r="S51" s="170">
        <f t="shared" si="0"/>
        <v>113</v>
      </c>
    </row>
    <row r="52" spans="1:19" ht="15" customHeight="1" x14ac:dyDescent="0.25">
      <c r="A52" s="171">
        <v>7</v>
      </c>
      <c r="B52" s="202" t="s">
        <v>170</v>
      </c>
      <c r="C52" s="304">
        <v>50</v>
      </c>
      <c r="D52" s="310">
        <v>4.0199999999999996</v>
      </c>
      <c r="E52" s="478">
        <v>3.76</v>
      </c>
      <c r="F52" s="305">
        <v>17</v>
      </c>
      <c r="G52" s="304">
        <v>36</v>
      </c>
      <c r="H52" s="310">
        <v>4.2222222222222223</v>
      </c>
      <c r="I52" s="478">
        <v>3.88</v>
      </c>
      <c r="J52" s="305">
        <v>9</v>
      </c>
      <c r="K52" s="304">
        <v>33</v>
      </c>
      <c r="L52" s="310">
        <v>4.2121212121212119</v>
      </c>
      <c r="M52" s="478">
        <v>3.94</v>
      </c>
      <c r="N52" s="305">
        <v>11</v>
      </c>
      <c r="O52" s="304">
        <v>13</v>
      </c>
      <c r="P52" s="310">
        <v>4.2307692307692308</v>
      </c>
      <c r="Q52" s="478">
        <v>3.67</v>
      </c>
      <c r="R52" s="305">
        <v>2</v>
      </c>
      <c r="S52" s="170">
        <f t="shared" si="0"/>
        <v>39</v>
      </c>
    </row>
    <row r="53" spans="1:19" ht="15" customHeight="1" x14ac:dyDescent="0.25">
      <c r="A53" s="171">
        <v>8</v>
      </c>
      <c r="B53" s="169" t="s">
        <v>202</v>
      </c>
      <c r="C53" s="281">
        <v>99</v>
      </c>
      <c r="D53" s="283">
        <v>3.6767676767676769</v>
      </c>
      <c r="E53" s="470">
        <v>3.76</v>
      </c>
      <c r="F53" s="282">
        <v>65</v>
      </c>
      <c r="G53" s="281">
        <v>63</v>
      </c>
      <c r="H53" s="283">
        <v>3.8888888888888888</v>
      </c>
      <c r="I53" s="470">
        <v>3.88</v>
      </c>
      <c r="J53" s="282">
        <v>41</v>
      </c>
      <c r="K53" s="281">
        <v>59</v>
      </c>
      <c r="L53" s="283">
        <v>3.8983050847457625</v>
      </c>
      <c r="M53" s="470">
        <v>3.94</v>
      </c>
      <c r="N53" s="282">
        <v>57</v>
      </c>
      <c r="O53" s="281">
        <v>79</v>
      </c>
      <c r="P53" s="283">
        <v>3.7721518987341773</v>
      </c>
      <c r="Q53" s="470">
        <v>3.67</v>
      </c>
      <c r="R53" s="282">
        <v>34</v>
      </c>
      <c r="S53" s="170">
        <f t="shared" si="0"/>
        <v>197</v>
      </c>
    </row>
    <row r="54" spans="1:19" ht="15" customHeight="1" x14ac:dyDescent="0.25">
      <c r="A54" s="171">
        <v>9</v>
      </c>
      <c r="B54" s="169" t="s">
        <v>81</v>
      </c>
      <c r="C54" s="281">
        <v>49</v>
      </c>
      <c r="D54" s="283">
        <v>3.4693877551020407</v>
      </c>
      <c r="E54" s="470">
        <v>3.76</v>
      </c>
      <c r="F54" s="282">
        <v>89</v>
      </c>
      <c r="G54" s="281">
        <v>51</v>
      </c>
      <c r="H54" s="283">
        <v>3.7058823529411766</v>
      </c>
      <c r="I54" s="470">
        <v>3.88</v>
      </c>
      <c r="J54" s="282">
        <v>71</v>
      </c>
      <c r="K54" s="281">
        <v>51</v>
      </c>
      <c r="L54" s="283">
        <v>3.3725490196078431</v>
      </c>
      <c r="M54" s="470">
        <v>3.94</v>
      </c>
      <c r="N54" s="282">
        <v>108</v>
      </c>
      <c r="O54" s="281">
        <v>47</v>
      </c>
      <c r="P54" s="283">
        <v>3.1702127659574466</v>
      </c>
      <c r="Q54" s="470">
        <v>3.67</v>
      </c>
      <c r="R54" s="282">
        <v>102</v>
      </c>
      <c r="S54" s="170">
        <f t="shared" si="0"/>
        <v>370</v>
      </c>
    </row>
    <row r="55" spans="1:19" ht="15" customHeight="1" x14ac:dyDescent="0.25">
      <c r="A55" s="171">
        <v>10</v>
      </c>
      <c r="B55" s="169" t="s">
        <v>66</v>
      </c>
      <c r="C55" s="281">
        <v>30</v>
      </c>
      <c r="D55" s="283">
        <v>3.4333333333333331</v>
      </c>
      <c r="E55" s="470">
        <v>3.76</v>
      </c>
      <c r="F55" s="282">
        <v>94</v>
      </c>
      <c r="G55" s="281">
        <v>23</v>
      </c>
      <c r="H55" s="283">
        <v>3.8260869565217392</v>
      </c>
      <c r="I55" s="470">
        <v>3.88</v>
      </c>
      <c r="J55" s="282">
        <v>57</v>
      </c>
      <c r="K55" s="281">
        <v>23</v>
      </c>
      <c r="L55" s="283">
        <v>3.9565217391304346</v>
      </c>
      <c r="M55" s="470">
        <v>3.94</v>
      </c>
      <c r="N55" s="282">
        <v>48</v>
      </c>
      <c r="O55" s="281">
        <v>24</v>
      </c>
      <c r="P55" s="283">
        <v>3.2916666666666665</v>
      </c>
      <c r="Q55" s="470">
        <v>3.67</v>
      </c>
      <c r="R55" s="282">
        <v>89</v>
      </c>
      <c r="S55" s="170">
        <f t="shared" si="0"/>
        <v>288</v>
      </c>
    </row>
    <row r="56" spans="1:19" ht="15" customHeight="1" x14ac:dyDescent="0.25">
      <c r="A56" s="171">
        <v>11</v>
      </c>
      <c r="B56" s="183" t="s">
        <v>65</v>
      </c>
      <c r="C56" s="292">
        <v>48</v>
      </c>
      <c r="D56" s="297">
        <v>3.3333333333333335</v>
      </c>
      <c r="E56" s="472">
        <v>3.76</v>
      </c>
      <c r="F56" s="293">
        <v>103</v>
      </c>
      <c r="G56" s="292">
        <v>27</v>
      </c>
      <c r="H56" s="297">
        <v>3.4444444444444446</v>
      </c>
      <c r="I56" s="472">
        <v>3.88</v>
      </c>
      <c r="J56" s="293">
        <v>104</v>
      </c>
      <c r="K56" s="292">
        <v>50</v>
      </c>
      <c r="L56" s="297">
        <v>3.34</v>
      </c>
      <c r="M56" s="472">
        <v>3.94</v>
      </c>
      <c r="N56" s="293">
        <v>109</v>
      </c>
      <c r="O56" s="292">
        <v>48</v>
      </c>
      <c r="P56" s="297">
        <v>3.2083333333333335</v>
      </c>
      <c r="Q56" s="472">
        <v>3.67</v>
      </c>
      <c r="R56" s="293">
        <v>98</v>
      </c>
      <c r="S56" s="170">
        <f t="shared" si="0"/>
        <v>414</v>
      </c>
    </row>
    <row r="57" spans="1:19" ht="15" customHeight="1" x14ac:dyDescent="0.25">
      <c r="A57" s="171">
        <v>12</v>
      </c>
      <c r="B57" s="203" t="s">
        <v>30</v>
      </c>
      <c r="C57" s="302">
        <v>42</v>
      </c>
      <c r="D57" s="261">
        <v>3.5476190476190474</v>
      </c>
      <c r="E57" s="461">
        <v>3.76</v>
      </c>
      <c r="F57" s="303">
        <v>83</v>
      </c>
      <c r="G57" s="302">
        <v>58</v>
      </c>
      <c r="H57" s="261">
        <v>3.3103448275862069</v>
      </c>
      <c r="I57" s="461">
        <v>3.88</v>
      </c>
      <c r="J57" s="303">
        <v>107</v>
      </c>
      <c r="K57" s="302">
        <v>54</v>
      </c>
      <c r="L57" s="261">
        <v>3.4444444444444446</v>
      </c>
      <c r="M57" s="461">
        <v>3.94</v>
      </c>
      <c r="N57" s="303">
        <v>105</v>
      </c>
      <c r="O57" s="302">
        <v>43</v>
      </c>
      <c r="P57" s="261">
        <v>3.3255813953488373</v>
      </c>
      <c r="Q57" s="461">
        <v>3.67</v>
      </c>
      <c r="R57" s="303">
        <v>87</v>
      </c>
      <c r="S57" s="170">
        <f t="shared" si="0"/>
        <v>382</v>
      </c>
    </row>
    <row r="58" spans="1:19" ht="15" customHeight="1" x14ac:dyDescent="0.25">
      <c r="A58" s="171">
        <v>13</v>
      </c>
      <c r="B58" s="204" t="s">
        <v>201</v>
      </c>
      <c r="C58" s="306">
        <v>86</v>
      </c>
      <c r="D58" s="311">
        <v>3.6162790697674421</v>
      </c>
      <c r="E58" s="479">
        <v>3.76</v>
      </c>
      <c r="F58" s="307">
        <v>70</v>
      </c>
      <c r="G58" s="306">
        <v>89</v>
      </c>
      <c r="H58" s="311">
        <v>3.696629213483146</v>
      </c>
      <c r="I58" s="479">
        <v>3.88</v>
      </c>
      <c r="J58" s="307">
        <v>73</v>
      </c>
      <c r="K58" s="306">
        <v>80</v>
      </c>
      <c r="L58" s="311">
        <v>4.0875000000000004</v>
      </c>
      <c r="M58" s="479">
        <v>3.94</v>
      </c>
      <c r="N58" s="307">
        <v>28</v>
      </c>
      <c r="O58" s="306">
        <v>80</v>
      </c>
      <c r="P58" s="311">
        <v>3.55</v>
      </c>
      <c r="Q58" s="479">
        <v>3.67</v>
      </c>
      <c r="R58" s="307">
        <v>59</v>
      </c>
      <c r="S58" s="170">
        <f t="shared" si="0"/>
        <v>230</v>
      </c>
    </row>
    <row r="59" spans="1:19" ht="15" customHeight="1" x14ac:dyDescent="0.25">
      <c r="A59" s="171">
        <v>14</v>
      </c>
      <c r="B59" s="169" t="s">
        <v>82</v>
      </c>
      <c r="C59" s="281">
        <v>23</v>
      </c>
      <c r="D59" s="283">
        <v>3.6086956521739131</v>
      </c>
      <c r="E59" s="470">
        <v>3.76</v>
      </c>
      <c r="F59" s="282">
        <v>72</v>
      </c>
      <c r="G59" s="281">
        <v>19</v>
      </c>
      <c r="H59" s="283">
        <v>3.7894736842105261</v>
      </c>
      <c r="I59" s="470">
        <v>3.88</v>
      </c>
      <c r="J59" s="282">
        <v>61</v>
      </c>
      <c r="K59" s="281">
        <v>19</v>
      </c>
      <c r="L59" s="283">
        <v>3.4210526315789473</v>
      </c>
      <c r="M59" s="470">
        <v>3.94</v>
      </c>
      <c r="N59" s="282">
        <v>106</v>
      </c>
      <c r="O59" s="281">
        <v>12</v>
      </c>
      <c r="P59" s="283">
        <v>3.1666666666666665</v>
      </c>
      <c r="Q59" s="470">
        <v>3.67</v>
      </c>
      <c r="R59" s="282">
        <v>101</v>
      </c>
      <c r="S59" s="170">
        <f t="shared" si="0"/>
        <v>340</v>
      </c>
    </row>
    <row r="60" spans="1:19" ht="15" customHeight="1" x14ac:dyDescent="0.25">
      <c r="A60" s="171">
        <v>15</v>
      </c>
      <c r="B60" s="169" t="s">
        <v>169</v>
      </c>
      <c r="C60" s="281">
        <v>69</v>
      </c>
      <c r="D60" s="283">
        <v>3.7536231884057969</v>
      </c>
      <c r="E60" s="470">
        <v>3.76</v>
      </c>
      <c r="F60" s="282">
        <v>47</v>
      </c>
      <c r="G60" s="281">
        <v>74</v>
      </c>
      <c r="H60" s="283">
        <v>3.9189189189189189</v>
      </c>
      <c r="I60" s="470">
        <v>3.88</v>
      </c>
      <c r="J60" s="282">
        <v>37</v>
      </c>
      <c r="K60" s="281">
        <v>68</v>
      </c>
      <c r="L60" s="283">
        <v>3.75</v>
      </c>
      <c r="M60" s="470">
        <v>3.94</v>
      </c>
      <c r="N60" s="282">
        <v>74</v>
      </c>
      <c r="O60" s="281">
        <v>62</v>
      </c>
      <c r="P60" s="283">
        <v>3.5806451612903225</v>
      </c>
      <c r="Q60" s="470">
        <v>3.67</v>
      </c>
      <c r="R60" s="282">
        <v>56</v>
      </c>
      <c r="S60" s="170">
        <f t="shared" si="0"/>
        <v>214</v>
      </c>
    </row>
    <row r="61" spans="1:19" ht="15" customHeight="1" x14ac:dyDescent="0.25">
      <c r="A61" s="171">
        <v>16</v>
      </c>
      <c r="B61" s="169" t="s">
        <v>32</v>
      </c>
      <c r="C61" s="281">
        <v>79</v>
      </c>
      <c r="D61" s="283">
        <v>3.3417721518987342</v>
      </c>
      <c r="E61" s="470">
        <v>3.76</v>
      </c>
      <c r="F61" s="282">
        <v>102</v>
      </c>
      <c r="G61" s="281">
        <v>51</v>
      </c>
      <c r="H61" s="283">
        <v>3.5686274509803924</v>
      </c>
      <c r="I61" s="470">
        <v>3.88</v>
      </c>
      <c r="J61" s="282">
        <v>96</v>
      </c>
      <c r="K61" s="281">
        <v>69</v>
      </c>
      <c r="L61" s="283">
        <v>3.5362318840579712</v>
      </c>
      <c r="M61" s="470">
        <v>3.94</v>
      </c>
      <c r="N61" s="282">
        <v>97</v>
      </c>
      <c r="O61" s="281">
        <v>53</v>
      </c>
      <c r="P61" s="283">
        <v>3.1698113207547172</v>
      </c>
      <c r="Q61" s="470">
        <v>3.67</v>
      </c>
      <c r="R61" s="282">
        <v>103</v>
      </c>
      <c r="S61" s="170">
        <f t="shared" si="0"/>
        <v>398</v>
      </c>
    </row>
    <row r="62" spans="1:19" ht="15" customHeight="1" x14ac:dyDescent="0.25">
      <c r="A62" s="171">
        <v>17</v>
      </c>
      <c r="B62" s="169" t="s">
        <v>83</v>
      </c>
      <c r="C62" s="281">
        <v>73</v>
      </c>
      <c r="D62" s="283">
        <v>3.6712328767123288</v>
      </c>
      <c r="E62" s="470">
        <v>3.76</v>
      </c>
      <c r="F62" s="282">
        <v>67</v>
      </c>
      <c r="G62" s="281">
        <v>83</v>
      </c>
      <c r="H62" s="283">
        <v>3.7108433734939759</v>
      </c>
      <c r="I62" s="470">
        <v>3.88</v>
      </c>
      <c r="J62" s="282">
        <v>70</v>
      </c>
      <c r="K62" s="281">
        <v>56</v>
      </c>
      <c r="L62" s="283">
        <v>3.5357142857142856</v>
      </c>
      <c r="M62" s="470">
        <v>3.94</v>
      </c>
      <c r="N62" s="282">
        <v>98</v>
      </c>
      <c r="O62" s="281">
        <v>50</v>
      </c>
      <c r="P62" s="283">
        <v>3.4</v>
      </c>
      <c r="Q62" s="470">
        <v>3.67</v>
      </c>
      <c r="R62" s="282">
        <v>82</v>
      </c>
      <c r="S62" s="170">
        <f t="shared" si="0"/>
        <v>317</v>
      </c>
    </row>
    <row r="63" spans="1:19" ht="15" customHeight="1" x14ac:dyDescent="0.25">
      <c r="A63" s="171">
        <v>18</v>
      </c>
      <c r="B63" s="169" t="s">
        <v>35</v>
      </c>
      <c r="C63" s="281">
        <v>103</v>
      </c>
      <c r="D63" s="283">
        <v>3.9223300970873787</v>
      </c>
      <c r="E63" s="470">
        <v>3.76</v>
      </c>
      <c r="F63" s="282">
        <v>24</v>
      </c>
      <c r="G63" s="281">
        <v>109</v>
      </c>
      <c r="H63" s="283">
        <v>3.6972477064220182</v>
      </c>
      <c r="I63" s="470">
        <v>3.88</v>
      </c>
      <c r="J63" s="282">
        <v>72</v>
      </c>
      <c r="K63" s="281">
        <v>97</v>
      </c>
      <c r="L63" s="283">
        <v>4</v>
      </c>
      <c r="M63" s="470">
        <v>3.94</v>
      </c>
      <c r="N63" s="282">
        <v>40</v>
      </c>
      <c r="O63" s="281">
        <v>103</v>
      </c>
      <c r="P63" s="283">
        <v>3.8349514563106797</v>
      </c>
      <c r="Q63" s="470">
        <v>3.67</v>
      </c>
      <c r="R63" s="282">
        <v>29</v>
      </c>
      <c r="S63" s="170">
        <f t="shared" si="0"/>
        <v>165</v>
      </c>
    </row>
    <row r="64" spans="1:19" ht="15" customHeight="1" x14ac:dyDescent="0.25">
      <c r="A64" s="187">
        <v>19</v>
      </c>
      <c r="B64" s="202" t="s">
        <v>28</v>
      </c>
      <c r="C64" s="304">
        <v>65</v>
      </c>
      <c r="D64" s="310">
        <v>3.8</v>
      </c>
      <c r="E64" s="478">
        <v>3.76</v>
      </c>
      <c r="F64" s="305">
        <v>37</v>
      </c>
      <c r="G64" s="304">
        <v>54</v>
      </c>
      <c r="H64" s="310">
        <v>3.925925925925926</v>
      </c>
      <c r="I64" s="478">
        <v>3.88</v>
      </c>
      <c r="J64" s="305">
        <v>36</v>
      </c>
      <c r="K64" s="304">
        <v>74</v>
      </c>
      <c r="L64" s="310">
        <v>3.7837837837837838</v>
      </c>
      <c r="M64" s="478">
        <v>3.94</v>
      </c>
      <c r="N64" s="305">
        <v>72</v>
      </c>
      <c r="O64" s="304">
        <v>57</v>
      </c>
      <c r="P64" s="310">
        <v>3.8771929824561404</v>
      </c>
      <c r="Q64" s="478">
        <v>3.67</v>
      </c>
      <c r="R64" s="305">
        <v>22</v>
      </c>
      <c r="S64" s="909">
        <f t="shared" si="0"/>
        <v>167</v>
      </c>
    </row>
    <row r="65" spans="1:19" ht="15" customHeight="1" thickBot="1" x14ac:dyDescent="0.3">
      <c r="A65" s="187">
        <v>20</v>
      </c>
      <c r="B65" s="205" t="s">
        <v>205</v>
      </c>
      <c r="C65" s="308">
        <v>81</v>
      </c>
      <c r="D65" s="312">
        <v>3.4567901234567899</v>
      </c>
      <c r="E65" s="480">
        <v>3.76</v>
      </c>
      <c r="F65" s="309">
        <v>93</v>
      </c>
      <c r="G65" s="308"/>
      <c r="H65" s="312"/>
      <c r="I65" s="480">
        <v>3.88</v>
      </c>
      <c r="J65" s="309">
        <v>110</v>
      </c>
      <c r="K65" s="308"/>
      <c r="L65" s="312"/>
      <c r="M65" s="480">
        <v>3.94</v>
      </c>
      <c r="N65" s="309">
        <v>110</v>
      </c>
      <c r="O65" s="308"/>
      <c r="P65" s="312"/>
      <c r="Q65" s="480">
        <v>3.67</v>
      </c>
      <c r="R65" s="309">
        <v>109</v>
      </c>
      <c r="S65" s="206">
        <f t="shared" si="0"/>
        <v>422</v>
      </c>
    </row>
    <row r="66" spans="1:19" ht="15" customHeight="1" thickBot="1" x14ac:dyDescent="0.3">
      <c r="A66" s="174"/>
      <c r="B66" s="207" t="s">
        <v>118</v>
      </c>
      <c r="C66" s="208">
        <f>SUM(C67:C80)</f>
        <v>1520</v>
      </c>
      <c r="D66" s="209">
        <f>AVERAGE(D67:D80)</f>
        <v>3.9350369896485264</v>
      </c>
      <c r="E66" s="210">
        <v>3.76</v>
      </c>
      <c r="F66" s="211"/>
      <c r="G66" s="208">
        <f>SUM(G67:G80)</f>
        <v>1326</v>
      </c>
      <c r="H66" s="209">
        <f>AVERAGE(H67:H80)</f>
        <v>3.9036892538530887</v>
      </c>
      <c r="I66" s="210">
        <v>3.88</v>
      </c>
      <c r="J66" s="211"/>
      <c r="K66" s="208">
        <f>SUM(K67:K80)</f>
        <v>1294</v>
      </c>
      <c r="L66" s="209">
        <f>AVERAGE(L67:L80)</f>
        <v>4.0532088752635511</v>
      </c>
      <c r="M66" s="210">
        <v>3.94</v>
      </c>
      <c r="N66" s="211"/>
      <c r="O66" s="208">
        <f>SUM(O67:O80)</f>
        <v>1157</v>
      </c>
      <c r="P66" s="209">
        <f>AVERAGE(P67:P80)</f>
        <v>3.6864478958836289</v>
      </c>
      <c r="Q66" s="210">
        <v>3.67</v>
      </c>
      <c r="R66" s="211"/>
      <c r="S66" s="179"/>
    </row>
    <row r="67" spans="1:19" ht="15" customHeight="1" x14ac:dyDescent="0.25">
      <c r="A67" s="201">
        <v>1</v>
      </c>
      <c r="B67" s="173" t="s">
        <v>85</v>
      </c>
      <c r="C67" s="281">
        <v>98</v>
      </c>
      <c r="D67" s="283">
        <v>4.1836734693877551</v>
      </c>
      <c r="E67" s="470">
        <v>3.76</v>
      </c>
      <c r="F67" s="282">
        <v>8</v>
      </c>
      <c r="G67" s="281">
        <v>76</v>
      </c>
      <c r="H67" s="283">
        <v>4.3684210526315788</v>
      </c>
      <c r="I67" s="470">
        <v>3.88</v>
      </c>
      <c r="J67" s="282">
        <v>3</v>
      </c>
      <c r="K67" s="281">
        <v>79</v>
      </c>
      <c r="L67" s="283">
        <v>4.3417721518987342</v>
      </c>
      <c r="M67" s="470">
        <v>3.94</v>
      </c>
      <c r="N67" s="282">
        <v>4</v>
      </c>
      <c r="O67" s="281">
        <v>74</v>
      </c>
      <c r="P67" s="283">
        <v>3.9054054054054053</v>
      </c>
      <c r="Q67" s="470">
        <v>3.67</v>
      </c>
      <c r="R67" s="282">
        <v>16</v>
      </c>
      <c r="S67" s="181">
        <f t="shared" ref="S67:S80" si="1">R67+N67+J67+F67</f>
        <v>31</v>
      </c>
    </row>
    <row r="68" spans="1:19" ht="15" customHeight="1" x14ac:dyDescent="0.25">
      <c r="A68" s="171">
        <v>2</v>
      </c>
      <c r="B68" s="173" t="s">
        <v>90</v>
      </c>
      <c r="C68" s="281">
        <v>103</v>
      </c>
      <c r="D68" s="283">
        <v>4.058252427184466</v>
      </c>
      <c r="E68" s="470">
        <v>3.76</v>
      </c>
      <c r="F68" s="282">
        <v>14</v>
      </c>
      <c r="G68" s="281">
        <v>108</v>
      </c>
      <c r="H68" s="283">
        <v>4.1111111111111107</v>
      </c>
      <c r="I68" s="470">
        <v>3.88</v>
      </c>
      <c r="J68" s="282">
        <v>17</v>
      </c>
      <c r="K68" s="281">
        <v>74</v>
      </c>
      <c r="L68" s="283">
        <v>4.0675675675675675</v>
      </c>
      <c r="M68" s="470">
        <v>3.94</v>
      </c>
      <c r="N68" s="282">
        <v>33</v>
      </c>
      <c r="O68" s="281">
        <v>88</v>
      </c>
      <c r="P68" s="283">
        <v>3.875</v>
      </c>
      <c r="Q68" s="470">
        <v>3.67</v>
      </c>
      <c r="R68" s="282">
        <v>23</v>
      </c>
      <c r="S68" s="170">
        <f t="shared" si="1"/>
        <v>87</v>
      </c>
    </row>
    <row r="69" spans="1:19" ht="15" customHeight="1" x14ac:dyDescent="0.25">
      <c r="A69" s="171">
        <v>3</v>
      </c>
      <c r="B69" s="173" t="s">
        <v>178</v>
      </c>
      <c r="C69" s="281">
        <v>119</v>
      </c>
      <c r="D69" s="283">
        <v>4</v>
      </c>
      <c r="E69" s="470">
        <v>3.76</v>
      </c>
      <c r="F69" s="282">
        <v>19</v>
      </c>
      <c r="G69" s="281">
        <v>106</v>
      </c>
      <c r="H69" s="283">
        <v>4.1132075471698117</v>
      </c>
      <c r="I69" s="470">
        <v>3.88</v>
      </c>
      <c r="J69" s="282">
        <v>16</v>
      </c>
      <c r="K69" s="281">
        <v>136</v>
      </c>
      <c r="L69" s="283">
        <v>3.8897058823529411</v>
      </c>
      <c r="M69" s="470">
        <v>3.94</v>
      </c>
      <c r="N69" s="282">
        <v>58</v>
      </c>
      <c r="O69" s="281">
        <v>126</v>
      </c>
      <c r="P69" s="283">
        <v>3.8968253968253967</v>
      </c>
      <c r="Q69" s="470">
        <v>3.67</v>
      </c>
      <c r="R69" s="282">
        <v>19</v>
      </c>
      <c r="S69" s="170">
        <f t="shared" si="1"/>
        <v>112</v>
      </c>
    </row>
    <row r="70" spans="1:19" ht="15" customHeight="1" x14ac:dyDescent="0.25">
      <c r="A70" s="171">
        <v>4</v>
      </c>
      <c r="B70" s="212" t="s">
        <v>173</v>
      </c>
      <c r="C70" s="315">
        <v>74</v>
      </c>
      <c r="D70" s="321">
        <v>3.7027027027027026</v>
      </c>
      <c r="E70" s="481">
        <v>3.76</v>
      </c>
      <c r="F70" s="316">
        <v>59</v>
      </c>
      <c r="G70" s="315">
        <v>56</v>
      </c>
      <c r="H70" s="321">
        <v>3.8571428571428572</v>
      </c>
      <c r="I70" s="481">
        <v>3.88</v>
      </c>
      <c r="J70" s="316">
        <v>48</v>
      </c>
      <c r="K70" s="315">
        <v>74</v>
      </c>
      <c r="L70" s="321">
        <v>3.8783783783783785</v>
      </c>
      <c r="M70" s="481">
        <v>3.94</v>
      </c>
      <c r="N70" s="316">
        <v>61</v>
      </c>
      <c r="O70" s="315">
        <v>54</v>
      </c>
      <c r="P70" s="321">
        <v>3.5370370370370372</v>
      </c>
      <c r="Q70" s="481">
        <v>3.67</v>
      </c>
      <c r="R70" s="316">
        <v>60</v>
      </c>
      <c r="S70" s="170">
        <f t="shared" si="1"/>
        <v>228</v>
      </c>
    </row>
    <row r="71" spans="1:19" ht="15" customHeight="1" x14ac:dyDescent="0.25">
      <c r="A71" s="171">
        <v>5</v>
      </c>
      <c r="B71" s="212" t="s">
        <v>174</v>
      </c>
      <c r="C71" s="315">
        <v>76</v>
      </c>
      <c r="D71" s="321">
        <v>4.2105263157894735</v>
      </c>
      <c r="E71" s="481">
        <v>3.76</v>
      </c>
      <c r="F71" s="316">
        <v>6</v>
      </c>
      <c r="G71" s="315">
        <v>63</v>
      </c>
      <c r="H71" s="321">
        <v>3.8571428571428572</v>
      </c>
      <c r="I71" s="481">
        <v>3.88</v>
      </c>
      <c r="J71" s="316">
        <v>49</v>
      </c>
      <c r="K71" s="315">
        <v>76</v>
      </c>
      <c r="L71" s="321">
        <v>4.2368421052631575</v>
      </c>
      <c r="M71" s="481">
        <v>3.94</v>
      </c>
      <c r="N71" s="316">
        <v>10</v>
      </c>
      <c r="O71" s="315">
        <v>72</v>
      </c>
      <c r="P71" s="321">
        <v>3.9027777777777777</v>
      </c>
      <c r="Q71" s="481">
        <v>3.67</v>
      </c>
      <c r="R71" s="316">
        <v>17</v>
      </c>
      <c r="S71" s="170">
        <f t="shared" si="1"/>
        <v>82</v>
      </c>
    </row>
    <row r="72" spans="1:19" ht="15" customHeight="1" x14ac:dyDescent="0.25">
      <c r="A72" s="171">
        <v>6</v>
      </c>
      <c r="B72" s="213" t="s">
        <v>175</v>
      </c>
      <c r="C72" s="317">
        <v>85</v>
      </c>
      <c r="D72" s="322">
        <v>3.9411764705882355</v>
      </c>
      <c r="E72" s="482">
        <v>3.76</v>
      </c>
      <c r="F72" s="318">
        <v>22</v>
      </c>
      <c r="G72" s="317">
        <v>83</v>
      </c>
      <c r="H72" s="322">
        <v>3.7228915662650603</v>
      </c>
      <c r="I72" s="482">
        <v>3.88</v>
      </c>
      <c r="J72" s="318">
        <v>68</v>
      </c>
      <c r="K72" s="317">
        <v>71</v>
      </c>
      <c r="L72" s="322">
        <v>3.535211267605634</v>
      </c>
      <c r="M72" s="482">
        <v>3.94</v>
      </c>
      <c r="N72" s="318">
        <v>99</v>
      </c>
      <c r="O72" s="317">
        <v>60</v>
      </c>
      <c r="P72" s="322">
        <v>3.1</v>
      </c>
      <c r="Q72" s="482">
        <v>3.67</v>
      </c>
      <c r="R72" s="318">
        <v>104</v>
      </c>
      <c r="S72" s="170">
        <f t="shared" si="1"/>
        <v>293</v>
      </c>
    </row>
    <row r="73" spans="1:19" ht="15" customHeight="1" x14ac:dyDescent="0.25">
      <c r="A73" s="171">
        <v>7</v>
      </c>
      <c r="B73" s="212" t="s">
        <v>176</v>
      </c>
      <c r="C73" s="315">
        <v>66</v>
      </c>
      <c r="D73" s="321">
        <v>3.893939393939394</v>
      </c>
      <c r="E73" s="481">
        <v>3.76</v>
      </c>
      <c r="F73" s="316">
        <v>29</v>
      </c>
      <c r="G73" s="315">
        <v>97</v>
      </c>
      <c r="H73" s="321">
        <v>4.1752577319587632</v>
      </c>
      <c r="I73" s="481">
        <v>3.88</v>
      </c>
      <c r="J73" s="316">
        <v>13</v>
      </c>
      <c r="K73" s="315">
        <v>55</v>
      </c>
      <c r="L73" s="321">
        <v>4.3454545454545457</v>
      </c>
      <c r="M73" s="481">
        <v>3.94</v>
      </c>
      <c r="N73" s="316">
        <v>3</v>
      </c>
      <c r="O73" s="315">
        <v>69</v>
      </c>
      <c r="P73" s="321">
        <v>3.7536231884057969</v>
      </c>
      <c r="Q73" s="481">
        <v>3.67</v>
      </c>
      <c r="R73" s="316">
        <v>37</v>
      </c>
      <c r="S73" s="170">
        <f t="shared" si="1"/>
        <v>82</v>
      </c>
    </row>
    <row r="74" spans="1:19" ht="15" customHeight="1" x14ac:dyDescent="0.25">
      <c r="A74" s="171">
        <v>8</v>
      </c>
      <c r="B74" s="212" t="s">
        <v>177</v>
      </c>
      <c r="C74" s="315">
        <v>88</v>
      </c>
      <c r="D74" s="321">
        <v>3.6818181818181817</v>
      </c>
      <c r="E74" s="481">
        <v>3.76</v>
      </c>
      <c r="F74" s="316">
        <v>64</v>
      </c>
      <c r="G74" s="315">
        <v>78</v>
      </c>
      <c r="H74" s="321">
        <v>3.641025641025641</v>
      </c>
      <c r="I74" s="481">
        <v>3.88</v>
      </c>
      <c r="J74" s="316">
        <v>90</v>
      </c>
      <c r="K74" s="315">
        <v>83</v>
      </c>
      <c r="L74" s="321">
        <v>4.1204819277108431</v>
      </c>
      <c r="M74" s="481">
        <v>3.94</v>
      </c>
      <c r="N74" s="316">
        <v>23</v>
      </c>
      <c r="O74" s="315">
        <v>102</v>
      </c>
      <c r="P74" s="321">
        <v>3.9019607843137254</v>
      </c>
      <c r="Q74" s="481">
        <v>3.67</v>
      </c>
      <c r="R74" s="316">
        <v>18</v>
      </c>
      <c r="S74" s="170">
        <f t="shared" si="1"/>
        <v>195</v>
      </c>
    </row>
    <row r="75" spans="1:19" ht="15" customHeight="1" x14ac:dyDescent="0.25">
      <c r="A75" s="171">
        <v>9</v>
      </c>
      <c r="B75" s="212" t="s">
        <v>113</v>
      </c>
      <c r="C75" s="315">
        <v>77</v>
      </c>
      <c r="D75" s="321">
        <v>3.7142857142857144</v>
      </c>
      <c r="E75" s="481">
        <v>3.76</v>
      </c>
      <c r="F75" s="316">
        <v>57</v>
      </c>
      <c r="G75" s="315">
        <v>74</v>
      </c>
      <c r="H75" s="321">
        <v>3.6216216216216215</v>
      </c>
      <c r="I75" s="481">
        <v>3.88</v>
      </c>
      <c r="J75" s="316">
        <v>91</v>
      </c>
      <c r="K75" s="315">
        <v>58</v>
      </c>
      <c r="L75" s="321">
        <v>4.0517241379310347</v>
      </c>
      <c r="M75" s="481">
        <v>3.94</v>
      </c>
      <c r="N75" s="316">
        <v>35</v>
      </c>
      <c r="O75" s="315">
        <v>69</v>
      </c>
      <c r="P75" s="321">
        <v>3.1884057971014492</v>
      </c>
      <c r="Q75" s="481">
        <v>3.67</v>
      </c>
      <c r="R75" s="316">
        <v>100</v>
      </c>
      <c r="S75" s="170">
        <f t="shared" si="1"/>
        <v>283</v>
      </c>
    </row>
    <row r="76" spans="1:19" ht="15" customHeight="1" x14ac:dyDescent="0.25">
      <c r="A76" s="171">
        <v>10</v>
      </c>
      <c r="B76" s="212" t="s">
        <v>179</v>
      </c>
      <c r="C76" s="315">
        <v>203</v>
      </c>
      <c r="D76" s="321">
        <v>3.9802955665024631</v>
      </c>
      <c r="E76" s="481">
        <v>3.76</v>
      </c>
      <c r="F76" s="316">
        <v>20</v>
      </c>
      <c r="G76" s="315">
        <v>164</v>
      </c>
      <c r="H76" s="321">
        <v>4.1829268292682924</v>
      </c>
      <c r="I76" s="481">
        <v>3.88</v>
      </c>
      <c r="J76" s="316">
        <v>12</v>
      </c>
      <c r="K76" s="315">
        <v>185</v>
      </c>
      <c r="L76" s="321">
        <v>4.2108108108108109</v>
      </c>
      <c r="M76" s="481">
        <v>3.94</v>
      </c>
      <c r="N76" s="316">
        <v>12</v>
      </c>
      <c r="O76" s="315">
        <v>182</v>
      </c>
      <c r="P76" s="321">
        <v>3.9945054945054945</v>
      </c>
      <c r="Q76" s="481">
        <v>3.67</v>
      </c>
      <c r="R76" s="316">
        <v>11</v>
      </c>
      <c r="S76" s="170">
        <f t="shared" si="1"/>
        <v>55</v>
      </c>
    </row>
    <row r="77" spans="1:19" ht="15" customHeight="1" x14ac:dyDescent="0.25">
      <c r="A77" s="171">
        <v>11</v>
      </c>
      <c r="B77" s="212" t="s">
        <v>180</v>
      </c>
      <c r="C77" s="315">
        <v>123</v>
      </c>
      <c r="D77" s="321">
        <v>3.5609756097560976</v>
      </c>
      <c r="E77" s="481">
        <v>3.76</v>
      </c>
      <c r="F77" s="316">
        <v>81</v>
      </c>
      <c r="G77" s="315">
        <v>117</v>
      </c>
      <c r="H77" s="321">
        <v>3.3076923076923075</v>
      </c>
      <c r="I77" s="481">
        <v>3.88</v>
      </c>
      <c r="J77" s="316">
        <v>108</v>
      </c>
      <c r="K77" s="315">
        <v>119</v>
      </c>
      <c r="L77" s="321">
        <v>3.8403361344537816</v>
      </c>
      <c r="M77" s="481">
        <v>3.94</v>
      </c>
      <c r="N77" s="316">
        <v>66</v>
      </c>
      <c r="O77" s="315">
        <v>107</v>
      </c>
      <c r="P77" s="321">
        <v>3.3084112149532712</v>
      </c>
      <c r="Q77" s="481">
        <v>3.67</v>
      </c>
      <c r="R77" s="316">
        <v>88</v>
      </c>
      <c r="S77" s="170">
        <f t="shared" si="1"/>
        <v>343</v>
      </c>
    </row>
    <row r="78" spans="1:19" ht="15" customHeight="1" x14ac:dyDescent="0.25">
      <c r="A78" s="171">
        <v>12</v>
      </c>
      <c r="B78" s="212" t="s">
        <v>181</v>
      </c>
      <c r="C78" s="315">
        <v>87</v>
      </c>
      <c r="D78" s="321">
        <v>4.1724137931034484</v>
      </c>
      <c r="E78" s="481">
        <v>3.76</v>
      </c>
      <c r="F78" s="316">
        <v>10</v>
      </c>
      <c r="G78" s="315">
        <v>61</v>
      </c>
      <c r="H78" s="321">
        <v>3.8360655737704916</v>
      </c>
      <c r="I78" s="481">
        <v>3.88</v>
      </c>
      <c r="J78" s="316">
        <v>54</v>
      </c>
      <c r="K78" s="315">
        <v>61</v>
      </c>
      <c r="L78" s="321">
        <v>3.901639344262295</v>
      </c>
      <c r="M78" s="481">
        <v>3.94</v>
      </c>
      <c r="N78" s="316">
        <v>56</v>
      </c>
      <c r="O78" s="315">
        <v>51</v>
      </c>
      <c r="P78" s="321">
        <v>3.6666666666666665</v>
      </c>
      <c r="Q78" s="481">
        <v>3.67</v>
      </c>
      <c r="R78" s="316">
        <v>47</v>
      </c>
      <c r="S78" s="170">
        <f t="shared" si="1"/>
        <v>167</v>
      </c>
    </row>
    <row r="79" spans="1:19" ht="15" customHeight="1" x14ac:dyDescent="0.25">
      <c r="A79" s="171">
        <v>13</v>
      </c>
      <c r="B79" s="173" t="s">
        <v>171</v>
      </c>
      <c r="C79" s="281">
        <v>82</v>
      </c>
      <c r="D79" s="283">
        <v>4.1829268292682924</v>
      </c>
      <c r="E79" s="470">
        <v>3.76</v>
      </c>
      <c r="F79" s="282">
        <v>9</v>
      </c>
      <c r="G79" s="281">
        <v>82</v>
      </c>
      <c r="H79" s="283">
        <v>4</v>
      </c>
      <c r="I79" s="470">
        <v>3.88</v>
      </c>
      <c r="J79" s="282">
        <v>25</v>
      </c>
      <c r="K79" s="281">
        <v>95</v>
      </c>
      <c r="L79" s="283">
        <v>4.2</v>
      </c>
      <c r="M79" s="470">
        <v>3.94</v>
      </c>
      <c r="N79" s="282">
        <v>14</v>
      </c>
      <c r="O79" s="281">
        <v>103</v>
      </c>
      <c r="P79" s="283">
        <v>3.8932038834951457</v>
      </c>
      <c r="Q79" s="470">
        <v>3.67</v>
      </c>
      <c r="R79" s="282">
        <v>21</v>
      </c>
      <c r="S79" s="170">
        <f t="shared" si="1"/>
        <v>69</v>
      </c>
    </row>
    <row r="80" spans="1:19" ht="15" customHeight="1" thickBot="1" x14ac:dyDescent="0.3">
      <c r="A80" s="171">
        <v>14</v>
      </c>
      <c r="B80" s="214" t="s">
        <v>172</v>
      </c>
      <c r="C80" s="319">
        <v>239</v>
      </c>
      <c r="D80" s="323">
        <v>3.8075313807531379</v>
      </c>
      <c r="E80" s="483">
        <v>3.76</v>
      </c>
      <c r="F80" s="320">
        <v>34</v>
      </c>
      <c r="G80" s="319">
        <v>161</v>
      </c>
      <c r="H80" s="323">
        <v>3.8571428571428572</v>
      </c>
      <c r="I80" s="483">
        <v>3.88</v>
      </c>
      <c r="J80" s="320">
        <v>47</v>
      </c>
      <c r="K80" s="319">
        <v>128</v>
      </c>
      <c r="L80" s="323">
        <v>4.125</v>
      </c>
      <c r="M80" s="483">
        <v>3.94</v>
      </c>
      <c r="N80" s="320">
        <v>22</v>
      </c>
      <c r="O80" s="319"/>
      <c r="P80" s="323"/>
      <c r="Q80" s="483">
        <v>3.67</v>
      </c>
      <c r="R80" s="320">
        <v>109</v>
      </c>
      <c r="S80" s="170">
        <f t="shared" si="1"/>
        <v>212</v>
      </c>
    </row>
    <row r="81" spans="1:19" ht="15" customHeight="1" thickBot="1" x14ac:dyDescent="0.3">
      <c r="A81" s="174"/>
      <c r="B81" s="215" t="s">
        <v>117</v>
      </c>
      <c r="C81" s="216">
        <f>SUM(C82:C111)</f>
        <v>3923</v>
      </c>
      <c r="D81" s="217">
        <f>AVERAGE(D82:D111)</f>
        <v>3.7206214676460103</v>
      </c>
      <c r="E81" s="218">
        <v>3.76</v>
      </c>
      <c r="F81" s="219"/>
      <c r="G81" s="216">
        <f>SUM(G82:G111)</f>
        <v>3415</v>
      </c>
      <c r="H81" s="217">
        <f>AVERAGE(H82:H111)</f>
        <v>3.8127221661089949</v>
      </c>
      <c r="I81" s="218">
        <v>3.88</v>
      </c>
      <c r="J81" s="219"/>
      <c r="K81" s="216">
        <f>SUM(K82:K111)</f>
        <v>3302</v>
      </c>
      <c r="L81" s="217">
        <f>AVERAGE(L82:L111)</f>
        <v>3.8755301291372408</v>
      </c>
      <c r="M81" s="218">
        <v>3.94</v>
      </c>
      <c r="N81" s="219"/>
      <c r="O81" s="216">
        <f>SUM(O82:O111)</f>
        <v>3100</v>
      </c>
      <c r="P81" s="217">
        <f>AVERAGE(P82:P111)</f>
        <v>3.5627993938320852</v>
      </c>
      <c r="Q81" s="218">
        <v>3.67</v>
      </c>
      <c r="R81" s="219"/>
      <c r="S81" s="179"/>
    </row>
    <row r="82" spans="1:19" ht="15" customHeight="1" x14ac:dyDescent="0.25">
      <c r="A82" s="201">
        <v>1</v>
      </c>
      <c r="B82" s="29" t="s">
        <v>182</v>
      </c>
      <c r="C82" s="324">
        <v>90</v>
      </c>
      <c r="D82" s="264">
        <v>3.7333333333333334</v>
      </c>
      <c r="E82" s="463">
        <v>3.76</v>
      </c>
      <c r="F82" s="325">
        <v>50</v>
      </c>
      <c r="G82" s="324">
        <v>70</v>
      </c>
      <c r="H82" s="264">
        <v>3.5714285714285716</v>
      </c>
      <c r="I82" s="463">
        <v>3.88</v>
      </c>
      <c r="J82" s="325">
        <v>95</v>
      </c>
      <c r="K82" s="324">
        <v>68</v>
      </c>
      <c r="L82" s="264">
        <v>4.0294117647058822</v>
      </c>
      <c r="M82" s="463">
        <v>3.94</v>
      </c>
      <c r="N82" s="325">
        <v>38</v>
      </c>
      <c r="O82" s="324">
        <v>77</v>
      </c>
      <c r="P82" s="264">
        <v>3.6623376623376624</v>
      </c>
      <c r="Q82" s="463">
        <v>3.67</v>
      </c>
      <c r="R82" s="325">
        <v>48</v>
      </c>
      <c r="S82" s="170">
        <f t="shared" ref="S82:S92" si="2">R82+N82+J82+F82</f>
        <v>231</v>
      </c>
    </row>
    <row r="83" spans="1:19" ht="15" customHeight="1" x14ac:dyDescent="0.25">
      <c r="A83" s="171">
        <v>2</v>
      </c>
      <c r="B83" s="32" t="s">
        <v>64</v>
      </c>
      <c r="C83" s="284">
        <v>66</v>
      </c>
      <c r="D83" s="258">
        <v>3.5303030303030303</v>
      </c>
      <c r="E83" s="458">
        <v>3.76</v>
      </c>
      <c r="F83" s="285">
        <v>85</v>
      </c>
      <c r="G83" s="284">
        <v>44</v>
      </c>
      <c r="H83" s="258">
        <v>3.6590909090909092</v>
      </c>
      <c r="I83" s="458">
        <v>3.88</v>
      </c>
      <c r="J83" s="285">
        <v>86</v>
      </c>
      <c r="K83" s="284">
        <v>42</v>
      </c>
      <c r="L83" s="258">
        <v>3.7857142857142856</v>
      </c>
      <c r="M83" s="458">
        <v>3.94</v>
      </c>
      <c r="N83" s="285">
        <v>70</v>
      </c>
      <c r="O83" s="284">
        <v>43</v>
      </c>
      <c r="P83" s="258">
        <v>2.9534883720930232</v>
      </c>
      <c r="Q83" s="458">
        <v>3.67</v>
      </c>
      <c r="R83" s="285">
        <v>107</v>
      </c>
      <c r="S83" s="170">
        <f t="shared" si="2"/>
        <v>348</v>
      </c>
    </row>
    <row r="84" spans="1:19" ht="15" customHeight="1" x14ac:dyDescent="0.25">
      <c r="A84" s="171">
        <v>3</v>
      </c>
      <c r="B84" s="29" t="s">
        <v>187</v>
      </c>
      <c r="C84" s="324">
        <v>100</v>
      </c>
      <c r="D84" s="264">
        <v>3.66</v>
      </c>
      <c r="E84" s="463">
        <v>3.76</v>
      </c>
      <c r="F84" s="325">
        <v>69</v>
      </c>
      <c r="G84" s="324">
        <v>100</v>
      </c>
      <c r="H84" s="264">
        <v>3.9</v>
      </c>
      <c r="I84" s="463">
        <v>3.88</v>
      </c>
      <c r="J84" s="325">
        <v>40</v>
      </c>
      <c r="K84" s="324">
        <v>102</v>
      </c>
      <c r="L84" s="264">
        <v>3.7058823529411766</v>
      </c>
      <c r="M84" s="463">
        <v>3.94</v>
      </c>
      <c r="N84" s="325">
        <v>81</v>
      </c>
      <c r="O84" s="324">
        <v>103</v>
      </c>
      <c r="P84" s="264">
        <v>3.5728155339805827</v>
      </c>
      <c r="Q84" s="463">
        <v>3.67</v>
      </c>
      <c r="R84" s="325">
        <v>58</v>
      </c>
      <c r="S84" s="170">
        <f t="shared" si="2"/>
        <v>248</v>
      </c>
    </row>
    <row r="85" spans="1:19" ht="15" customHeight="1" x14ac:dyDescent="0.25">
      <c r="A85" s="171">
        <v>4</v>
      </c>
      <c r="B85" s="29" t="s">
        <v>184</v>
      </c>
      <c r="C85" s="324">
        <v>122</v>
      </c>
      <c r="D85" s="264">
        <v>3.762295081967213</v>
      </c>
      <c r="E85" s="463">
        <v>3.76</v>
      </c>
      <c r="F85" s="325">
        <v>46</v>
      </c>
      <c r="G85" s="324">
        <v>113</v>
      </c>
      <c r="H85" s="264">
        <v>3.9823008849557522</v>
      </c>
      <c r="I85" s="463">
        <v>3.88</v>
      </c>
      <c r="J85" s="325">
        <v>27</v>
      </c>
      <c r="K85" s="324">
        <v>97</v>
      </c>
      <c r="L85" s="264">
        <v>3.9793814432989691</v>
      </c>
      <c r="M85" s="463">
        <v>3.94</v>
      </c>
      <c r="N85" s="325">
        <v>42</v>
      </c>
      <c r="O85" s="324">
        <v>97</v>
      </c>
      <c r="P85" s="264">
        <v>3.7731958762886597</v>
      </c>
      <c r="Q85" s="463">
        <v>3.67</v>
      </c>
      <c r="R85" s="325">
        <v>35</v>
      </c>
      <c r="S85" s="170">
        <f t="shared" si="2"/>
        <v>150</v>
      </c>
    </row>
    <row r="86" spans="1:19" ht="15" customHeight="1" x14ac:dyDescent="0.25">
      <c r="A86" s="171">
        <v>5</v>
      </c>
      <c r="B86" s="29" t="s">
        <v>189</v>
      </c>
      <c r="C86" s="324">
        <v>138</v>
      </c>
      <c r="D86" s="264">
        <v>3.7971014492753623</v>
      </c>
      <c r="E86" s="463">
        <v>3.76</v>
      </c>
      <c r="F86" s="325">
        <v>38</v>
      </c>
      <c r="G86" s="324">
        <v>121</v>
      </c>
      <c r="H86" s="264">
        <v>3.8181818181818183</v>
      </c>
      <c r="I86" s="463">
        <v>3.88</v>
      </c>
      <c r="J86" s="325">
        <v>58</v>
      </c>
      <c r="K86" s="324">
        <v>89</v>
      </c>
      <c r="L86" s="264">
        <v>3.9101123595505616</v>
      </c>
      <c r="M86" s="463">
        <v>3.94</v>
      </c>
      <c r="N86" s="325">
        <v>53</v>
      </c>
      <c r="O86" s="324">
        <v>111</v>
      </c>
      <c r="P86" s="264">
        <v>3.5045045045045047</v>
      </c>
      <c r="Q86" s="463">
        <v>3.67</v>
      </c>
      <c r="R86" s="325">
        <v>68</v>
      </c>
      <c r="S86" s="170">
        <f t="shared" si="2"/>
        <v>217</v>
      </c>
    </row>
    <row r="87" spans="1:19" ht="15" customHeight="1" x14ac:dyDescent="0.25">
      <c r="A87" s="171">
        <v>6</v>
      </c>
      <c r="B87" s="29" t="s">
        <v>188</v>
      </c>
      <c r="C87" s="324">
        <v>156</v>
      </c>
      <c r="D87" s="264">
        <v>3.75</v>
      </c>
      <c r="E87" s="463">
        <v>3.76</v>
      </c>
      <c r="F87" s="325">
        <v>48</v>
      </c>
      <c r="G87" s="324">
        <v>159</v>
      </c>
      <c r="H87" s="264">
        <v>3.6792452830188678</v>
      </c>
      <c r="I87" s="463">
        <v>3.88</v>
      </c>
      <c r="J87" s="325">
        <v>82</v>
      </c>
      <c r="K87" s="324">
        <v>142</v>
      </c>
      <c r="L87" s="264">
        <v>3.880281690140845</v>
      </c>
      <c r="M87" s="463">
        <v>3.94</v>
      </c>
      <c r="N87" s="325">
        <v>60</v>
      </c>
      <c r="O87" s="324">
        <v>144</v>
      </c>
      <c r="P87" s="264">
        <v>3.6111111111111112</v>
      </c>
      <c r="Q87" s="463">
        <v>3.67</v>
      </c>
      <c r="R87" s="325">
        <v>55</v>
      </c>
      <c r="S87" s="170">
        <f t="shared" si="2"/>
        <v>245</v>
      </c>
    </row>
    <row r="88" spans="1:19" ht="15" customHeight="1" x14ac:dyDescent="0.25">
      <c r="A88" s="171">
        <v>7</v>
      </c>
      <c r="B88" s="29" t="s">
        <v>21</v>
      </c>
      <c r="C88" s="324">
        <v>50</v>
      </c>
      <c r="D88" s="264">
        <v>3.78</v>
      </c>
      <c r="E88" s="463">
        <v>3.76</v>
      </c>
      <c r="F88" s="325">
        <v>39</v>
      </c>
      <c r="G88" s="324">
        <v>50</v>
      </c>
      <c r="H88" s="264">
        <v>3.56</v>
      </c>
      <c r="I88" s="463">
        <v>3.88</v>
      </c>
      <c r="J88" s="325">
        <v>97</v>
      </c>
      <c r="K88" s="324">
        <v>26</v>
      </c>
      <c r="L88" s="264">
        <v>3.4615384615384617</v>
      </c>
      <c r="M88" s="463">
        <v>3.94</v>
      </c>
      <c r="N88" s="325">
        <v>104</v>
      </c>
      <c r="O88" s="324">
        <v>42</v>
      </c>
      <c r="P88" s="264">
        <v>3.4761904761904763</v>
      </c>
      <c r="Q88" s="463">
        <v>3.67</v>
      </c>
      <c r="R88" s="325">
        <v>69</v>
      </c>
      <c r="S88" s="170">
        <f t="shared" si="2"/>
        <v>309</v>
      </c>
    </row>
    <row r="89" spans="1:19" ht="15" customHeight="1" x14ac:dyDescent="0.25">
      <c r="A89" s="171">
        <v>8</v>
      </c>
      <c r="B89" s="29" t="s">
        <v>186</v>
      </c>
      <c r="C89" s="324">
        <v>51</v>
      </c>
      <c r="D89" s="264">
        <v>3.607843137254902</v>
      </c>
      <c r="E89" s="463">
        <v>3.76</v>
      </c>
      <c r="F89" s="325">
        <v>73</v>
      </c>
      <c r="G89" s="324">
        <v>51</v>
      </c>
      <c r="H89" s="264">
        <v>3.6862745098039214</v>
      </c>
      <c r="I89" s="463">
        <v>3.88</v>
      </c>
      <c r="J89" s="325">
        <v>80</v>
      </c>
      <c r="K89" s="324">
        <v>69</v>
      </c>
      <c r="L89" s="264">
        <v>3.7391304347826089</v>
      </c>
      <c r="M89" s="463">
        <v>3.94</v>
      </c>
      <c r="N89" s="325">
        <v>76</v>
      </c>
      <c r="O89" s="324">
        <v>27</v>
      </c>
      <c r="P89" s="264">
        <v>3.5185185185185186</v>
      </c>
      <c r="Q89" s="463">
        <v>3.67</v>
      </c>
      <c r="R89" s="325">
        <v>63</v>
      </c>
      <c r="S89" s="170">
        <f t="shared" si="2"/>
        <v>292</v>
      </c>
    </row>
    <row r="90" spans="1:19" ht="15" customHeight="1" x14ac:dyDescent="0.25">
      <c r="A90" s="171">
        <v>9</v>
      </c>
      <c r="B90" s="29" t="s">
        <v>185</v>
      </c>
      <c r="C90" s="324">
        <v>76</v>
      </c>
      <c r="D90" s="264">
        <v>3.7105263157894739</v>
      </c>
      <c r="E90" s="463">
        <v>3.76</v>
      </c>
      <c r="F90" s="325">
        <v>58</v>
      </c>
      <c r="G90" s="324">
        <v>78</v>
      </c>
      <c r="H90" s="264">
        <v>3.9487179487179489</v>
      </c>
      <c r="I90" s="463">
        <v>3.88</v>
      </c>
      <c r="J90" s="325">
        <v>31</v>
      </c>
      <c r="K90" s="324">
        <v>79</v>
      </c>
      <c r="L90" s="264">
        <v>3.6202531645569622</v>
      </c>
      <c r="M90" s="463">
        <v>3.94</v>
      </c>
      <c r="N90" s="325">
        <v>89</v>
      </c>
      <c r="O90" s="324">
        <v>76</v>
      </c>
      <c r="P90" s="264">
        <v>3.5</v>
      </c>
      <c r="Q90" s="463">
        <v>3.67</v>
      </c>
      <c r="R90" s="325">
        <v>67</v>
      </c>
      <c r="S90" s="170">
        <f t="shared" si="2"/>
        <v>245</v>
      </c>
    </row>
    <row r="91" spans="1:19" ht="15" customHeight="1" x14ac:dyDescent="0.25">
      <c r="A91" s="171">
        <v>10</v>
      </c>
      <c r="B91" s="220" t="s">
        <v>183</v>
      </c>
      <c r="C91" s="328">
        <v>107</v>
      </c>
      <c r="D91" s="265">
        <v>3.514018691588785</v>
      </c>
      <c r="E91" s="465">
        <v>3.76</v>
      </c>
      <c r="F91" s="329">
        <v>88</v>
      </c>
      <c r="G91" s="328">
        <v>102</v>
      </c>
      <c r="H91" s="265">
        <v>3.784313725490196</v>
      </c>
      <c r="I91" s="465">
        <v>3.88</v>
      </c>
      <c r="J91" s="329">
        <v>65</v>
      </c>
      <c r="K91" s="328">
        <v>81</v>
      </c>
      <c r="L91" s="265">
        <v>4.0864197530864201</v>
      </c>
      <c r="M91" s="465">
        <v>3.94</v>
      </c>
      <c r="N91" s="329">
        <v>29</v>
      </c>
      <c r="O91" s="328">
        <v>79</v>
      </c>
      <c r="P91" s="265">
        <v>3.4177215189873418</v>
      </c>
      <c r="Q91" s="465">
        <v>3.67</v>
      </c>
      <c r="R91" s="329">
        <v>77</v>
      </c>
      <c r="S91" s="170">
        <f t="shared" si="2"/>
        <v>259</v>
      </c>
    </row>
    <row r="92" spans="1:19" ht="15" customHeight="1" x14ac:dyDescent="0.25">
      <c r="A92" s="171">
        <v>11</v>
      </c>
      <c r="B92" s="29" t="s">
        <v>200</v>
      </c>
      <c r="C92" s="324">
        <v>95</v>
      </c>
      <c r="D92" s="264">
        <v>3.5473684210526315</v>
      </c>
      <c r="E92" s="463">
        <v>3.76</v>
      </c>
      <c r="F92" s="325">
        <v>84</v>
      </c>
      <c r="G92" s="324">
        <v>77</v>
      </c>
      <c r="H92" s="264">
        <v>3.6753246753246751</v>
      </c>
      <c r="I92" s="463">
        <v>3.88</v>
      </c>
      <c r="J92" s="325">
        <v>83</v>
      </c>
      <c r="K92" s="324">
        <v>79</v>
      </c>
      <c r="L92" s="264">
        <v>3.9493670886075951</v>
      </c>
      <c r="M92" s="463">
        <v>3.94</v>
      </c>
      <c r="N92" s="325">
        <v>49</v>
      </c>
      <c r="O92" s="324">
        <v>75</v>
      </c>
      <c r="P92" s="264">
        <v>3.4666666666666668</v>
      </c>
      <c r="Q92" s="463">
        <v>3.67</v>
      </c>
      <c r="R92" s="325">
        <v>71</v>
      </c>
      <c r="S92" s="170">
        <f t="shared" si="2"/>
        <v>287</v>
      </c>
    </row>
    <row r="93" spans="1:19" ht="15" customHeight="1" x14ac:dyDescent="0.25">
      <c r="A93" s="171">
        <v>12</v>
      </c>
      <c r="B93" s="29" t="s">
        <v>199</v>
      </c>
      <c r="C93" s="324">
        <v>84</v>
      </c>
      <c r="D93" s="264">
        <v>3.8095238095238093</v>
      </c>
      <c r="E93" s="463">
        <v>3.76</v>
      </c>
      <c r="F93" s="325">
        <v>33</v>
      </c>
      <c r="G93" s="324">
        <v>57</v>
      </c>
      <c r="H93" s="264">
        <v>3.5964912280701755</v>
      </c>
      <c r="I93" s="463">
        <v>3.88</v>
      </c>
      <c r="J93" s="325">
        <v>93</v>
      </c>
      <c r="K93" s="324">
        <v>72</v>
      </c>
      <c r="L93" s="264">
        <v>3.5694444444444446</v>
      </c>
      <c r="M93" s="463">
        <v>3.94</v>
      </c>
      <c r="N93" s="325">
        <v>93</v>
      </c>
      <c r="O93" s="324">
        <v>74</v>
      </c>
      <c r="P93" s="264">
        <v>3.5675675675675675</v>
      </c>
      <c r="Q93" s="463">
        <v>3.67</v>
      </c>
      <c r="R93" s="325">
        <v>57</v>
      </c>
      <c r="S93" s="170">
        <f t="shared" ref="S93:S111" si="3">R93+N93+J93+F93</f>
        <v>276</v>
      </c>
    </row>
    <row r="94" spans="1:19" ht="15" customHeight="1" x14ac:dyDescent="0.25">
      <c r="A94" s="171">
        <v>13</v>
      </c>
      <c r="B94" s="29" t="s">
        <v>196</v>
      </c>
      <c r="C94" s="324">
        <v>150</v>
      </c>
      <c r="D94" s="264">
        <v>3.5933333333333333</v>
      </c>
      <c r="E94" s="463">
        <v>3.76</v>
      </c>
      <c r="F94" s="325">
        <v>75</v>
      </c>
      <c r="G94" s="324">
        <v>154</v>
      </c>
      <c r="H94" s="264">
        <v>3.883116883116883</v>
      </c>
      <c r="I94" s="463">
        <v>3.88</v>
      </c>
      <c r="J94" s="325">
        <v>44</v>
      </c>
      <c r="K94" s="324">
        <v>148</v>
      </c>
      <c r="L94" s="264">
        <v>3.8445945945945947</v>
      </c>
      <c r="M94" s="463">
        <v>3.94</v>
      </c>
      <c r="N94" s="325">
        <v>65</v>
      </c>
      <c r="O94" s="324">
        <v>136</v>
      </c>
      <c r="P94" s="264">
        <v>3.4191176470588234</v>
      </c>
      <c r="Q94" s="463">
        <v>3.67</v>
      </c>
      <c r="R94" s="325">
        <v>79</v>
      </c>
      <c r="S94" s="170">
        <f t="shared" si="3"/>
        <v>263</v>
      </c>
    </row>
    <row r="95" spans="1:19" ht="15" customHeight="1" x14ac:dyDescent="0.25">
      <c r="A95" s="171">
        <v>14</v>
      </c>
      <c r="B95" s="29" t="s">
        <v>195</v>
      </c>
      <c r="C95" s="324">
        <v>86</v>
      </c>
      <c r="D95" s="264">
        <v>3.7209302325581395</v>
      </c>
      <c r="E95" s="463">
        <v>3.76</v>
      </c>
      <c r="F95" s="325">
        <v>54</v>
      </c>
      <c r="G95" s="324">
        <v>80</v>
      </c>
      <c r="H95" s="264">
        <v>3.7875000000000001</v>
      </c>
      <c r="I95" s="463">
        <v>3.88</v>
      </c>
      <c r="J95" s="325">
        <v>62</v>
      </c>
      <c r="K95" s="324">
        <v>69</v>
      </c>
      <c r="L95" s="264">
        <v>3.9710144927536231</v>
      </c>
      <c r="M95" s="463">
        <v>3.94</v>
      </c>
      <c r="N95" s="325">
        <v>45</v>
      </c>
      <c r="O95" s="324">
        <v>105</v>
      </c>
      <c r="P95" s="264">
        <v>3.4380952380952383</v>
      </c>
      <c r="Q95" s="463">
        <v>3.67</v>
      </c>
      <c r="R95" s="325">
        <v>74</v>
      </c>
      <c r="S95" s="186">
        <f t="shared" si="3"/>
        <v>235</v>
      </c>
    </row>
    <row r="96" spans="1:19" ht="15" customHeight="1" x14ac:dyDescent="0.25">
      <c r="A96" s="148">
        <v>15</v>
      </c>
      <c r="B96" s="29" t="s">
        <v>194</v>
      </c>
      <c r="C96" s="324">
        <v>80</v>
      </c>
      <c r="D96" s="264">
        <v>3.5249999999999999</v>
      </c>
      <c r="E96" s="463">
        <v>3.76</v>
      </c>
      <c r="F96" s="325">
        <v>87</v>
      </c>
      <c r="G96" s="324">
        <v>76</v>
      </c>
      <c r="H96" s="264">
        <v>3.6578947368421053</v>
      </c>
      <c r="I96" s="463">
        <v>3.88</v>
      </c>
      <c r="J96" s="325">
        <v>87</v>
      </c>
      <c r="K96" s="324">
        <v>56</v>
      </c>
      <c r="L96" s="264">
        <v>3.7857142857142856</v>
      </c>
      <c r="M96" s="463">
        <v>3.94</v>
      </c>
      <c r="N96" s="325">
        <v>71</v>
      </c>
      <c r="O96" s="324">
        <v>59</v>
      </c>
      <c r="P96" s="264">
        <v>3.2711864406779663</v>
      </c>
      <c r="Q96" s="463">
        <v>3.67</v>
      </c>
      <c r="R96" s="325">
        <v>91</v>
      </c>
      <c r="S96" s="170">
        <f t="shared" si="3"/>
        <v>336</v>
      </c>
    </row>
    <row r="97" spans="1:19" ht="15" customHeight="1" x14ac:dyDescent="0.25">
      <c r="A97" s="171">
        <v>16</v>
      </c>
      <c r="B97" s="29" t="s">
        <v>198</v>
      </c>
      <c r="C97" s="324">
        <v>81</v>
      </c>
      <c r="D97" s="264">
        <v>3.3333333333333335</v>
      </c>
      <c r="E97" s="463">
        <v>3.76</v>
      </c>
      <c r="F97" s="325">
        <v>104</v>
      </c>
      <c r="G97" s="324">
        <v>72</v>
      </c>
      <c r="H97" s="264">
        <v>3.6944444444444446</v>
      </c>
      <c r="I97" s="463">
        <v>3.88</v>
      </c>
      <c r="J97" s="325">
        <v>76</v>
      </c>
      <c r="K97" s="324">
        <v>70</v>
      </c>
      <c r="L97" s="264">
        <v>3.7142857142857144</v>
      </c>
      <c r="M97" s="463">
        <v>3.94</v>
      </c>
      <c r="N97" s="325">
        <v>80</v>
      </c>
      <c r="O97" s="324">
        <v>68</v>
      </c>
      <c r="P97" s="264">
        <v>3.4264705882352939</v>
      </c>
      <c r="Q97" s="463">
        <v>3.67</v>
      </c>
      <c r="R97" s="325">
        <v>75</v>
      </c>
      <c r="S97" s="170">
        <f t="shared" si="3"/>
        <v>335</v>
      </c>
    </row>
    <row r="98" spans="1:19" ht="15" customHeight="1" x14ac:dyDescent="0.25">
      <c r="A98" s="171">
        <v>17</v>
      </c>
      <c r="B98" s="29" t="s">
        <v>193</v>
      </c>
      <c r="C98" s="324">
        <v>143</v>
      </c>
      <c r="D98" s="264">
        <v>3.3776223776223775</v>
      </c>
      <c r="E98" s="463">
        <v>3.76</v>
      </c>
      <c r="F98" s="325">
        <v>97</v>
      </c>
      <c r="G98" s="324">
        <v>117</v>
      </c>
      <c r="H98" s="264">
        <v>3.6666666666666665</v>
      </c>
      <c r="I98" s="463">
        <v>3.88</v>
      </c>
      <c r="J98" s="325">
        <v>85</v>
      </c>
      <c r="K98" s="324">
        <v>115</v>
      </c>
      <c r="L98" s="264">
        <v>3.6434782608695651</v>
      </c>
      <c r="M98" s="463">
        <v>3.94</v>
      </c>
      <c r="N98" s="325">
        <v>88</v>
      </c>
      <c r="O98" s="324">
        <v>86</v>
      </c>
      <c r="P98" s="264">
        <v>3.2906976744186047</v>
      </c>
      <c r="Q98" s="463">
        <v>3.67</v>
      </c>
      <c r="R98" s="325">
        <v>90</v>
      </c>
      <c r="S98" s="170">
        <f t="shared" si="3"/>
        <v>360</v>
      </c>
    </row>
    <row r="99" spans="1:19" ht="15" customHeight="1" x14ac:dyDescent="0.25">
      <c r="A99" s="171">
        <v>18</v>
      </c>
      <c r="B99" s="29" t="s">
        <v>192</v>
      </c>
      <c r="C99" s="324">
        <v>74</v>
      </c>
      <c r="D99" s="264">
        <v>3.4594594594594597</v>
      </c>
      <c r="E99" s="463">
        <v>3.76</v>
      </c>
      <c r="F99" s="325">
        <v>91</v>
      </c>
      <c r="G99" s="324">
        <v>77</v>
      </c>
      <c r="H99" s="264">
        <v>3.5454545454545454</v>
      </c>
      <c r="I99" s="463">
        <v>3.88</v>
      </c>
      <c r="J99" s="325">
        <v>99</v>
      </c>
      <c r="K99" s="324">
        <v>79</v>
      </c>
      <c r="L99" s="264">
        <v>3.6075949367088609</v>
      </c>
      <c r="M99" s="463">
        <v>3.94</v>
      </c>
      <c r="N99" s="325">
        <v>91</v>
      </c>
      <c r="O99" s="324">
        <v>66</v>
      </c>
      <c r="P99" s="264">
        <v>3.2575757575757578</v>
      </c>
      <c r="Q99" s="463">
        <v>3.67</v>
      </c>
      <c r="R99" s="325">
        <v>94</v>
      </c>
      <c r="S99" s="170">
        <f t="shared" si="3"/>
        <v>375</v>
      </c>
    </row>
    <row r="100" spans="1:19" ht="15" customHeight="1" x14ac:dyDescent="0.25">
      <c r="A100" s="171">
        <v>19</v>
      </c>
      <c r="B100" s="29" t="s">
        <v>191</v>
      </c>
      <c r="C100" s="324">
        <v>102</v>
      </c>
      <c r="D100" s="264">
        <v>3.8039215686274508</v>
      </c>
      <c r="E100" s="463">
        <v>3.76</v>
      </c>
      <c r="F100" s="325">
        <v>36</v>
      </c>
      <c r="G100" s="324">
        <v>82</v>
      </c>
      <c r="H100" s="264">
        <v>3.8780487804878048</v>
      </c>
      <c r="I100" s="463">
        <v>3.88</v>
      </c>
      <c r="J100" s="325">
        <v>45</v>
      </c>
      <c r="K100" s="324">
        <v>64</v>
      </c>
      <c r="L100" s="264">
        <v>3.71875</v>
      </c>
      <c r="M100" s="463">
        <v>3.94</v>
      </c>
      <c r="N100" s="325">
        <v>79</v>
      </c>
      <c r="O100" s="324">
        <v>90</v>
      </c>
      <c r="P100" s="264">
        <v>3.6555555555555554</v>
      </c>
      <c r="Q100" s="463">
        <v>3.67</v>
      </c>
      <c r="R100" s="325">
        <v>49</v>
      </c>
      <c r="S100" s="170">
        <f t="shared" si="3"/>
        <v>209</v>
      </c>
    </row>
    <row r="101" spans="1:19" ht="15" customHeight="1" x14ac:dyDescent="0.25">
      <c r="A101" s="171">
        <v>20</v>
      </c>
      <c r="B101" s="29" t="s">
        <v>133</v>
      </c>
      <c r="C101" s="324">
        <v>232</v>
      </c>
      <c r="D101" s="264">
        <v>3.7672413793103448</v>
      </c>
      <c r="E101" s="463">
        <v>3.76</v>
      </c>
      <c r="F101" s="325">
        <v>43</v>
      </c>
      <c r="G101" s="324">
        <v>191</v>
      </c>
      <c r="H101" s="264">
        <v>3.9005235602094239</v>
      </c>
      <c r="I101" s="463">
        <v>3.88</v>
      </c>
      <c r="J101" s="325">
        <v>39</v>
      </c>
      <c r="K101" s="324">
        <v>213</v>
      </c>
      <c r="L101" s="264">
        <v>3.9107981220657275</v>
      </c>
      <c r="M101" s="463">
        <v>3.94</v>
      </c>
      <c r="N101" s="325">
        <v>52</v>
      </c>
      <c r="O101" s="324">
        <v>182</v>
      </c>
      <c r="P101" s="264">
        <v>3.8461538461538463</v>
      </c>
      <c r="Q101" s="463">
        <v>3.67</v>
      </c>
      <c r="R101" s="325">
        <v>28</v>
      </c>
      <c r="S101" s="170">
        <f t="shared" si="3"/>
        <v>162</v>
      </c>
    </row>
    <row r="102" spans="1:19" ht="15" customHeight="1" x14ac:dyDescent="0.25">
      <c r="A102" s="171">
        <v>21</v>
      </c>
      <c r="B102" s="29" t="s">
        <v>190</v>
      </c>
      <c r="C102" s="324">
        <v>212</v>
      </c>
      <c r="D102" s="264">
        <v>4.0283018867924527</v>
      </c>
      <c r="E102" s="463">
        <v>3.76</v>
      </c>
      <c r="F102" s="325">
        <v>16</v>
      </c>
      <c r="G102" s="324">
        <v>200</v>
      </c>
      <c r="H102" s="264">
        <v>3.9449999999999998</v>
      </c>
      <c r="I102" s="463">
        <v>3.88</v>
      </c>
      <c r="J102" s="325">
        <v>33</v>
      </c>
      <c r="K102" s="324">
        <v>180</v>
      </c>
      <c r="L102" s="264">
        <v>4.1722222222222225</v>
      </c>
      <c r="M102" s="463">
        <v>3.94</v>
      </c>
      <c r="N102" s="325">
        <v>15</v>
      </c>
      <c r="O102" s="324">
        <v>157</v>
      </c>
      <c r="P102" s="264">
        <v>3.6496815286624202</v>
      </c>
      <c r="Q102" s="463">
        <v>3.67</v>
      </c>
      <c r="R102" s="325">
        <v>51</v>
      </c>
      <c r="S102" s="170">
        <f t="shared" si="3"/>
        <v>115</v>
      </c>
    </row>
    <row r="103" spans="1:19" ht="15" customHeight="1" x14ac:dyDescent="0.25">
      <c r="A103" s="171">
        <v>22</v>
      </c>
      <c r="B103" s="266" t="s">
        <v>134</v>
      </c>
      <c r="C103" s="326">
        <v>166</v>
      </c>
      <c r="D103" s="263">
        <v>3.7771084337349397</v>
      </c>
      <c r="E103" s="464">
        <v>3.76</v>
      </c>
      <c r="F103" s="327">
        <v>41</v>
      </c>
      <c r="G103" s="326">
        <v>137</v>
      </c>
      <c r="H103" s="263">
        <v>3.8613138686131387</v>
      </c>
      <c r="I103" s="464">
        <v>3.88</v>
      </c>
      <c r="J103" s="327">
        <v>46</v>
      </c>
      <c r="K103" s="326">
        <v>135</v>
      </c>
      <c r="L103" s="263">
        <v>4.1407407407407408</v>
      </c>
      <c r="M103" s="464">
        <v>3.94</v>
      </c>
      <c r="N103" s="327">
        <v>17</v>
      </c>
      <c r="O103" s="326">
        <v>138</v>
      </c>
      <c r="P103" s="263">
        <v>3.7463768115942031</v>
      </c>
      <c r="Q103" s="464">
        <v>3.67</v>
      </c>
      <c r="R103" s="327">
        <v>39</v>
      </c>
      <c r="S103" s="172">
        <f t="shared" si="3"/>
        <v>143</v>
      </c>
    </row>
    <row r="104" spans="1:19" ht="15" customHeight="1" x14ac:dyDescent="0.25">
      <c r="A104" s="171">
        <v>23</v>
      </c>
      <c r="B104" s="29" t="s">
        <v>197</v>
      </c>
      <c r="C104" s="324">
        <v>131</v>
      </c>
      <c r="D104" s="264">
        <v>3.7328244274809159</v>
      </c>
      <c r="E104" s="463">
        <v>3.76</v>
      </c>
      <c r="F104" s="325">
        <v>51</v>
      </c>
      <c r="G104" s="324">
        <v>97</v>
      </c>
      <c r="H104" s="264">
        <v>3.7216494845360826</v>
      </c>
      <c r="I104" s="463">
        <v>3.88</v>
      </c>
      <c r="J104" s="325">
        <v>69</v>
      </c>
      <c r="K104" s="324">
        <v>101</v>
      </c>
      <c r="L104" s="264">
        <v>3.6831683168316833</v>
      </c>
      <c r="M104" s="463">
        <v>3.94</v>
      </c>
      <c r="N104" s="325">
        <v>85</v>
      </c>
      <c r="O104" s="324">
        <v>120</v>
      </c>
      <c r="P104" s="264">
        <v>3.7250000000000001</v>
      </c>
      <c r="Q104" s="463">
        <v>3.67</v>
      </c>
      <c r="R104" s="325">
        <v>41</v>
      </c>
      <c r="S104" s="170">
        <f t="shared" si="3"/>
        <v>246</v>
      </c>
    </row>
    <row r="105" spans="1:19" ht="15" customHeight="1" x14ac:dyDescent="0.25">
      <c r="A105" s="171">
        <v>24</v>
      </c>
      <c r="B105" s="266" t="s">
        <v>135</v>
      </c>
      <c r="C105" s="326">
        <v>244</v>
      </c>
      <c r="D105" s="263">
        <v>3.9385245901639343</v>
      </c>
      <c r="E105" s="464">
        <v>3.76</v>
      </c>
      <c r="F105" s="327">
        <v>23</v>
      </c>
      <c r="G105" s="326">
        <v>213</v>
      </c>
      <c r="H105" s="263">
        <v>4.07981220657277</v>
      </c>
      <c r="I105" s="464">
        <v>3.88</v>
      </c>
      <c r="J105" s="327">
        <v>19</v>
      </c>
      <c r="K105" s="326">
        <v>235</v>
      </c>
      <c r="L105" s="263">
        <v>4.1361702127659576</v>
      </c>
      <c r="M105" s="464">
        <v>3.94</v>
      </c>
      <c r="N105" s="327">
        <v>19</v>
      </c>
      <c r="O105" s="326">
        <v>195</v>
      </c>
      <c r="P105" s="263">
        <v>3.9897435897435898</v>
      </c>
      <c r="Q105" s="464">
        <v>3.67</v>
      </c>
      <c r="R105" s="327">
        <v>12</v>
      </c>
      <c r="S105" s="170">
        <f t="shared" si="3"/>
        <v>73</v>
      </c>
    </row>
    <row r="106" spans="1:19" ht="15" customHeight="1" x14ac:dyDescent="0.25">
      <c r="A106" s="171">
        <v>25</v>
      </c>
      <c r="B106" s="29" t="s">
        <v>136</v>
      </c>
      <c r="C106" s="324">
        <v>247</v>
      </c>
      <c r="D106" s="264">
        <v>3.8987854251012144</v>
      </c>
      <c r="E106" s="463">
        <v>3.76</v>
      </c>
      <c r="F106" s="325">
        <v>28</v>
      </c>
      <c r="G106" s="324">
        <v>213</v>
      </c>
      <c r="H106" s="264">
        <v>3.9577464788732395</v>
      </c>
      <c r="I106" s="463">
        <v>3.88</v>
      </c>
      <c r="J106" s="325">
        <v>30</v>
      </c>
      <c r="K106" s="324">
        <v>233</v>
      </c>
      <c r="L106" s="264">
        <v>4.0901287553648071</v>
      </c>
      <c r="M106" s="463">
        <v>3.94</v>
      </c>
      <c r="N106" s="325">
        <v>27</v>
      </c>
      <c r="O106" s="324">
        <v>234</v>
      </c>
      <c r="P106" s="264">
        <v>3.7222222222222223</v>
      </c>
      <c r="Q106" s="463">
        <v>3.67</v>
      </c>
      <c r="R106" s="325">
        <v>43</v>
      </c>
      <c r="S106" s="170">
        <f t="shared" si="3"/>
        <v>128</v>
      </c>
    </row>
    <row r="107" spans="1:19" ht="15" customHeight="1" x14ac:dyDescent="0.25">
      <c r="A107" s="171">
        <v>26</v>
      </c>
      <c r="B107" s="266" t="s">
        <v>14</v>
      </c>
      <c r="C107" s="326">
        <v>154</v>
      </c>
      <c r="D107" s="263">
        <v>4.1038961038961039</v>
      </c>
      <c r="E107" s="464">
        <v>3.76</v>
      </c>
      <c r="F107" s="327">
        <v>12</v>
      </c>
      <c r="G107" s="326">
        <v>142</v>
      </c>
      <c r="H107" s="263">
        <v>4.035211267605634</v>
      </c>
      <c r="I107" s="464">
        <v>3.88</v>
      </c>
      <c r="J107" s="327">
        <v>21</v>
      </c>
      <c r="K107" s="326">
        <v>181</v>
      </c>
      <c r="L107" s="263">
        <v>3.7900552486187844</v>
      </c>
      <c r="M107" s="464">
        <v>3.94</v>
      </c>
      <c r="N107" s="327">
        <v>69</v>
      </c>
      <c r="O107" s="326">
        <v>107</v>
      </c>
      <c r="P107" s="263">
        <v>4.08411214953271</v>
      </c>
      <c r="Q107" s="464">
        <v>3.67</v>
      </c>
      <c r="R107" s="327">
        <v>7</v>
      </c>
      <c r="S107" s="170">
        <f t="shared" si="3"/>
        <v>109</v>
      </c>
    </row>
    <row r="108" spans="1:19" ht="15" customHeight="1" x14ac:dyDescent="0.25">
      <c r="A108" s="171">
        <v>27</v>
      </c>
      <c r="B108" s="266" t="s">
        <v>97</v>
      </c>
      <c r="C108" s="326">
        <v>204</v>
      </c>
      <c r="D108" s="263">
        <v>3.9460784313725492</v>
      </c>
      <c r="E108" s="464">
        <v>3.76</v>
      </c>
      <c r="F108" s="327">
        <v>21</v>
      </c>
      <c r="G108" s="326">
        <v>181</v>
      </c>
      <c r="H108" s="263">
        <v>4.1546961325966851</v>
      </c>
      <c r="I108" s="464">
        <v>3.88</v>
      </c>
      <c r="J108" s="327">
        <v>14</v>
      </c>
      <c r="K108" s="326">
        <v>191</v>
      </c>
      <c r="L108" s="263">
        <v>4.1361256544502618</v>
      </c>
      <c r="M108" s="464">
        <v>3.94</v>
      </c>
      <c r="N108" s="327">
        <v>20</v>
      </c>
      <c r="O108" s="326">
        <v>131</v>
      </c>
      <c r="P108" s="263">
        <v>3.6335877862595418</v>
      </c>
      <c r="Q108" s="464">
        <v>3.67</v>
      </c>
      <c r="R108" s="327">
        <v>53</v>
      </c>
      <c r="S108" s="170">
        <f t="shared" si="3"/>
        <v>108</v>
      </c>
    </row>
    <row r="109" spans="1:19" ht="15" customHeight="1" x14ac:dyDescent="0.25">
      <c r="A109" s="171">
        <v>28</v>
      </c>
      <c r="B109" s="29" t="s">
        <v>139</v>
      </c>
      <c r="C109" s="324">
        <v>135</v>
      </c>
      <c r="D109" s="264">
        <v>4.0888888888888886</v>
      </c>
      <c r="E109" s="463">
        <v>3.76</v>
      </c>
      <c r="F109" s="325">
        <v>13</v>
      </c>
      <c r="G109" s="324">
        <v>111</v>
      </c>
      <c r="H109" s="264">
        <v>4.0630630630630629</v>
      </c>
      <c r="I109" s="463">
        <v>3.88</v>
      </c>
      <c r="J109" s="325">
        <v>20</v>
      </c>
      <c r="K109" s="324">
        <v>81</v>
      </c>
      <c r="L109" s="264">
        <v>4.1604938271604937</v>
      </c>
      <c r="M109" s="463">
        <v>3.94</v>
      </c>
      <c r="N109" s="325">
        <v>16</v>
      </c>
      <c r="O109" s="324">
        <v>160</v>
      </c>
      <c r="P109" s="264">
        <v>3.7625000000000002</v>
      </c>
      <c r="Q109" s="463">
        <v>3.67</v>
      </c>
      <c r="R109" s="325">
        <v>36</v>
      </c>
      <c r="S109" s="170">
        <f t="shared" si="3"/>
        <v>85</v>
      </c>
    </row>
    <row r="110" spans="1:19" ht="15" customHeight="1" x14ac:dyDescent="0.25">
      <c r="A110" s="187">
        <v>29</v>
      </c>
      <c r="B110" s="28" t="s">
        <v>149</v>
      </c>
      <c r="C110" s="277">
        <v>220</v>
      </c>
      <c r="D110" s="255">
        <v>3.6045454545454545</v>
      </c>
      <c r="E110" s="456">
        <v>3.76</v>
      </c>
      <c r="F110" s="278">
        <v>74</v>
      </c>
      <c r="G110" s="277">
        <v>168</v>
      </c>
      <c r="H110" s="255">
        <v>3.7857142857142856</v>
      </c>
      <c r="I110" s="456">
        <v>3.88</v>
      </c>
      <c r="J110" s="278">
        <v>63</v>
      </c>
      <c r="K110" s="277">
        <v>147</v>
      </c>
      <c r="L110" s="255">
        <v>3.8367346938775508</v>
      </c>
      <c r="M110" s="456">
        <v>3.94</v>
      </c>
      <c r="N110" s="278">
        <v>67</v>
      </c>
      <c r="O110" s="277">
        <v>87</v>
      </c>
      <c r="P110" s="255">
        <v>3.264367816091954</v>
      </c>
      <c r="Q110" s="456">
        <v>3.67</v>
      </c>
      <c r="R110" s="278">
        <v>95</v>
      </c>
      <c r="S110" s="170">
        <f t="shared" si="3"/>
        <v>299</v>
      </c>
    </row>
    <row r="111" spans="1:19" ht="15" customHeight="1" thickBot="1" x14ac:dyDescent="0.3">
      <c r="A111" s="171">
        <v>30</v>
      </c>
      <c r="B111" s="28" t="s">
        <v>151</v>
      </c>
      <c r="C111" s="277">
        <v>127</v>
      </c>
      <c r="D111" s="255">
        <v>3.7165354330708662</v>
      </c>
      <c r="E111" s="456">
        <v>3.76</v>
      </c>
      <c r="F111" s="278">
        <v>56</v>
      </c>
      <c r="G111" s="277">
        <v>82</v>
      </c>
      <c r="H111" s="255">
        <v>3.9024390243902438</v>
      </c>
      <c r="I111" s="456">
        <v>3.88</v>
      </c>
      <c r="J111" s="278">
        <v>38</v>
      </c>
      <c r="K111" s="277">
        <v>58</v>
      </c>
      <c r="L111" s="255">
        <v>4.2068965517241379</v>
      </c>
      <c r="M111" s="456">
        <v>3.94</v>
      </c>
      <c r="N111" s="278">
        <v>13</v>
      </c>
      <c r="O111" s="277">
        <v>31</v>
      </c>
      <c r="P111" s="255">
        <v>3.6774193548387095</v>
      </c>
      <c r="Q111" s="456">
        <v>3.67</v>
      </c>
      <c r="R111" s="278">
        <v>45</v>
      </c>
      <c r="S111" s="170">
        <f t="shared" si="3"/>
        <v>152</v>
      </c>
    </row>
    <row r="112" spans="1:19" ht="15" customHeight="1" thickBot="1" x14ac:dyDescent="0.3">
      <c r="A112" s="221"/>
      <c r="B112" s="222" t="s">
        <v>116</v>
      </c>
      <c r="C112" s="223">
        <f>SUM(C113:C121)</f>
        <v>973</v>
      </c>
      <c r="D112" s="166">
        <f>AVERAGE(D113:D121)</f>
        <v>3.8606308942005239</v>
      </c>
      <c r="E112" s="224">
        <v>3.76</v>
      </c>
      <c r="F112" s="225"/>
      <c r="G112" s="223">
        <f>SUM(G113:G121)</f>
        <v>753</v>
      </c>
      <c r="H112" s="166">
        <f>AVERAGE(H113:H121)</f>
        <v>3.9829174722585541</v>
      </c>
      <c r="I112" s="224">
        <v>3.88</v>
      </c>
      <c r="J112" s="225"/>
      <c r="K112" s="223">
        <f>SUM(K113:K121)</f>
        <v>761</v>
      </c>
      <c r="L112" s="166">
        <f>AVERAGE(L113:L121)</f>
        <v>4.1227236647742735</v>
      </c>
      <c r="M112" s="224">
        <v>3.94</v>
      </c>
      <c r="N112" s="225"/>
      <c r="O112" s="223">
        <f>SUM(O113:O121)</f>
        <v>800</v>
      </c>
      <c r="P112" s="166">
        <f>AVERAGE(P113:P121)</f>
        <v>3.8265466884021055</v>
      </c>
      <c r="Q112" s="224">
        <v>3.67</v>
      </c>
      <c r="R112" s="225"/>
      <c r="S112" s="179"/>
    </row>
    <row r="113" spans="1:19" ht="15" customHeight="1" x14ac:dyDescent="0.25">
      <c r="A113" s="226">
        <v>1</v>
      </c>
      <c r="B113" s="41" t="s">
        <v>88</v>
      </c>
      <c r="C113" s="330">
        <v>101</v>
      </c>
      <c r="D113" s="332">
        <v>4.3069306930693072</v>
      </c>
      <c r="E113" s="484">
        <v>3.76</v>
      </c>
      <c r="F113" s="331">
        <v>1</v>
      </c>
      <c r="G113" s="330">
        <v>68</v>
      </c>
      <c r="H113" s="332">
        <v>4.6029411764705879</v>
      </c>
      <c r="I113" s="484">
        <v>3.88</v>
      </c>
      <c r="J113" s="331">
        <v>1</v>
      </c>
      <c r="K113" s="330">
        <v>102</v>
      </c>
      <c r="L113" s="332">
        <v>4.5196078431372548</v>
      </c>
      <c r="M113" s="484">
        <v>3.94</v>
      </c>
      <c r="N113" s="331">
        <v>1</v>
      </c>
      <c r="O113" s="330">
        <v>84</v>
      </c>
      <c r="P113" s="332">
        <v>4.3928571428571432</v>
      </c>
      <c r="Q113" s="484">
        <v>3.67</v>
      </c>
      <c r="R113" s="331">
        <v>1</v>
      </c>
      <c r="S113" s="181">
        <f t="shared" ref="S113:S120" si="4">R113+N113+J113+F113</f>
        <v>4</v>
      </c>
    </row>
    <row r="114" spans="1:19" ht="15" customHeight="1" x14ac:dyDescent="0.25">
      <c r="A114" s="227">
        <v>2</v>
      </c>
      <c r="B114" s="91" t="s">
        <v>98</v>
      </c>
      <c r="C114" s="279">
        <v>83</v>
      </c>
      <c r="D114" s="256">
        <v>4.2168674698795181</v>
      </c>
      <c r="E114" s="457">
        <v>3.76</v>
      </c>
      <c r="F114" s="280">
        <v>5</v>
      </c>
      <c r="G114" s="279">
        <v>82</v>
      </c>
      <c r="H114" s="256">
        <v>4.3292682926829267</v>
      </c>
      <c r="I114" s="457">
        <v>3.88</v>
      </c>
      <c r="J114" s="280">
        <v>5</v>
      </c>
      <c r="K114" s="279">
        <v>73</v>
      </c>
      <c r="L114" s="256">
        <v>4.3150684931506849</v>
      </c>
      <c r="M114" s="457">
        <v>3.94</v>
      </c>
      <c r="N114" s="280">
        <v>7</v>
      </c>
      <c r="O114" s="279">
        <v>101</v>
      </c>
      <c r="P114" s="256">
        <v>3.9702970297029703</v>
      </c>
      <c r="Q114" s="457">
        <v>3.67</v>
      </c>
      <c r="R114" s="280">
        <v>13</v>
      </c>
      <c r="S114" s="170">
        <f t="shared" si="4"/>
        <v>30</v>
      </c>
    </row>
    <row r="115" spans="1:19" ht="15" customHeight="1" x14ac:dyDescent="0.25">
      <c r="A115" s="228">
        <v>3</v>
      </c>
      <c r="B115" s="28" t="s">
        <v>87</v>
      </c>
      <c r="C115" s="277">
        <v>76</v>
      </c>
      <c r="D115" s="255">
        <v>4.25</v>
      </c>
      <c r="E115" s="456">
        <v>3.76</v>
      </c>
      <c r="F115" s="278">
        <v>3</v>
      </c>
      <c r="G115" s="277">
        <v>71</v>
      </c>
      <c r="H115" s="255">
        <v>4.295774647887324</v>
      </c>
      <c r="I115" s="456">
        <v>3.88</v>
      </c>
      <c r="J115" s="278">
        <v>7</v>
      </c>
      <c r="K115" s="277">
        <v>101</v>
      </c>
      <c r="L115" s="255">
        <v>4.3168316831683171</v>
      </c>
      <c r="M115" s="456">
        <v>3.94</v>
      </c>
      <c r="N115" s="278">
        <v>6</v>
      </c>
      <c r="O115" s="277">
        <v>76</v>
      </c>
      <c r="P115" s="255">
        <v>4.0131578947368425</v>
      </c>
      <c r="Q115" s="456">
        <v>3.67</v>
      </c>
      <c r="R115" s="278">
        <v>10</v>
      </c>
      <c r="S115" s="170">
        <f t="shared" si="4"/>
        <v>26</v>
      </c>
    </row>
    <row r="116" spans="1:19" ht="15" customHeight="1" x14ac:dyDescent="0.25">
      <c r="A116" s="228">
        <v>4</v>
      </c>
      <c r="B116" s="28" t="s">
        <v>63</v>
      </c>
      <c r="C116" s="277">
        <v>52</v>
      </c>
      <c r="D116" s="255">
        <v>3.6923076923076925</v>
      </c>
      <c r="E116" s="456">
        <v>3.76</v>
      </c>
      <c r="F116" s="278">
        <v>61</v>
      </c>
      <c r="G116" s="277">
        <v>26</v>
      </c>
      <c r="H116" s="255">
        <v>3.6153846153846154</v>
      </c>
      <c r="I116" s="456">
        <v>3.88</v>
      </c>
      <c r="J116" s="278">
        <v>92</v>
      </c>
      <c r="K116" s="277">
        <v>43</v>
      </c>
      <c r="L116" s="255">
        <v>3.9302325581395348</v>
      </c>
      <c r="M116" s="456">
        <v>3.94</v>
      </c>
      <c r="N116" s="278">
        <v>50</v>
      </c>
      <c r="O116" s="277">
        <v>50</v>
      </c>
      <c r="P116" s="255">
        <v>3.74</v>
      </c>
      <c r="Q116" s="456">
        <v>3.67</v>
      </c>
      <c r="R116" s="278">
        <v>40</v>
      </c>
      <c r="S116" s="170">
        <f t="shared" si="4"/>
        <v>243</v>
      </c>
    </row>
    <row r="117" spans="1:19" ht="15" customHeight="1" x14ac:dyDescent="0.25">
      <c r="A117" s="228">
        <v>5</v>
      </c>
      <c r="B117" s="32" t="s">
        <v>206</v>
      </c>
      <c r="C117" s="284">
        <v>106</v>
      </c>
      <c r="D117" s="258">
        <v>4.216981132075472</v>
      </c>
      <c r="E117" s="458">
        <v>3.76</v>
      </c>
      <c r="F117" s="285">
        <v>4</v>
      </c>
      <c r="G117" s="284">
        <v>104</v>
      </c>
      <c r="H117" s="258">
        <v>4.4711538461538458</v>
      </c>
      <c r="I117" s="458">
        <v>3.88</v>
      </c>
      <c r="J117" s="285">
        <v>2</v>
      </c>
      <c r="K117" s="284">
        <v>81</v>
      </c>
      <c r="L117" s="258">
        <v>4.4320987654320989</v>
      </c>
      <c r="M117" s="458">
        <v>3.94</v>
      </c>
      <c r="N117" s="285">
        <v>2</v>
      </c>
      <c r="O117" s="284">
        <v>104</v>
      </c>
      <c r="P117" s="258">
        <v>4.0384615384615383</v>
      </c>
      <c r="Q117" s="458">
        <v>3.67</v>
      </c>
      <c r="R117" s="285">
        <v>9</v>
      </c>
      <c r="S117" s="186">
        <f t="shared" si="4"/>
        <v>17</v>
      </c>
    </row>
    <row r="118" spans="1:19" ht="15" customHeight="1" x14ac:dyDescent="0.25">
      <c r="A118" s="228">
        <v>6</v>
      </c>
      <c r="B118" s="91" t="s">
        <v>89</v>
      </c>
      <c r="C118" s="279">
        <v>84</v>
      </c>
      <c r="D118" s="256">
        <v>3.3095238095238093</v>
      </c>
      <c r="E118" s="457">
        <v>3.76</v>
      </c>
      <c r="F118" s="280">
        <v>106</v>
      </c>
      <c r="G118" s="279">
        <v>53</v>
      </c>
      <c r="H118" s="256">
        <v>3.5471698113207548</v>
      </c>
      <c r="I118" s="457">
        <v>3.88</v>
      </c>
      <c r="J118" s="280">
        <v>98</v>
      </c>
      <c r="K118" s="279">
        <v>46</v>
      </c>
      <c r="L118" s="256">
        <v>3.847826086956522</v>
      </c>
      <c r="M118" s="457">
        <v>3.94</v>
      </c>
      <c r="N118" s="280">
        <v>64</v>
      </c>
      <c r="O118" s="279">
        <v>51</v>
      </c>
      <c r="P118" s="256">
        <v>3.7450980392156863</v>
      </c>
      <c r="Q118" s="457">
        <v>3.67</v>
      </c>
      <c r="R118" s="280">
        <v>38</v>
      </c>
      <c r="S118" s="170">
        <f t="shared" si="4"/>
        <v>306</v>
      </c>
    </row>
    <row r="119" spans="1:19" ht="15" customHeight="1" x14ac:dyDescent="0.25">
      <c r="A119" s="228">
        <v>7</v>
      </c>
      <c r="B119" s="91" t="s">
        <v>62</v>
      </c>
      <c r="C119" s="279">
        <v>41</v>
      </c>
      <c r="D119" s="256">
        <v>3.2926829268292681</v>
      </c>
      <c r="E119" s="457">
        <v>3.76</v>
      </c>
      <c r="F119" s="280">
        <v>107</v>
      </c>
      <c r="G119" s="279">
        <v>30</v>
      </c>
      <c r="H119" s="256">
        <v>3.2333333333333334</v>
      </c>
      <c r="I119" s="457">
        <v>3.88</v>
      </c>
      <c r="J119" s="280">
        <v>109</v>
      </c>
      <c r="K119" s="279">
        <v>41</v>
      </c>
      <c r="L119" s="256">
        <v>3.7317073170731709</v>
      </c>
      <c r="M119" s="457">
        <v>3.94</v>
      </c>
      <c r="N119" s="280">
        <v>78</v>
      </c>
      <c r="O119" s="279">
        <v>43</v>
      </c>
      <c r="P119" s="256">
        <v>3.2558139534883721</v>
      </c>
      <c r="Q119" s="457">
        <v>3.67</v>
      </c>
      <c r="R119" s="280">
        <v>93</v>
      </c>
      <c r="S119" s="170">
        <f t="shared" si="4"/>
        <v>387</v>
      </c>
    </row>
    <row r="120" spans="1:19" ht="15" customHeight="1" x14ac:dyDescent="0.25">
      <c r="A120" s="228">
        <v>8</v>
      </c>
      <c r="B120" s="28" t="s">
        <v>138</v>
      </c>
      <c r="C120" s="277">
        <v>278</v>
      </c>
      <c r="D120" s="255">
        <v>3.6906474820143886</v>
      </c>
      <c r="E120" s="456">
        <v>3.76</v>
      </c>
      <c r="F120" s="278">
        <v>62</v>
      </c>
      <c r="G120" s="277">
        <v>203</v>
      </c>
      <c r="H120" s="255">
        <v>3.8029556650246303</v>
      </c>
      <c r="I120" s="456">
        <v>3.88</v>
      </c>
      <c r="J120" s="278">
        <v>59</v>
      </c>
      <c r="K120" s="277">
        <v>218</v>
      </c>
      <c r="L120" s="255">
        <v>4.0825688073394497</v>
      </c>
      <c r="M120" s="456">
        <v>3.94</v>
      </c>
      <c r="N120" s="278">
        <v>30</v>
      </c>
      <c r="O120" s="277">
        <v>211</v>
      </c>
      <c r="P120" s="255">
        <v>3.8957345971563981</v>
      </c>
      <c r="Q120" s="456">
        <v>3.67</v>
      </c>
      <c r="R120" s="278">
        <v>20</v>
      </c>
      <c r="S120" s="170">
        <f t="shared" si="4"/>
        <v>171</v>
      </c>
    </row>
    <row r="121" spans="1:19" ht="15" customHeight="1" thickBot="1" x14ac:dyDescent="0.3">
      <c r="A121" s="229">
        <v>9</v>
      </c>
      <c r="B121" s="267" t="s">
        <v>150</v>
      </c>
      <c r="C121" s="485">
        <v>152</v>
      </c>
      <c r="D121" s="489">
        <v>3.7697368421052633</v>
      </c>
      <c r="E121" s="486">
        <v>3.76</v>
      </c>
      <c r="F121" s="487">
        <v>42</v>
      </c>
      <c r="G121" s="485">
        <v>116</v>
      </c>
      <c r="H121" s="489">
        <v>3.9482758620689653</v>
      </c>
      <c r="I121" s="486">
        <v>3.88</v>
      </c>
      <c r="J121" s="487">
        <v>32</v>
      </c>
      <c r="K121" s="485">
        <v>56</v>
      </c>
      <c r="L121" s="489">
        <v>3.9285714285714284</v>
      </c>
      <c r="M121" s="486">
        <v>3.94</v>
      </c>
      <c r="N121" s="487">
        <v>51</v>
      </c>
      <c r="O121" s="485">
        <v>80</v>
      </c>
      <c r="P121" s="489">
        <v>3.3875000000000002</v>
      </c>
      <c r="Q121" s="486">
        <v>3.67</v>
      </c>
      <c r="R121" s="487">
        <v>84</v>
      </c>
      <c r="S121" s="230">
        <f>R121+N121+J121+F121</f>
        <v>209</v>
      </c>
    </row>
    <row r="122" spans="1:19" ht="15" customHeight="1" x14ac:dyDescent="0.25">
      <c r="A122" s="231" t="s">
        <v>145</v>
      </c>
      <c r="B122" s="232"/>
      <c r="C122" s="232"/>
      <c r="D122" s="468">
        <f>$D$4</f>
        <v>3.7233408567908017</v>
      </c>
      <c r="E122" s="467"/>
      <c r="F122" s="467"/>
      <c r="G122" s="232"/>
      <c r="H122" s="469">
        <f>$H$4</f>
        <v>3.8378973379604742</v>
      </c>
      <c r="I122" s="467"/>
      <c r="J122" s="467"/>
      <c r="K122" s="232"/>
      <c r="L122" s="469">
        <f>$L$4</f>
        <v>3.8918245054091867</v>
      </c>
      <c r="M122" s="467"/>
      <c r="N122" s="467"/>
      <c r="O122" s="232"/>
      <c r="P122" s="469">
        <f>$P$4</f>
        <v>3.6099312017948311</v>
      </c>
      <c r="Q122" s="467"/>
      <c r="R122" s="467"/>
    </row>
    <row r="123" spans="1:19" x14ac:dyDescent="0.25">
      <c r="A123" s="233" t="s">
        <v>146</v>
      </c>
      <c r="D123" s="234">
        <v>3.76</v>
      </c>
      <c r="H123" s="234">
        <v>3.88</v>
      </c>
      <c r="L123" s="234">
        <v>3.94</v>
      </c>
      <c r="P123" s="234">
        <v>3.67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ontainsBlanks" dxfId="105" priority="9">
      <formula>LEN(TRIM(P4))=0</formula>
    </cfRule>
    <cfRule type="cellIs" dxfId="104" priority="990" operator="between">
      <formula>$P$122</formula>
      <formula>3.607</formula>
    </cfRule>
    <cfRule type="cellIs" dxfId="103" priority="991" operator="lessThan">
      <formula>3.5</formula>
    </cfRule>
    <cfRule type="cellIs" dxfId="102" priority="992" operator="between">
      <formula>$P$122</formula>
      <formula>3.5</formula>
    </cfRule>
    <cfRule type="cellIs" dxfId="101" priority="993" operator="between">
      <formula>4.5</formula>
      <formula>$P$122</formula>
    </cfRule>
    <cfRule type="cellIs" dxfId="100" priority="994" operator="greaterThanOrEqual">
      <formula>4.5</formula>
    </cfRule>
  </conditionalFormatting>
  <conditionalFormatting sqref="H4:H123">
    <cfRule type="containsBlanks" dxfId="99" priority="7">
      <formula>LEN(TRIM(H4))=0</formula>
    </cfRule>
    <cfRule type="cellIs" dxfId="98" priority="15" operator="between">
      <formula>$H$122</formula>
      <formula>3.837</formula>
    </cfRule>
    <cfRule type="cellIs" dxfId="97" priority="16" operator="lessThan">
      <formula>3.5</formula>
    </cfRule>
    <cfRule type="cellIs" dxfId="96" priority="17" operator="between">
      <formula>$H$122</formula>
      <formula>3.5</formula>
    </cfRule>
    <cfRule type="cellIs" dxfId="95" priority="18" operator="between">
      <formula>4.5</formula>
      <formula>$H$122</formula>
    </cfRule>
    <cfRule type="cellIs" dxfId="94" priority="19" operator="greaterThanOrEqual">
      <formula>4.5</formula>
    </cfRule>
  </conditionalFormatting>
  <conditionalFormatting sqref="L4:L123">
    <cfRule type="containsBlanks" dxfId="93" priority="8">
      <formula>LEN(TRIM(L4))=0</formula>
    </cfRule>
    <cfRule type="cellIs" dxfId="92" priority="10" operator="between">
      <formula>$L$122</formula>
      <formula>3.887</formula>
    </cfRule>
    <cfRule type="cellIs" dxfId="91" priority="11" operator="lessThan">
      <formula>3.5</formula>
    </cfRule>
    <cfRule type="cellIs" dxfId="90" priority="12" operator="between">
      <formula>$L$122</formula>
      <formula>3.5</formula>
    </cfRule>
    <cfRule type="cellIs" dxfId="89" priority="13" operator="between">
      <formula>4.5</formula>
      <formula>$L$122</formula>
    </cfRule>
    <cfRule type="cellIs" dxfId="88" priority="14" operator="greaterThanOrEqual">
      <formula>4.5</formula>
    </cfRule>
  </conditionalFormatting>
  <conditionalFormatting sqref="D4:D123">
    <cfRule type="containsBlanks" dxfId="87" priority="1">
      <formula>LEN(TRIM(D4))=0</formula>
    </cfRule>
    <cfRule type="cellIs" dxfId="86" priority="2" operator="between">
      <formula>$D$122</formula>
      <formula>3.716</formula>
    </cfRule>
    <cfRule type="cellIs" dxfId="85" priority="3" operator="lessThan">
      <formula>3.5</formula>
    </cfRule>
    <cfRule type="cellIs" dxfId="84" priority="4" operator="between">
      <formula>$D$122</formula>
      <formula>3.5</formula>
    </cfRule>
    <cfRule type="cellIs" dxfId="83" priority="5" operator="between">
      <formula>4.5</formula>
      <formula>$D$122</formula>
    </cfRule>
    <cfRule type="cellIs" dxfId="82" priority="6" operator="greaterThanOrEqual">
      <formula>4.5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selection activeCell="D123" sqref="D123"/>
    </sheetView>
  </sheetViews>
  <sheetFormatPr defaultColWidth="9.140625" defaultRowHeight="15" x14ac:dyDescent="0.25"/>
  <cols>
    <col min="1" max="1" width="5.7109375" style="148" customWidth="1"/>
    <col min="2" max="2" width="33.7109375" style="148" customWidth="1"/>
    <col min="3" max="3" width="7.7109375" style="148" customWidth="1"/>
    <col min="4" max="5" width="8.7109375" style="148" customWidth="1"/>
    <col min="6" max="18" width="7.7109375" style="148" customWidth="1"/>
    <col min="19" max="19" width="8.7109375" style="148" customWidth="1"/>
    <col min="20" max="20" width="7.7109375" style="148" customWidth="1"/>
    <col min="21" max="21" width="9.5703125" style="148" customWidth="1"/>
    <col min="22" max="16384" width="9.140625" style="148"/>
  </cols>
  <sheetData>
    <row r="1" spans="1:22" ht="409.5" customHeight="1" thickBot="1" x14ac:dyDescent="0.3"/>
    <row r="2" spans="1:22" ht="15" customHeight="1" x14ac:dyDescent="0.25">
      <c r="A2" s="799" t="s">
        <v>61</v>
      </c>
      <c r="B2" s="801" t="s">
        <v>140</v>
      </c>
      <c r="C2" s="803">
        <v>2024</v>
      </c>
      <c r="D2" s="804"/>
      <c r="E2" s="804"/>
      <c r="F2" s="805"/>
      <c r="G2" s="803">
        <v>2023</v>
      </c>
      <c r="H2" s="804"/>
      <c r="I2" s="804"/>
      <c r="J2" s="805"/>
      <c r="K2" s="803">
        <v>2022</v>
      </c>
      <c r="L2" s="804"/>
      <c r="M2" s="804"/>
      <c r="N2" s="805"/>
      <c r="O2" s="803">
        <v>2021</v>
      </c>
      <c r="P2" s="804"/>
      <c r="Q2" s="804"/>
      <c r="R2" s="805"/>
      <c r="S2" s="797" t="s">
        <v>141</v>
      </c>
    </row>
    <row r="3" spans="1:22" ht="40.5" customHeight="1" thickBot="1" x14ac:dyDescent="0.3">
      <c r="A3" s="800"/>
      <c r="B3" s="802"/>
      <c r="C3" s="149" t="s">
        <v>102</v>
      </c>
      <c r="D3" s="150" t="s">
        <v>142</v>
      </c>
      <c r="E3" s="151" t="s">
        <v>143</v>
      </c>
      <c r="F3" s="152" t="s">
        <v>144</v>
      </c>
      <c r="G3" s="149" t="s">
        <v>102</v>
      </c>
      <c r="H3" s="150" t="s">
        <v>142</v>
      </c>
      <c r="I3" s="151" t="s">
        <v>143</v>
      </c>
      <c r="J3" s="152" t="s">
        <v>144</v>
      </c>
      <c r="K3" s="149" t="s">
        <v>102</v>
      </c>
      <c r="L3" s="150" t="s">
        <v>142</v>
      </c>
      <c r="M3" s="151" t="s">
        <v>143</v>
      </c>
      <c r="N3" s="152" t="s">
        <v>144</v>
      </c>
      <c r="O3" s="149" t="s">
        <v>102</v>
      </c>
      <c r="P3" s="150" t="s">
        <v>142</v>
      </c>
      <c r="Q3" s="151" t="s">
        <v>143</v>
      </c>
      <c r="R3" s="152" t="s">
        <v>144</v>
      </c>
      <c r="S3" s="798"/>
    </row>
    <row r="4" spans="1:22" ht="15" customHeight="1" thickBot="1" x14ac:dyDescent="0.3">
      <c r="A4" s="153"/>
      <c r="B4" s="154" t="s">
        <v>123</v>
      </c>
      <c r="C4" s="155">
        <f>C5+C14+C27+C45+C66+C81+C112</f>
        <v>11690</v>
      </c>
      <c r="D4" s="156">
        <f>AVERAGE(D6:D13,D15:D26,D28:D44,D46:D65,D67:D80,D82:D111,D113:D121)</f>
        <v>3.7233408567908017</v>
      </c>
      <c r="E4" s="157">
        <v>3.76</v>
      </c>
      <c r="F4" s="158"/>
      <c r="G4" s="155">
        <f>G5+G14+G27+G45+G66+G81+G112</f>
        <v>10072</v>
      </c>
      <c r="H4" s="156">
        <f>AVERAGE(H6:H13,H15:H26,H28:H44,H46:H65,H67:H80,H82:H111,H113:H121)</f>
        <v>3.8379094966871237</v>
      </c>
      <c r="I4" s="157">
        <v>3.88</v>
      </c>
      <c r="J4" s="158"/>
      <c r="K4" s="155">
        <f>K5+K14+K27+K45+K66+K81+K112</f>
        <v>9900</v>
      </c>
      <c r="L4" s="156">
        <f>AVERAGE(L6:L13,L15:L26,L28:L44,L46:L65,L67:L80,L82:L111,L113:L121)</f>
        <v>3.8918245054091862</v>
      </c>
      <c r="M4" s="157">
        <v>3.94</v>
      </c>
      <c r="N4" s="158"/>
      <c r="O4" s="155">
        <f>O5+O14+O27+O45+O66+O81+O112</f>
        <v>9506</v>
      </c>
      <c r="P4" s="156">
        <f>AVERAGE(P6:P13,P15:P26,P28:P44,P46:P65,P67:P80,P82:P111,P113:P121)</f>
        <v>3.6099312017948315</v>
      </c>
      <c r="Q4" s="157">
        <v>3.67</v>
      </c>
      <c r="R4" s="158"/>
      <c r="S4" s="159"/>
      <c r="U4" s="673"/>
      <c r="V4" s="44" t="s">
        <v>104</v>
      </c>
    </row>
    <row r="5" spans="1:22" ht="15" customHeight="1" thickBot="1" x14ac:dyDescent="0.3">
      <c r="A5" s="160"/>
      <c r="B5" s="161" t="s">
        <v>122</v>
      </c>
      <c r="C5" s="162">
        <f>SUM(C6:C13)</f>
        <v>839</v>
      </c>
      <c r="D5" s="163">
        <f>AVERAGE(D6:D13)</f>
        <v>3.7605571053954931</v>
      </c>
      <c r="E5" s="164">
        <v>3.76</v>
      </c>
      <c r="F5" s="165"/>
      <c r="G5" s="162">
        <f>SUM(G6:G13)</f>
        <v>748</v>
      </c>
      <c r="H5" s="163">
        <f>AVERAGE(H6:H13)</f>
        <v>3.8859671086554957</v>
      </c>
      <c r="I5" s="164">
        <v>3.88</v>
      </c>
      <c r="J5" s="165"/>
      <c r="K5" s="162">
        <f>SUM(K6:K13)</f>
        <v>720</v>
      </c>
      <c r="L5" s="163">
        <f>AVERAGE(L6:L13)</f>
        <v>3.878936611601127</v>
      </c>
      <c r="M5" s="164">
        <v>3.94</v>
      </c>
      <c r="N5" s="165"/>
      <c r="O5" s="162">
        <f>SUM(O6:O13)</f>
        <v>719</v>
      </c>
      <c r="P5" s="163">
        <f>AVERAGE(P6:P13)</f>
        <v>3.7975628823199195</v>
      </c>
      <c r="Q5" s="164">
        <v>3.67</v>
      </c>
      <c r="R5" s="165"/>
      <c r="S5" s="167"/>
      <c r="U5" s="61"/>
      <c r="V5" s="44" t="s">
        <v>105</v>
      </c>
    </row>
    <row r="6" spans="1:22" ht="15" customHeight="1" x14ac:dyDescent="0.25">
      <c r="A6" s="168">
        <v>1</v>
      </c>
      <c r="B6" s="496" t="s">
        <v>204</v>
      </c>
      <c r="C6" s="497">
        <v>54</v>
      </c>
      <c r="D6" s="257">
        <v>4.2777777777777777</v>
      </c>
      <c r="E6" s="498">
        <v>3.76</v>
      </c>
      <c r="F6" s="499">
        <v>2</v>
      </c>
      <c r="G6" s="497">
        <v>55</v>
      </c>
      <c r="H6" s="257">
        <v>4.1090909090909093</v>
      </c>
      <c r="I6" s="498">
        <v>3.88</v>
      </c>
      <c r="J6" s="499">
        <v>18</v>
      </c>
      <c r="K6" s="497">
        <v>62</v>
      </c>
      <c r="L6" s="257">
        <v>4.129032258064516</v>
      </c>
      <c r="M6" s="498">
        <v>3.94</v>
      </c>
      <c r="N6" s="499">
        <v>21</v>
      </c>
      <c r="O6" s="497">
        <v>74</v>
      </c>
      <c r="P6" s="257">
        <v>4.0540540540540544</v>
      </c>
      <c r="Q6" s="498">
        <v>3.67</v>
      </c>
      <c r="R6" s="499">
        <v>8</v>
      </c>
      <c r="S6" s="500">
        <f t="shared" ref="S6:S65" si="0">R6+N6+J6+F6</f>
        <v>49</v>
      </c>
      <c r="U6" s="238"/>
      <c r="V6" s="44" t="s">
        <v>106</v>
      </c>
    </row>
    <row r="7" spans="1:22" ht="15" customHeight="1" x14ac:dyDescent="0.25">
      <c r="A7" s="171">
        <v>2</v>
      </c>
      <c r="B7" s="501" t="s">
        <v>73</v>
      </c>
      <c r="C7" s="497">
        <v>177</v>
      </c>
      <c r="D7" s="257">
        <v>4.1920903954802258</v>
      </c>
      <c r="E7" s="498">
        <v>3.76</v>
      </c>
      <c r="F7" s="499">
        <v>7</v>
      </c>
      <c r="G7" s="497">
        <v>117</v>
      </c>
      <c r="H7" s="257">
        <v>4.3675213675213671</v>
      </c>
      <c r="I7" s="498">
        <v>3.88</v>
      </c>
      <c r="J7" s="499">
        <v>4</v>
      </c>
      <c r="K7" s="497">
        <v>121</v>
      </c>
      <c r="L7" s="257">
        <v>4.115702479338843</v>
      </c>
      <c r="M7" s="498">
        <v>3.94</v>
      </c>
      <c r="N7" s="499">
        <v>25</v>
      </c>
      <c r="O7" s="497">
        <v>109</v>
      </c>
      <c r="P7" s="257">
        <v>4.2110091743119265</v>
      </c>
      <c r="Q7" s="498">
        <v>3.67</v>
      </c>
      <c r="R7" s="499">
        <v>4</v>
      </c>
      <c r="S7" s="195">
        <f t="shared" si="0"/>
        <v>40</v>
      </c>
      <c r="U7" s="45"/>
      <c r="V7" s="44" t="s">
        <v>107</v>
      </c>
    </row>
    <row r="8" spans="1:22" ht="15" customHeight="1" x14ac:dyDescent="0.25">
      <c r="A8" s="171">
        <v>3</v>
      </c>
      <c r="B8" s="496" t="s">
        <v>155</v>
      </c>
      <c r="C8" s="497">
        <v>110</v>
      </c>
      <c r="D8" s="257">
        <v>3.7181818181818183</v>
      </c>
      <c r="E8" s="498">
        <v>3.76</v>
      </c>
      <c r="F8" s="499">
        <v>55</v>
      </c>
      <c r="G8" s="497">
        <v>108</v>
      </c>
      <c r="H8" s="257">
        <v>3.8425925925925926</v>
      </c>
      <c r="I8" s="498">
        <v>3.88</v>
      </c>
      <c r="J8" s="499">
        <v>53</v>
      </c>
      <c r="K8" s="497">
        <v>107</v>
      </c>
      <c r="L8" s="257">
        <v>4</v>
      </c>
      <c r="M8" s="498">
        <v>3.94</v>
      </c>
      <c r="N8" s="499">
        <v>39</v>
      </c>
      <c r="O8" s="497">
        <v>111</v>
      </c>
      <c r="P8" s="257">
        <v>3.9189189189189189</v>
      </c>
      <c r="Q8" s="498">
        <v>3.67</v>
      </c>
      <c r="R8" s="499">
        <v>15</v>
      </c>
      <c r="S8" s="195">
        <f t="shared" si="0"/>
        <v>162</v>
      </c>
    </row>
    <row r="9" spans="1:22" ht="15" customHeight="1" x14ac:dyDescent="0.25">
      <c r="A9" s="171">
        <v>4</v>
      </c>
      <c r="B9" s="502" t="s">
        <v>77</v>
      </c>
      <c r="C9" s="503">
        <v>143</v>
      </c>
      <c r="D9" s="504">
        <v>3.6153846153846154</v>
      </c>
      <c r="E9" s="505">
        <v>3.76</v>
      </c>
      <c r="F9" s="506">
        <v>71</v>
      </c>
      <c r="G9" s="503">
        <v>146</v>
      </c>
      <c r="H9" s="504">
        <v>3.9383561643835616</v>
      </c>
      <c r="I9" s="505">
        <v>3.88</v>
      </c>
      <c r="J9" s="506">
        <v>35</v>
      </c>
      <c r="K9" s="503">
        <v>146</v>
      </c>
      <c r="L9" s="504">
        <v>4.0410958904109586</v>
      </c>
      <c r="M9" s="505">
        <v>3.94</v>
      </c>
      <c r="N9" s="506">
        <v>36</v>
      </c>
      <c r="O9" s="503">
        <v>145</v>
      </c>
      <c r="P9" s="504">
        <v>3.8137931034482757</v>
      </c>
      <c r="Q9" s="505">
        <v>3.67</v>
      </c>
      <c r="R9" s="506">
        <v>30</v>
      </c>
      <c r="S9" s="195">
        <f t="shared" si="0"/>
        <v>172</v>
      </c>
    </row>
    <row r="10" spans="1:22" ht="15" customHeight="1" x14ac:dyDescent="0.25">
      <c r="A10" s="171">
        <v>5</v>
      </c>
      <c r="B10" s="496" t="s">
        <v>78</v>
      </c>
      <c r="C10" s="497">
        <v>98</v>
      </c>
      <c r="D10" s="257">
        <v>3.5816326530612246</v>
      </c>
      <c r="E10" s="498">
        <v>3.76</v>
      </c>
      <c r="F10" s="499">
        <v>76</v>
      </c>
      <c r="G10" s="497">
        <v>69</v>
      </c>
      <c r="H10" s="257">
        <v>3.8260869565217392</v>
      </c>
      <c r="I10" s="498">
        <v>3.88</v>
      </c>
      <c r="J10" s="499">
        <v>56</v>
      </c>
      <c r="K10" s="497">
        <v>60</v>
      </c>
      <c r="L10" s="257">
        <v>3.6166666666666667</v>
      </c>
      <c r="M10" s="498">
        <v>3.94</v>
      </c>
      <c r="N10" s="499">
        <v>90</v>
      </c>
      <c r="O10" s="497">
        <v>46</v>
      </c>
      <c r="P10" s="257">
        <v>3.4130434782608696</v>
      </c>
      <c r="Q10" s="498">
        <v>3.67</v>
      </c>
      <c r="R10" s="499">
        <v>80</v>
      </c>
      <c r="S10" s="195">
        <f t="shared" si="0"/>
        <v>302</v>
      </c>
    </row>
    <row r="11" spans="1:22" ht="15" customHeight="1" x14ac:dyDescent="0.25">
      <c r="A11" s="171">
        <v>6</v>
      </c>
      <c r="B11" s="496" t="s">
        <v>157</v>
      </c>
      <c r="C11" s="497">
        <v>104</v>
      </c>
      <c r="D11" s="257">
        <v>3.5769230769230771</v>
      </c>
      <c r="E11" s="498">
        <v>3.76</v>
      </c>
      <c r="F11" s="499">
        <v>77</v>
      </c>
      <c r="G11" s="497">
        <v>109</v>
      </c>
      <c r="H11" s="257">
        <v>3.8532110091743119</v>
      </c>
      <c r="I11" s="498">
        <v>3.88</v>
      </c>
      <c r="J11" s="499">
        <v>51</v>
      </c>
      <c r="K11" s="497">
        <v>101</v>
      </c>
      <c r="L11" s="257">
        <v>3.8316831683168315</v>
      </c>
      <c r="M11" s="498">
        <v>3.94</v>
      </c>
      <c r="N11" s="499">
        <v>68</v>
      </c>
      <c r="O11" s="497">
        <v>106</v>
      </c>
      <c r="P11" s="257">
        <v>3.641509433962264</v>
      </c>
      <c r="Q11" s="498">
        <v>3.67</v>
      </c>
      <c r="R11" s="499">
        <v>52</v>
      </c>
      <c r="S11" s="195">
        <f t="shared" si="0"/>
        <v>248</v>
      </c>
    </row>
    <row r="12" spans="1:22" ht="15" customHeight="1" x14ac:dyDescent="0.25">
      <c r="A12" s="171">
        <v>7</v>
      </c>
      <c r="B12" s="496" t="s">
        <v>156</v>
      </c>
      <c r="C12" s="497">
        <v>82</v>
      </c>
      <c r="D12" s="257">
        <v>3.5731707317073171</v>
      </c>
      <c r="E12" s="498">
        <v>3.76</v>
      </c>
      <c r="F12" s="499">
        <v>78</v>
      </c>
      <c r="G12" s="497">
        <v>71</v>
      </c>
      <c r="H12" s="257">
        <v>3.507042253521127</v>
      </c>
      <c r="I12" s="498">
        <v>3.88</v>
      </c>
      <c r="J12" s="499">
        <v>101</v>
      </c>
      <c r="K12" s="497">
        <v>47</v>
      </c>
      <c r="L12" s="257">
        <v>3.7446808510638299</v>
      </c>
      <c r="M12" s="498">
        <v>3.94</v>
      </c>
      <c r="N12" s="499">
        <v>75</v>
      </c>
      <c r="O12" s="497">
        <v>69</v>
      </c>
      <c r="P12" s="257">
        <v>3.4637681159420288</v>
      </c>
      <c r="Q12" s="498">
        <v>3.67</v>
      </c>
      <c r="R12" s="499">
        <v>72</v>
      </c>
      <c r="S12" s="195">
        <f t="shared" si="0"/>
        <v>326</v>
      </c>
    </row>
    <row r="13" spans="1:22" ht="15" customHeight="1" thickBot="1" x14ac:dyDescent="0.3">
      <c r="A13" s="171">
        <v>8</v>
      </c>
      <c r="B13" s="496" t="s">
        <v>124</v>
      </c>
      <c r="C13" s="497">
        <v>71</v>
      </c>
      <c r="D13" s="257">
        <v>3.5492957746478875</v>
      </c>
      <c r="E13" s="498">
        <v>3.76</v>
      </c>
      <c r="F13" s="499">
        <v>82</v>
      </c>
      <c r="G13" s="497">
        <v>73</v>
      </c>
      <c r="H13" s="257">
        <v>3.6438356164383561</v>
      </c>
      <c r="I13" s="498">
        <v>3.88</v>
      </c>
      <c r="J13" s="499">
        <v>89</v>
      </c>
      <c r="K13" s="497">
        <v>76</v>
      </c>
      <c r="L13" s="257">
        <v>3.5526315789473686</v>
      </c>
      <c r="M13" s="498">
        <v>3.94</v>
      </c>
      <c r="N13" s="499">
        <v>95</v>
      </c>
      <c r="O13" s="497">
        <v>59</v>
      </c>
      <c r="P13" s="257">
        <v>3.8644067796610169</v>
      </c>
      <c r="Q13" s="498">
        <v>3.67</v>
      </c>
      <c r="R13" s="499">
        <v>25</v>
      </c>
      <c r="S13" s="195">
        <f t="shared" si="0"/>
        <v>291</v>
      </c>
    </row>
    <row r="14" spans="1:22" ht="15" customHeight="1" thickBot="1" x14ac:dyDescent="0.3">
      <c r="A14" s="174"/>
      <c r="B14" s="175" t="s">
        <v>121</v>
      </c>
      <c r="C14" s="176">
        <f>SUM(C15:C26)</f>
        <v>1107</v>
      </c>
      <c r="D14" s="177">
        <f>AVERAGE(D15:D26)</f>
        <v>3.7077437364021431</v>
      </c>
      <c r="E14" s="178">
        <v>3.76</v>
      </c>
      <c r="F14" s="167"/>
      <c r="G14" s="176">
        <f>SUM(G15:G26)</f>
        <v>980</v>
      </c>
      <c r="H14" s="177">
        <f>AVERAGE(H15:H26)</f>
        <v>3.8709244882402207</v>
      </c>
      <c r="I14" s="178">
        <v>3.88</v>
      </c>
      <c r="J14" s="167"/>
      <c r="K14" s="176">
        <f>SUM(K15:K26)</f>
        <v>985</v>
      </c>
      <c r="L14" s="177">
        <f>AVERAGE(L15:L26)</f>
        <v>3.849591461911908</v>
      </c>
      <c r="M14" s="178">
        <v>3.94</v>
      </c>
      <c r="N14" s="167"/>
      <c r="O14" s="176">
        <f>SUM(O15:O26)</f>
        <v>1016</v>
      </c>
      <c r="P14" s="177">
        <f>AVERAGE(P15:P26)</f>
        <v>3.5876578801287287</v>
      </c>
      <c r="Q14" s="178">
        <v>3.67</v>
      </c>
      <c r="R14" s="167"/>
      <c r="S14" s="179"/>
    </row>
    <row r="15" spans="1:22" ht="15" customHeight="1" x14ac:dyDescent="0.25">
      <c r="A15" s="201">
        <v>1</v>
      </c>
      <c r="B15" s="496" t="s">
        <v>54</v>
      </c>
      <c r="C15" s="497">
        <v>86</v>
      </c>
      <c r="D15" s="257">
        <v>4.1511627906976747</v>
      </c>
      <c r="E15" s="498">
        <v>3.76</v>
      </c>
      <c r="F15" s="499">
        <v>11</v>
      </c>
      <c r="G15" s="497">
        <v>83</v>
      </c>
      <c r="H15" s="257">
        <v>3.8313253012048194</v>
      </c>
      <c r="I15" s="498">
        <v>3.88</v>
      </c>
      <c r="J15" s="499">
        <v>55</v>
      </c>
      <c r="K15" s="497">
        <v>96</v>
      </c>
      <c r="L15" s="257">
        <v>4.072916666666667</v>
      </c>
      <c r="M15" s="498">
        <v>3.94</v>
      </c>
      <c r="N15" s="499">
        <v>31</v>
      </c>
      <c r="O15" s="497">
        <v>112</v>
      </c>
      <c r="P15" s="257">
        <v>3.6607142857142856</v>
      </c>
      <c r="Q15" s="498">
        <v>3.67</v>
      </c>
      <c r="R15" s="499">
        <v>50</v>
      </c>
      <c r="S15" s="507">
        <f t="shared" si="0"/>
        <v>147</v>
      </c>
    </row>
    <row r="16" spans="1:22" ht="15" customHeight="1" x14ac:dyDescent="0.25">
      <c r="A16" s="171">
        <v>2</v>
      </c>
      <c r="B16" s="496" t="s">
        <v>55</v>
      </c>
      <c r="C16" s="497">
        <v>105</v>
      </c>
      <c r="D16" s="257">
        <v>4.0095238095238095</v>
      </c>
      <c r="E16" s="498">
        <v>3.76</v>
      </c>
      <c r="F16" s="499">
        <v>18</v>
      </c>
      <c r="G16" s="497">
        <v>94</v>
      </c>
      <c r="H16" s="257">
        <v>4.1382978723404253</v>
      </c>
      <c r="I16" s="498">
        <v>3.88</v>
      </c>
      <c r="J16" s="499">
        <v>15</v>
      </c>
      <c r="K16" s="497">
        <v>100</v>
      </c>
      <c r="L16" s="257">
        <v>4.34</v>
      </c>
      <c r="M16" s="498">
        <v>3.94</v>
      </c>
      <c r="N16" s="499">
        <v>5</v>
      </c>
      <c r="O16" s="497">
        <v>78</v>
      </c>
      <c r="P16" s="257">
        <v>3.858974358974359</v>
      </c>
      <c r="Q16" s="498">
        <v>3.67</v>
      </c>
      <c r="R16" s="499">
        <v>26</v>
      </c>
      <c r="S16" s="195">
        <f t="shared" si="0"/>
        <v>64</v>
      </c>
    </row>
    <row r="17" spans="1:19" ht="15" customHeight="1" x14ac:dyDescent="0.25">
      <c r="A17" s="171">
        <v>3</v>
      </c>
      <c r="B17" s="496" t="s">
        <v>53</v>
      </c>
      <c r="C17" s="497">
        <v>51</v>
      </c>
      <c r="D17" s="257">
        <v>3.9215686274509802</v>
      </c>
      <c r="E17" s="498">
        <v>3.76</v>
      </c>
      <c r="F17" s="499">
        <v>25</v>
      </c>
      <c r="G17" s="497">
        <v>50</v>
      </c>
      <c r="H17" s="257">
        <v>4.22</v>
      </c>
      <c r="I17" s="498">
        <v>3.88</v>
      </c>
      <c r="J17" s="499">
        <v>10</v>
      </c>
      <c r="K17" s="497">
        <v>47</v>
      </c>
      <c r="L17" s="257">
        <v>3.9574468085106385</v>
      </c>
      <c r="M17" s="498">
        <v>3.94</v>
      </c>
      <c r="N17" s="499">
        <v>47</v>
      </c>
      <c r="O17" s="497">
        <v>59</v>
      </c>
      <c r="P17" s="257">
        <v>4.1355932203389827</v>
      </c>
      <c r="Q17" s="498">
        <v>3.67</v>
      </c>
      <c r="R17" s="499">
        <v>5</v>
      </c>
      <c r="S17" s="195">
        <f t="shared" si="0"/>
        <v>87</v>
      </c>
    </row>
    <row r="18" spans="1:19" ht="15" customHeight="1" x14ac:dyDescent="0.25">
      <c r="A18" s="171">
        <v>4</v>
      </c>
      <c r="B18" s="117" t="s">
        <v>56</v>
      </c>
      <c r="C18" s="286">
        <v>155</v>
      </c>
      <c r="D18" s="259">
        <v>3.903225806451613</v>
      </c>
      <c r="E18" s="459">
        <v>3.76</v>
      </c>
      <c r="F18" s="287">
        <v>27</v>
      </c>
      <c r="G18" s="286">
        <v>149</v>
      </c>
      <c r="H18" s="259">
        <v>4.1879194630872485</v>
      </c>
      <c r="I18" s="459">
        <v>3.88</v>
      </c>
      <c r="J18" s="287">
        <v>11</v>
      </c>
      <c r="K18" s="286">
        <v>153</v>
      </c>
      <c r="L18" s="259">
        <v>4.0653594771241828</v>
      </c>
      <c r="M18" s="459">
        <v>3.94</v>
      </c>
      <c r="N18" s="287">
        <v>34</v>
      </c>
      <c r="O18" s="286">
        <v>154</v>
      </c>
      <c r="P18" s="259">
        <v>3.8506493506493507</v>
      </c>
      <c r="Q18" s="459">
        <v>3.67</v>
      </c>
      <c r="R18" s="287">
        <v>27</v>
      </c>
      <c r="S18" s="195">
        <f t="shared" si="0"/>
        <v>99</v>
      </c>
    </row>
    <row r="19" spans="1:19" ht="15" customHeight="1" x14ac:dyDescent="0.25">
      <c r="A19" s="171">
        <v>5</v>
      </c>
      <c r="B19" s="117" t="s">
        <v>158</v>
      </c>
      <c r="C19" s="286">
        <v>73</v>
      </c>
      <c r="D19" s="259">
        <v>3.7671232876712328</v>
      </c>
      <c r="E19" s="459">
        <v>3.76</v>
      </c>
      <c r="F19" s="287">
        <v>44</v>
      </c>
      <c r="G19" s="286">
        <v>44</v>
      </c>
      <c r="H19" s="259">
        <v>4.0227272727272725</v>
      </c>
      <c r="I19" s="459">
        <v>3.88</v>
      </c>
      <c r="J19" s="287">
        <v>22</v>
      </c>
      <c r="K19" s="286">
        <v>60</v>
      </c>
      <c r="L19" s="259">
        <v>3.5166666666666666</v>
      </c>
      <c r="M19" s="459">
        <v>3.94</v>
      </c>
      <c r="N19" s="287">
        <v>100</v>
      </c>
      <c r="O19" s="286">
        <v>46</v>
      </c>
      <c r="P19" s="259">
        <v>3.5217391304347827</v>
      </c>
      <c r="Q19" s="459">
        <v>3.67</v>
      </c>
      <c r="R19" s="287">
        <v>64</v>
      </c>
      <c r="S19" s="195">
        <f t="shared" si="0"/>
        <v>230</v>
      </c>
    </row>
    <row r="20" spans="1:19" ht="15" customHeight="1" x14ac:dyDescent="0.25">
      <c r="A20" s="171">
        <v>6</v>
      </c>
      <c r="B20" s="117" t="s">
        <v>57</v>
      </c>
      <c r="C20" s="286">
        <v>103</v>
      </c>
      <c r="D20" s="259">
        <v>3.6990291262135924</v>
      </c>
      <c r="E20" s="459">
        <v>3.76</v>
      </c>
      <c r="F20" s="287">
        <v>60</v>
      </c>
      <c r="G20" s="286">
        <v>89</v>
      </c>
      <c r="H20" s="259">
        <v>3.8539325842696628</v>
      </c>
      <c r="I20" s="459">
        <v>3.88</v>
      </c>
      <c r="J20" s="287">
        <v>50</v>
      </c>
      <c r="K20" s="286">
        <v>125</v>
      </c>
      <c r="L20" s="259">
        <v>3.976</v>
      </c>
      <c r="M20" s="459">
        <v>3.94</v>
      </c>
      <c r="N20" s="287">
        <v>43</v>
      </c>
      <c r="O20" s="286">
        <v>120</v>
      </c>
      <c r="P20" s="259">
        <v>3.8</v>
      </c>
      <c r="Q20" s="459">
        <v>3.67</v>
      </c>
      <c r="R20" s="287">
        <v>31</v>
      </c>
      <c r="S20" s="195">
        <f t="shared" si="0"/>
        <v>184</v>
      </c>
    </row>
    <row r="21" spans="1:19" ht="15" customHeight="1" x14ac:dyDescent="0.25">
      <c r="A21" s="171">
        <v>7</v>
      </c>
      <c r="B21" s="117" t="s">
        <v>162</v>
      </c>
      <c r="C21" s="286">
        <v>134</v>
      </c>
      <c r="D21" s="259">
        <v>3.6865671641791047</v>
      </c>
      <c r="E21" s="459">
        <v>3.76</v>
      </c>
      <c r="F21" s="287">
        <v>63</v>
      </c>
      <c r="G21" s="286">
        <v>134</v>
      </c>
      <c r="H21" s="259">
        <v>3.8880597014925371</v>
      </c>
      <c r="I21" s="459">
        <v>3.88</v>
      </c>
      <c r="J21" s="287">
        <v>42</v>
      </c>
      <c r="K21" s="286">
        <v>105</v>
      </c>
      <c r="L21" s="259">
        <v>3.7047619047619049</v>
      </c>
      <c r="M21" s="459">
        <v>3.94</v>
      </c>
      <c r="N21" s="287">
        <v>82</v>
      </c>
      <c r="O21" s="286">
        <v>121</v>
      </c>
      <c r="P21" s="259">
        <v>3.4214876033057853</v>
      </c>
      <c r="Q21" s="459">
        <v>3.67</v>
      </c>
      <c r="R21" s="287">
        <v>78</v>
      </c>
      <c r="S21" s="195">
        <f t="shared" si="0"/>
        <v>265</v>
      </c>
    </row>
    <row r="22" spans="1:19" ht="15" customHeight="1" x14ac:dyDescent="0.25">
      <c r="A22" s="171">
        <v>8</v>
      </c>
      <c r="B22" s="117" t="s">
        <v>160</v>
      </c>
      <c r="C22" s="286">
        <v>94</v>
      </c>
      <c r="D22" s="259">
        <v>3.6702127659574466</v>
      </c>
      <c r="E22" s="459">
        <v>3.76</v>
      </c>
      <c r="F22" s="287">
        <v>68</v>
      </c>
      <c r="G22" s="286">
        <v>73</v>
      </c>
      <c r="H22" s="259">
        <v>3.7808219178082192</v>
      </c>
      <c r="I22" s="459">
        <v>3.88</v>
      </c>
      <c r="J22" s="287">
        <v>66</v>
      </c>
      <c r="K22" s="286">
        <v>71</v>
      </c>
      <c r="L22" s="259">
        <v>3.887323943661972</v>
      </c>
      <c r="M22" s="459">
        <v>3.94</v>
      </c>
      <c r="N22" s="287">
        <v>59</v>
      </c>
      <c r="O22" s="286">
        <v>54</v>
      </c>
      <c r="P22" s="259">
        <v>3.5</v>
      </c>
      <c r="Q22" s="459">
        <v>3.67</v>
      </c>
      <c r="R22" s="287">
        <v>66</v>
      </c>
      <c r="S22" s="195">
        <f t="shared" si="0"/>
        <v>259</v>
      </c>
    </row>
    <row r="23" spans="1:19" ht="15" customHeight="1" x14ac:dyDescent="0.25">
      <c r="A23" s="171">
        <v>9</v>
      </c>
      <c r="B23" s="117" t="s">
        <v>51</v>
      </c>
      <c r="C23" s="286">
        <v>55</v>
      </c>
      <c r="D23" s="259">
        <v>3.5636363636363635</v>
      </c>
      <c r="E23" s="459">
        <v>3.76</v>
      </c>
      <c r="F23" s="287">
        <v>80</v>
      </c>
      <c r="G23" s="286">
        <v>58</v>
      </c>
      <c r="H23" s="259">
        <v>3.6551724137931036</v>
      </c>
      <c r="I23" s="459">
        <v>3.88</v>
      </c>
      <c r="J23" s="287">
        <v>88</v>
      </c>
      <c r="K23" s="286">
        <v>42</v>
      </c>
      <c r="L23" s="259">
        <v>3.7619047619047619</v>
      </c>
      <c r="M23" s="459">
        <v>3.94</v>
      </c>
      <c r="N23" s="287">
        <v>73</v>
      </c>
      <c r="O23" s="286">
        <v>58</v>
      </c>
      <c r="P23" s="259">
        <v>3.4482758620689653</v>
      </c>
      <c r="Q23" s="459">
        <v>3.67</v>
      </c>
      <c r="R23" s="287">
        <v>73</v>
      </c>
      <c r="S23" s="195">
        <f t="shared" si="0"/>
        <v>314</v>
      </c>
    </row>
    <row r="24" spans="1:19" ht="15" customHeight="1" x14ac:dyDescent="0.25">
      <c r="A24" s="171">
        <v>10</v>
      </c>
      <c r="B24" s="117" t="s">
        <v>161</v>
      </c>
      <c r="C24" s="286">
        <v>92</v>
      </c>
      <c r="D24" s="259">
        <v>3.3913043478260869</v>
      </c>
      <c r="E24" s="459">
        <v>3.76</v>
      </c>
      <c r="F24" s="287">
        <v>96</v>
      </c>
      <c r="G24" s="286">
        <v>70</v>
      </c>
      <c r="H24" s="259">
        <v>3.3857142857142857</v>
      </c>
      <c r="I24" s="459">
        <v>3.88</v>
      </c>
      <c r="J24" s="287">
        <v>105</v>
      </c>
      <c r="K24" s="286">
        <v>51</v>
      </c>
      <c r="L24" s="259">
        <v>3.5490196078431371</v>
      </c>
      <c r="M24" s="459">
        <v>3.94</v>
      </c>
      <c r="N24" s="287">
        <v>96</v>
      </c>
      <c r="O24" s="286">
        <v>81</v>
      </c>
      <c r="P24" s="259">
        <v>3.2469135802469138</v>
      </c>
      <c r="Q24" s="459">
        <v>3.67</v>
      </c>
      <c r="R24" s="287">
        <v>96</v>
      </c>
      <c r="S24" s="195">
        <f t="shared" si="0"/>
        <v>393</v>
      </c>
    </row>
    <row r="25" spans="1:19" ht="15" customHeight="1" x14ac:dyDescent="0.25">
      <c r="A25" s="171">
        <v>11</v>
      </c>
      <c r="B25" s="117" t="s">
        <v>203</v>
      </c>
      <c r="C25" s="286">
        <v>74</v>
      </c>
      <c r="D25" s="259">
        <v>3.3648648648648649</v>
      </c>
      <c r="E25" s="459">
        <v>3.76</v>
      </c>
      <c r="F25" s="287">
        <v>98</v>
      </c>
      <c r="G25" s="286">
        <v>59</v>
      </c>
      <c r="H25" s="259">
        <v>3.6949152542372881</v>
      </c>
      <c r="I25" s="459">
        <v>3.88</v>
      </c>
      <c r="J25" s="287">
        <v>75</v>
      </c>
      <c r="K25" s="286">
        <v>57</v>
      </c>
      <c r="L25" s="259">
        <v>3.6842105263157894</v>
      </c>
      <c r="M25" s="459">
        <v>3.94</v>
      </c>
      <c r="N25" s="287">
        <v>84</v>
      </c>
      <c r="O25" s="286">
        <v>53</v>
      </c>
      <c r="P25" s="259">
        <v>3.2075471698113209</v>
      </c>
      <c r="Q25" s="459">
        <v>3.67</v>
      </c>
      <c r="R25" s="287">
        <v>99</v>
      </c>
      <c r="S25" s="195">
        <f t="shared" si="0"/>
        <v>356</v>
      </c>
    </row>
    <row r="26" spans="1:19" ht="15" customHeight="1" thickBot="1" x14ac:dyDescent="0.3">
      <c r="A26" s="171">
        <v>12</v>
      </c>
      <c r="B26" s="117" t="s">
        <v>159</v>
      </c>
      <c r="C26" s="286">
        <v>85</v>
      </c>
      <c r="D26" s="259">
        <v>3.3647058823529412</v>
      </c>
      <c r="E26" s="459">
        <v>3.76</v>
      </c>
      <c r="F26" s="287">
        <v>99</v>
      </c>
      <c r="G26" s="286">
        <v>77</v>
      </c>
      <c r="H26" s="259">
        <v>3.7922077922077921</v>
      </c>
      <c r="I26" s="459">
        <v>3.88</v>
      </c>
      <c r="J26" s="287">
        <v>60</v>
      </c>
      <c r="K26" s="286">
        <v>78</v>
      </c>
      <c r="L26" s="259">
        <v>3.6794871794871793</v>
      </c>
      <c r="M26" s="459">
        <v>3.94</v>
      </c>
      <c r="N26" s="287">
        <v>86</v>
      </c>
      <c r="O26" s="286">
        <v>80</v>
      </c>
      <c r="P26" s="259">
        <v>3.4</v>
      </c>
      <c r="Q26" s="459">
        <v>3.67</v>
      </c>
      <c r="R26" s="287">
        <v>83</v>
      </c>
      <c r="S26" s="195">
        <f t="shared" si="0"/>
        <v>328</v>
      </c>
    </row>
    <row r="27" spans="1:19" ht="15" customHeight="1" thickBot="1" x14ac:dyDescent="0.3">
      <c r="A27" s="174"/>
      <c r="B27" s="188" t="s">
        <v>120</v>
      </c>
      <c r="C27" s="189">
        <f>SUM(C28:C44)</f>
        <v>1585</v>
      </c>
      <c r="D27" s="190">
        <f>AVERAGE(D28:D44)</f>
        <v>3.5087915252951549</v>
      </c>
      <c r="E27" s="191">
        <v>3.76</v>
      </c>
      <c r="F27" s="192"/>
      <c r="G27" s="189">
        <f>SUM(G28:G44)</f>
        <v>1347</v>
      </c>
      <c r="H27" s="190">
        <f>AVERAGE(H28:H44)</f>
        <v>3.7095889228068475</v>
      </c>
      <c r="I27" s="191">
        <v>3.88</v>
      </c>
      <c r="J27" s="192"/>
      <c r="K27" s="189">
        <f>SUM(K28:K44)</f>
        <v>1348</v>
      </c>
      <c r="L27" s="190">
        <f>AVERAGE(L28:L44)</f>
        <v>3.7665807620691187</v>
      </c>
      <c r="M27" s="191">
        <v>3.94</v>
      </c>
      <c r="N27" s="192"/>
      <c r="O27" s="189">
        <f>SUM(O28:O44)</f>
        <v>1288</v>
      </c>
      <c r="P27" s="190">
        <f>AVERAGE(P28:P44)</f>
        <v>3.4071356038231015</v>
      </c>
      <c r="Q27" s="191">
        <v>3.67</v>
      </c>
      <c r="R27" s="192"/>
      <c r="S27" s="179"/>
    </row>
    <row r="28" spans="1:19" ht="15" customHeight="1" x14ac:dyDescent="0.25">
      <c r="A28" s="201">
        <v>1</v>
      </c>
      <c r="B28" s="496" t="s">
        <v>126</v>
      </c>
      <c r="C28" s="497">
        <v>137</v>
      </c>
      <c r="D28" s="257">
        <v>3.8613138686131387</v>
      </c>
      <c r="E28" s="498">
        <v>3.76</v>
      </c>
      <c r="F28" s="499">
        <v>30</v>
      </c>
      <c r="G28" s="497">
        <v>77</v>
      </c>
      <c r="H28" s="257">
        <v>3.6883116883116882</v>
      </c>
      <c r="I28" s="498">
        <v>3.88</v>
      </c>
      <c r="J28" s="499">
        <v>79</v>
      </c>
      <c r="K28" s="497">
        <v>84</v>
      </c>
      <c r="L28" s="257">
        <v>4.2380952380952381</v>
      </c>
      <c r="M28" s="498">
        <v>3.94</v>
      </c>
      <c r="N28" s="499">
        <v>9</v>
      </c>
      <c r="O28" s="497">
        <v>92</v>
      </c>
      <c r="P28" s="257">
        <v>3.7934782608695654</v>
      </c>
      <c r="Q28" s="498">
        <v>3.67</v>
      </c>
      <c r="R28" s="499">
        <v>32</v>
      </c>
      <c r="S28" s="507">
        <f t="shared" si="0"/>
        <v>150</v>
      </c>
    </row>
    <row r="29" spans="1:19" ht="15" customHeight="1" x14ac:dyDescent="0.25">
      <c r="A29" s="171">
        <v>2</v>
      </c>
      <c r="B29" s="496" t="s">
        <v>72</v>
      </c>
      <c r="C29" s="497">
        <v>114</v>
      </c>
      <c r="D29" s="257">
        <v>3.763157894736842</v>
      </c>
      <c r="E29" s="498">
        <v>3.76</v>
      </c>
      <c r="F29" s="499">
        <v>45</v>
      </c>
      <c r="G29" s="497">
        <v>102</v>
      </c>
      <c r="H29" s="257">
        <v>3.9901960784313726</v>
      </c>
      <c r="I29" s="498">
        <v>3.88</v>
      </c>
      <c r="J29" s="499">
        <v>26</v>
      </c>
      <c r="K29" s="497">
        <v>100</v>
      </c>
      <c r="L29" s="257">
        <v>4.1399999999999997</v>
      </c>
      <c r="M29" s="498">
        <v>3.94</v>
      </c>
      <c r="N29" s="499">
        <v>18</v>
      </c>
      <c r="O29" s="497">
        <v>75</v>
      </c>
      <c r="P29" s="257">
        <v>3.4133333333333336</v>
      </c>
      <c r="Q29" s="498">
        <v>3.67</v>
      </c>
      <c r="R29" s="499">
        <v>81</v>
      </c>
      <c r="S29" s="195">
        <f t="shared" si="0"/>
        <v>170</v>
      </c>
    </row>
    <row r="30" spans="1:19" ht="15" customHeight="1" x14ac:dyDescent="0.25">
      <c r="A30" s="171">
        <v>3</v>
      </c>
      <c r="B30" s="502" t="s">
        <v>163</v>
      </c>
      <c r="C30" s="503">
        <v>98</v>
      </c>
      <c r="D30" s="504">
        <v>3.7448979591836733</v>
      </c>
      <c r="E30" s="505">
        <v>3.76</v>
      </c>
      <c r="F30" s="506">
        <v>49</v>
      </c>
      <c r="G30" s="503">
        <v>78</v>
      </c>
      <c r="H30" s="504">
        <v>4</v>
      </c>
      <c r="I30" s="505">
        <v>3.88</v>
      </c>
      <c r="J30" s="506">
        <v>23</v>
      </c>
      <c r="K30" s="503">
        <v>83</v>
      </c>
      <c r="L30" s="504">
        <v>4.072289156626506</v>
      </c>
      <c r="M30" s="505">
        <v>3.94</v>
      </c>
      <c r="N30" s="506">
        <v>32</v>
      </c>
      <c r="O30" s="503">
        <v>26</v>
      </c>
      <c r="P30" s="504">
        <v>3.3846153846153846</v>
      </c>
      <c r="Q30" s="505">
        <v>3.67</v>
      </c>
      <c r="R30" s="506">
        <v>85</v>
      </c>
      <c r="S30" s="195">
        <f t="shared" si="0"/>
        <v>189</v>
      </c>
    </row>
    <row r="31" spans="1:19" ht="15" customHeight="1" x14ac:dyDescent="0.25">
      <c r="A31" s="171">
        <v>4</v>
      </c>
      <c r="B31" s="508" t="s">
        <v>47</v>
      </c>
      <c r="C31" s="509">
        <v>106</v>
      </c>
      <c r="D31" s="510">
        <v>3.7264150943396226</v>
      </c>
      <c r="E31" s="511">
        <v>3.76</v>
      </c>
      <c r="F31" s="512">
        <v>52</v>
      </c>
      <c r="G31" s="509">
        <v>98</v>
      </c>
      <c r="H31" s="510">
        <v>3.8469387755102042</v>
      </c>
      <c r="I31" s="511">
        <v>3.88</v>
      </c>
      <c r="J31" s="512">
        <v>52</v>
      </c>
      <c r="K31" s="509">
        <v>74</v>
      </c>
      <c r="L31" s="510">
        <v>3.9054054054054053</v>
      </c>
      <c r="M31" s="511">
        <v>3.94</v>
      </c>
      <c r="N31" s="512">
        <v>55</v>
      </c>
      <c r="O31" s="509">
        <v>77</v>
      </c>
      <c r="P31" s="510">
        <v>3.6753246753246751</v>
      </c>
      <c r="Q31" s="511">
        <v>3.67</v>
      </c>
      <c r="R31" s="512">
        <v>46</v>
      </c>
      <c r="S31" s="195">
        <f t="shared" si="0"/>
        <v>205</v>
      </c>
    </row>
    <row r="32" spans="1:19" ht="15" customHeight="1" x14ac:dyDescent="0.25">
      <c r="A32" s="171">
        <v>5</v>
      </c>
      <c r="B32" s="508" t="s">
        <v>70</v>
      </c>
      <c r="C32" s="509">
        <v>101</v>
      </c>
      <c r="D32" s="510">
        <v>3.722772277227723</v>
      </c>
      <c r="E32" s="511">
        <v>3.76</v>
      </c>
      <c r="F32" s="512">
        <v>53</v>
      </c>
      <c r="G32" s="509">
        <v>101</v>
      </c>
      <c r="H32" s="510">
        <v>3.9702970297029703</v>
      </c>
      <c r="I32" s="511">
        <v>3.88</v>
      </c>
      <c r="J32" s="512">
        <v>29</v>
      </c>
      <c r="K32" s="509">
        <v>88</v>
      </c>
      <c r="L32" s="510">
        <v>3.9090909090909092</v>
      </c>
      <c r="M32" s="511">
        <v>3.94</v>
      </c>
      <c r="N32" s="512">
        <v>54</v>
      </c>
      <c r="O32" s="509">
        <v>103</v>
      </c>
      <c r="P32" s="510">
        <v>3.4757281553398056</v>
      </c>
      <c r="Q32" s="511">
        <v>3.67</v>
      </c>
      <c r="R32" s="512">
        <v>70</v>
      </c>
      <c r="S32" s="195">
        <f t="shared" si="0"/>
        <v>206</v>
      </c>
    </row>
    <row r="33" spans="1:19" ht="15" customHeight="1" x14ac:dyDescent="0.25">
      <c r="A33" s="171">
        <v>6</v>
      </c>
      <c r="B33" s="496" t="s">
        <v>80</v>
      </c>
      <c r="C33" s="497">
        <v>136</v>
      </c>
      <c r="D33" s="257">
        <v>3.6764705882352939</v>
      </c>
      <c r="E33" s="498">
        <v>3.76</v>
      </c>
      <c r="F33" s="499">
        <v>66</v>
      </c>
      <c r="G33" s="497">
        <v>119</v>
      </c>
      <c r="H33" s="257">
        <v>3.9747899159663866</v>
      </c>
      <c r="I33" s="498">
        <v>3.88</v>
      </c>
      <c r="J33" s="499">
        <v>28</v>
      </c>
      <c r="K33" s="497">
        <v>122</v>
      </c>
      <c r="L33" s="257">
        <v>3.959016393442623</v>
      </c>
      <c r="M33" s="498">
        <v>3.94</v>
      </c>
      <c r="N33" s="499">
        <v>46</v>
      </c>
      <c r="O33" s="497">
        <v>119</v>
      </c>
      <c r="P33" s="257">
        <v>3.7142857142857144</v>
      </c>
      <c r="Q33" s="498">
        <v>3.67</v>
      </c>
      <c r="R33" s="499">
        <v>44</v>
      </c>
      <c r="S33" s="195">
        <f t="shared" si="0"/>
        <v>184</v>
      </c>
    </row>
    <row r="34" spans="1:19" ht="15" customHeight="1" x14ac:dyDescent="0.25">
      <c r="A34" s="171">
        <v>7</v>
      </c>
      <c r="B34" s="496" t="s">
        <v>168</v>
      </c>
      <c r="C34" s="497">
        <v>76</v>
      </c>
      <c r="D34" s="257">
        <v>3.5657894736842106</v>
      </c>
      <c r="E34" s="498">
        <v>3.76</v>
      </c>
      <c r="F34" s="499">
        <v>79</v>
      </c>
      <c r="G34" s="497">
        <v>78</v>
      </c>
      <c r="H34" s="257">
        <v>3.5128205128205128</v>
      </c>
      <c r="I34" s="498">
        <v>3.88</v>
      </c>
      <c r="J34" s="499">
        <v>100</v>
      </c>
      <c r="K34" s="497">
        <v>60</v>
      </c>
      <c r="L34" s="257">
        <v>3.5</v>
      </c>
      <c r="M34" s="498">
        <v>3.94</v>
      </c>
      <c r="N34" s="499">
        <v>102</v>
      </c>
      <c r="O34" s="497">
        <v>51</v>
      </c>
      <c r="P34" s="257">
        <v>3.2352941176470589</v>
      </c>
      <c r="Q34" s="498">
        <v>3.67</v>
      </c>
      <c r="R34" s="499">
        <v>97</v>
      </c>
      <c r="S34" s="195">
        <f t="shared" si="0"/>
        <v>378</v>
      </c>
    </row>
    <row r="35" spans="1:19" ht="15" customHeight="1" x14ac:dyDescent="0.25">
      <c r="A35" s="171">
        <v>8</v>
      </c>
      <c r="B35" s="508" t="s">
        <v>37</v>
      </c>
      <c r="C35" s="509">
        <v>102</v>
      </c>
      <c r="D35" s="510">
        <v>3.5294117647058822</v>
      </c>
      <c r="E35" s="511">
        <v>3.76</v>
      </c>
      <c r="F35" s="512">
        <v>86</v>
      </c>
      <c r="G35" s="509">
        <v>88</v>
      </c>
      <c r="H35" s="510">
        <v>3.6931818181818183</v>
      </c>
      <c r="I35" s="511">
        <v>3.88</v>
      </c>
      <c r="J35" s="512">
        <v>77</v>
      </c>
      <c r="K35" s="509">
        <v>126</v>
      </c>
      <c r="L35" s="510">
        <v>3.7380952380952381</v>
      </c>
      <c r="M35" s="511">
        <v>3.94</v>
      </c>
      <c r="N35" s="512">
        <v>77</v>
      </c>
      <c r="O35" s="509">
        <v>109</v>
      </c>
      <c r="P35" s="510">
        <v>3.6146788990825689</v>
      </c>
      <c r="Q35" s="511">
        <v>3.67</v>
      </c>
      <c r="R35" s="512">
        <v>54</v>
      </c>
      <c r="S35" s="195">
        <f t="shared" si="0"/>
        <v>294</v>
      </c>
    </row>
    <row r="36" spans="1:19" ht="15" customHeight="1" x14ac:dyDescent="0.25">
      <c r="A36" s="171">
        <v>9</v>
      </c>
      <c r="B36" s="508" t="s">
        <v>164</v>
      </c>
      <c r="C36" s="509">
        <v>91</v>
      </c>
      <c r="D36" s="510">
        <v>3.4615384615384617</v>
      </c>
      <c r="E36" s="511">
        <v>3.76</v>
      </c>
      <c r="F36" s="512">
        <v>90</v>
      </c>
      <c r="G36" s="509">
        <v>94</v>
      </c>
      <c r="H36" s="510">
        <v>3.6702127659574466</v>
      </c>
      <c r="I36" s="511">
        <v>3.88</v>
      </c>
      <c r="J36" s="512">
        <v>84</v>
      </c>
      <c r="K36" s="509">
        <v>75</v>
      </c>
      <c r="L36" s="510">
        <v>3.6</v>
      </c>
      <c r="M36" s="511">
        <v>3.94</v>
      </c>
      <c r="N36" s="512">
        <v>92</v>
      </c>
      <c r="O36" s="509">
        <v>46</v>
      </c>
      <c r="P36" s="510">
        <v>2.9347826086956523</v>
      </c>
      <c r="Q36" s="511">
        <v>3.67</v>
      </c>
      <c r="R36" s="512">
        <v>108</v>
      </c>
      <c r="S36" s="195">
        <f t="shared" si="0"/>
        <v>374</v>
      </c>
    </row>
    <row r="37" spans="1:19" ht="15" customHeight="1" x14ac:dyDescent="0.25">
      <c r="A37" s="171">
        <v>10</v>
      </c>
      <c r="B37" s="518" t="s">
        <v>45</v>
      </c>
      <c r="C37" s="519">
        <v>98</v>
      </c>
      <c r="D37" s="520">
        <v>3.4591836734693877</v>
      </c>
      <c r="E37" s="521">
        <v>3.76</v>
      </c>
      <c r="F37" s="522">
        <v>92</v>
      </c>
      <c r="G37" s="519">
        <v>93</v>
      </c>
      <c r="H37" s="520">
        <v>3.78494623655914</v>
      </c>
      <c r="I37" s="521">
        <v>3.88</v>
      </c>
      <c r="J37" s="522">
        <v>64</v>
      </c>
      <c r="K37" s="519">
        <v>116</v>
      </c>
      <c r="L37" s="520">
        <v>3.6896551724137931</v>
      </c>
      <c r="M37" s="521">
        <v>3.94</v>
      </c>
      <c r="N37" s="522">
        <v>83</v>
      </c>
      <c r="O37" s="519">
        <v>120</v>
      </c>
      <c r="P37" s="520">
        <v>3.5333333333333332</v>
      </c>
      <c r="Q37" s="521">
        <v>3.67</v>
      </c>
      <c r="R37" s="522">
        <v>62</v>
      </c>
      <c r="S37" s="195">
        <f t="shared" si="0"/>
        <v>301</v>
      </c>
    </row>
    <row r="38" spans="1:19" ht="15" customHeight="1" x14ac:dyDescent="0.25">
      <c r="A38" s="171">
        <v>11</v>
      </c>
      <c r="B38" s="496" t="s">
        <v>43</v>
      </c>
      <c r="C38" s="497">
        <v>69</v>
      </c>
      <c r="D38" s="257">
        <v>3.4202898550724639</v>
      </c>
      <c r="E38" s="498">
        <v>3.76</v>
      </c>
      <c r="F38" s="499">
        <v>95</v>
      </c>
      <c r="G38" s="497">
        <v>46</v>
      </c>
      <c r="H38" s="257">
        <v>3.6956521739130435</v>
      </c>
      <c r="I38" s="498">
        <v>3.88</v>
      </c>
      <c r="J38" s="499">
        <v>74</v>
      </c>
      <c r="K38" s="497">
        <v>65</v>
      </c>
      <c r="L38" s="257">
        <v>3.8615384615384616</v>
      </c>
      <c r="M38" s="498">
        <v>3.94</v>
      </c>
      <c r="N38" s="499">
        <v>62</v>
      </c>
      <c r="O38" s="497">
        <v>101</v>
      </c>
      <c r="P38" s="257">
        <v>3.4257425742574257</v>
      </c>
      <c r="Q38" s="498">
        <v>3.67</v>
      </c>
      <c r="R38" s="499">
        <v>76</v>
      </c>
      <c r="S38" s="195">
        <f t="shared" si="0"/>
        <v>307</v>
      </c>
    </row>
    <row r="39" spans="1:19" ht="15" customHeight="1" x14ac:dyDescent="0.25">
      <c r="A39" s="171">
        <v>12</v>
      </c>
      <c r="B39" s="513" t="s">
        <v>166</v>
      </c>
      <c r="C39" s="514">
        <v>157</v>
      </c>
      <c r="D39" s="515">
        <v>3.3630573248407645</v>
      </c>
      <c r="E39" s="516">
        <v>3.76</v>
      </c>
      <c r="F39" s="517">
        <v>100</v>
      </c>
      <c r="G39" s="514">
        <v>135</v>
      </c>
      <c r="H39" s="515">
        <v>3.6888888888888891</v>
      </c>
      <c r="I39" s="516">
        <v>3.88</v>
      </c>
      <c r="J39" s="517">
        <v>78</v>
      </c>
      <c r="K39" s="514">
        <v>122</v>
      </c>
      <c r="L39" s="515">
        <v>3.6475409836065573</v>
      </c>
      <c r="M39" s="516">
        <v>3.94</v>
      </c>
      <c r="N39" s="517">
        <v>87</v>
      </c>
      <c r="O39" s="514">
        <v>96</v>
      </c>
      <c r="P39" s="515">
        <v>3.5208333333333335</v>
      </c>
      <c r="Q39" s="516">
        <v>3.67</v>
      </c>
      <c r="R39" s="517">
        <v>65</v>
      </c>
      <c r="S39" s="195">
        <f t="shared" si="0"/>
        <v>330</v>
      </c>
    </row>
    <row r="40" spans="1:19" ht="15" customHeight="1" x14ac:dyDescent="0.25">
      <c r="A40" s="171">
        <v>13</v>
      </c>
      <c r="B40" s="496" t="s">
        <v>69</v>
      </c>
      <c r="C40" s="497">
        <v>53</v>
      </c>
      <c r="D40" s="257">
        <v>3.358490566037736</v>
      </c>
      <c r="E40" s="498">
        <v>3.76</v>
      </c>
      <c r="F40" s="499">
        <v>101</v>
      </c>
      <c r="G40" s="497">
        <v>53</v>
      </c>
      <c r="H40" s="257">
        <v>3.6792452830188678</v>
      </c>
      <c r="I40" s="498">
        <v>3.88</v>
      </c>
      <c r="J40" s="499">
        <v>81</v>
      </c>
      <c r="K40" s="497">
        <v>50</v>
      </c>
      <c r="L40" s="257">
        <v>3.56</v>
      </c>
      <c r="M40" s="498">
        <v>3.94</v>
      </c>
      <c r="N40" s="499">
        <v>94</v>
      </c>
      <c r="O40" s="497">
        <v>40</v>
      </c>
      <c r="P40" s="257">
        <v>3.5249999999999999</v>
      </c>
      <c r="Q40" s="498">
        <v>3.67</v>
      </c>
      <c r="R40" s="499">
        <v>61</v>
      </c>
      <c r="S40" s="195">
        <f t="shared" si="0"/>
        <v>337</v>
      </c>
    </row>
    <row r="41" spans="1:19" ht="15" customHeight="1" x14ac:dyDescent="0.25">
      <c r="A41" s="171">
        <v>14</v>
      </c>
      <c r="B41" s="496" t="s">
        <v>167</v>
      </c>
      <c r="C41" s="497">
        <v>106</v>
      </c>
      <c r="D41" s="257">
        <v>3.3301886792452828</v>
      </c>
      <c r="E41" s="498">
        <v>3.76</v>
      </c>
      <c r="F41" s="499">
        <v>105</v>
      </c>
      <c r="G41" s="497">
        <v>56</v>
      </c>
      <c r="H41" s="257">
        <v>3.5714285714285716</v>
      </c>
      <c r="I41" s="498">
        <v>3.88</v>
      </c>
      <c r="J41" s="499">
        <v>94</v>
      </c>
      <c r="K41" s="497">
        <v>54</v>
      </c>
      <c r="L41" s="257">
        <v>3.5</v>
      </c>
      <c r="M41" s="498">
        <v>3.94</v>
      </c>
      <c r="N41" s="499">
        <v>101</v>
      </c>
      <c r="O41" s="497">
        <v>54</v>
      </c>
      <c r="P41" s="257">
        <v>3.0370370370370372</v>
      </c>
      <c r="Q41" s="498">
        <v>3.67</v>
      </c>
      <c r="R41" s="499">
        <v>105</v>
      </c>
      <c r="S41" s="195">
        <f t="shared" si="0"/>
        <v>405</v>
      </c>
    </row>
    <row r="42" spans="1:19" ht="15" customHeight="1" x14ac:dyDescent="0.25">
      <c r="A42" s="171">
        <v>15</v>
      </c>
      <c r="B42" s="508" t="s">
        <v>42</v>
      </c>
      <c r="C42" s="509">
        <v>69</v>
      </c>
      <c r="D42" s="510">
        <v>3.2898550724637681</v>
      </c>
      <c r="E42" s="511">
        <v>3.76</v>
      </c>
      <c r="F42" s="512">
        <v>108</v>
      </c>
      <c r="G42" s="509">
        <v>54</v>
      </c>
      <c r="H42" s="510">
        <v>3.5</v>
      </c>
      <c r="I42" s="511">
        <v>3.88</v>
      </c>
      <c r="J42" s="512">
        <v>102</v>
      </c>
      <c r="K42" s="509">
        <v>52</v>
      </c>
      <c r="L42" s="510">
        <v>3.3846153846153846</v>
      </c>
      <c r="M42" s="511">
        <v>3.94</v>
      </c>
      <c r="N42" s="512">
        <v>107</v>
      </c>
      <c r="O42" s="509">
        <v>70</v>
      </c>
      <c r="P42" s="510">
        <v>3.2714285714285714</v>
      </c>
      <c r="Q42" s="511">
        <v>3.67</v>
      </c>
      <c r="R42" s="512">
        <v>92</v>
      </c>
      <c r="S42" s="195">
        <f t="shared" si="0"/>
        <v>409</v>
      </c>
    </row>
    <row r="43" spans="1:19" ht="15" customHeight="1" x14ac:dyDescent="0.25">
      <c r="A43" s="171">
        <v>16</v>
      </c>
      <c r="B43" s="496" t="s">
        <v>165</v>
      </c>
      <c r="C43" s="497">
        <v>28</v>
      </c>
      <c r="D43" s="257">
        <v>3.2857142857142856</v>
      </c>
      <c r="E43" s="498">
        <v>3.76</v>
      </c>
      <c r="F43" s="499">
        <v>109</v>
      </c>
      <c r="G43" s="497">
        <v>29</v>
      </c>
      <c r="H43" s="257">
        <v>3.4482758620689653</v>
      </c>
      <c r="I43" s="498">
        <v>3.88</v>
      </c>
      <c r="J43" s="499">
        <v>103</v>
      </c>
      <c r="K43" s="497">
        <v>28</v>
      </c>
      <c r="L43" s="257">
        <v>3.8571428571428572</v>
      </c>
      <c r="M43" s="498">
        <v>3.94</v>
      </c>
      <c r="N43" s="499">
        <v>63</v>
      </c>
      <c r="O43" s="497">
        <v>35</v>
      </c>
      <c r="P43" s="257">
        <v>3.0285714285714285</v>
      </c>
      <c r="Q43" s="498">
        <v>3.67</v>
      </c>
      <c r="R43" s="499">
        <v>106</v>
      </c>
      <c r="S43" s="195">
        <f t="shared" si="0"/>
        <v>381</v>
      </c>
    </row>
    <row r="44" spans="1:19" ht="15" customHeight="1" thickBot="1" x14ac:dyDescent="0.3">
      <c r="A44" s="171">
        <v>17</v>
      </c>
      <c r="B44" s="508" t="s">
        <v>44</v>
      </c>
      <c r="C44" s="509">
        <v>44</v>
      </c>
      <c r="D44" s="510">
        <v>3.0909090909090908</v>
      </c>
      <c r="E44" s="511">
        <v>3.76</v>
      </c>
      <c r="F44" s="512">
        <v>110</v>
      </c>
      <c r="G44" s="509">
        <v>46</v>
      </c>
      <c r="H44" s="510">
        <v>3.347826086956522</v>
      </c>
      <c r="I44" s="511">
        <v>3.88</v>
      </c>
      <c r="J44" s="512">
        <v>106</v>
      </c>
      <c r="K44" s="509">
        <v>49</v>
      </c>
      <c r="L44" s="510">
        <v>3.4693877551020407</v>
      </c>
      <c r="M44" s="511">
        <v>3.94</v>
      </c>
      <c r="N44" s="512">
        <v>103</v>
      </c>
      <c r="O44" s="509">
        <v>74</v>
      </c>
      <c r="P44" s="510">
        <v>3.3378378378378377</v>
      </c>
      <c r="Q44" s="511">
        <v>3.67</v>
      </c>
      <c r="R44" s="512">
        <v>86</v>
      </c>
      <c r="S44" s="195">
        <f t="shared" si="0"/>
        <v>405</v>
      </c>
    </row>
    <row r="45" spans="1:19" ht="15" customHeight="1" thickBot="1" x14ac:dyDescent="0.3">
      <c r="A45" s="174"/>
      <c r="B45" s="196" t="s">
        <v>119</v>
      </c>
      <c r="C45" s="197">
        <f>SUM(C46:C65)</f>
        <v>1743</v>
      </c>
      <c r="D45" s="198">
        <f>AVERAGE(D46:D65)</f>
        <v>3.6942908352358179</v>
      </c>
      <c r="E45" s="199">
        <v>3.76</v>
      </c>
      <c r="F45" s="200"/>
      <c r="G45" s="197">
        <f>SUM(G46:G65)</f>
        <v>1503</v>
      </c>
      <c r="H45" s="198">
        <f>AVERAGE(H46:H65)</f>
        <v>3.8342484702901696</v>
      </c>
      <c r="I45" s="199">
        <v>3.88</v>
      </c>
      <c r="J45" s="200"/>
      <c r="K45" s="197">
        <f>SUM(K46:K65)</f>
        <v>1490</v>
      </c>
      <c r="L45" s="198">
        <f>AVERAGE(L46:L65)</f>
        <v>3.8334245572578425</v>
      </c>
      <c r="M45" s="199">
        <v>3.94</v>
      </c>
      <c r="N45" s="200"/>
      <c r="O45" s="197">
        <f>SUM(O46:O65)</f>
        <v>1426</v>
      </c>
      <c r="P45" s="198">
        <f>AVERAGE(P46:P65)</f>
        <v>3.6459022237724361</v>
      </c>
      <c r="Q45" s="199">
        <v>3.67</v>
      </c>
      <c r="R45" s="200"/>
      <c r="S45" s="179"/>
    </row>
    <row r="46" spans="1:19" ht="15" customHeight="1" x14ac:dyDescent="0.25">
      <c r="A46" s="201">
        <v>1</v>
      </c>
      <c r="B46" s="502" t="s">
        <v>153</v>
      </c>
      <c r="C46" s="503">
        <v>55</v>
      </c>
      <c r="D46" s="504">
        <v>4.0545454545454547</v>
      </c>
      <c r="E46" s="505">
        <v>3.76</v>
      </c>
      <c r="F46" s="506">
        <v>15</v>
      </c>
      <c r="G46" s="503">
        <v>54</v>
      </c>
      <c r="H46" s="504">
        <v>4.2962962962962967</v>
      </c>
      <c r="I46" s="505">
        <v>3.88</v>
      </c>
      <c r="J46" s="506">
        <v>6</v>
      </c>
      <c r="K46" s="503">
        <v>52</v>
      </c>
      <c r="L46" s="504">
        <v>4.2692307692307692</v>
      </c>
      <c r="M46" s="505">
        <v>3.94</v>
      </c>
      <c r="N46" s="506">
        <v>8</v>
      </c>
      <c r="O46" s="503">
        <v>49</v>
      </c>
      <c r="P46" s="504">
        <v>4.2244897959183669</v>
      </c>
      <c r="Q46" s="505">
        <v>3.67</v>
      </c>
      <c r="R46" s="506">
        <v>3</v>
      </c>
      <c r="S46" s="507">
        <f t="shared" si="0"/>
        <v>32</v>
      </c>
    </row>
    <row r="47" spans="1:19" ht="15" customHeight="1" x14ac:dyDescent="0.25">
      <c r="A47" s="171">
        <v>2</v>
      </c>
      <c r="B47" s="496" t="s">
        <v>170</v>
      </c>
      <c r="C47" s="497">
        <v>50</v>
      </c>
      <c r="D47" s="257">
        <v>4.0199999999999996</v>
      </c>
      <c r="E47" s="498">
        <v>3.76</v>
      </c>
      <c r="F47" s="499">
        <v>17</v>
      </c>
      <c r="G47" s="497">
        <v>36</v>
      </c>
      <c r="H47" s="257">
        <v>4.2222222222222223</v>
      </c>
      <c r="I47" s="498">
        <v>3.88</v>
      </c>
      <c r="J47" s="499">
        <v>9</v>
      </c>
      <c r="K47" s="497">
        <v>33</v>
      </c>
      <c r="L47" s="257">
        <v>4.2121212121212119</v>
      </c>
      <c r="M47" s="498">
        <v>3.94</v>
      </c>
      <c r="N47" s="499">
        <v>11</v>
      </c>
      <c r="O47" s="497">
        <v>13</v>
      </c>
      <c r="P47" s="257">
        <v>4.2307692307692308</v>
      </c>
      <c r="Q47" s="498">
        <v>3.67</v>
      </c>
      <c r="R47" s="499">
        <v>2</v>
      </c>
      <c r="S47" s="195">
        <f t="shared" si="0"/>
        <v>39</v>
      </c>
    </row>
    <row r="48" spans="1:19" ht="15" customHeight="1" x14ac:dyDescent="0.25">
      <c r="A48" s="171">
        <v>3</v>
      </c>
      <c r="B48" s="502" t="s">
        <v>35</v>
      </c>
      <c r="C48" s="503">
        <v>103</v>
      </c>
      <c r="D48" s="504">
        <v>3.9223300970873787</v>
      </c>
      <c r="E48" s="505">
        <v>3.76</v>
      </c>
      <c r="F48" s="506">
        <v>24</v>
      </c>
      <c r="G48" s="503">
        <v>109</v>
      </c>
      <c r="H48" s="504">
        <v>3.6972477064220182</v>
      </c>
      <c r="I48" s="505">
        <v>3.88</v>
      </c>
      <c r="J48" s="506">
        <v>72</v>
      </c>
      <c r="K48" s="503">
        <v>97</v>
      </c>
      <c r="L48" s="504">
        <v>4</v>
      </c>
      <c r="M48" s="505">
        <v>3.94</v>
      </c>
      <c r="N48" s="506">
        <v>40</v>
      </c>
      <c r="O48" s="503">
        <v>103</v>
      </c>
      <c r="P48" s="504">
        <v>3.8349514563106797</v>
      </c>
      <c r="Q48" s="505">
        <v>3.67</v>
      </c>
      <c r="R48" s="506">
        <v>29</v>
      </c>
      <c r="S48" s="195">
        <f t="shared" si="0"/>
        <v>165</v>
      </c>
    </row>
    <row r="49" spans="1:19" ht="15" customHeight="1" x14ac:dyDescent="0.25">
      <c r="A49" s="171">
        <v>4</v>
      </c>
      <c r="B49" s="496" t="s">
        <v>96</v>
      </c>
      <c r="C49" s="497">
        <v>188</v>
      </c>
      <c r="D49" s="257">
        <v>3.9095744680851063</v>
      </c>
      <c r="E49" s="498">
        <v>3.76</v>
      </c>
      <c r="F49" s="499">
        <v>26</v>
      </c>
      <c r="G49" s="497">
        <v>163</v>
      </c>
      <c r="H49" s="257">
        <v>4</v>
      </c>
      <c r="I49" s="498">
        <v>3.88</v>
      </c>
      <c r="J49" s="499">
        <v>24</v>
      </c>
      <c r="K49" s="497">
        <v>162</v>
      </c>
      <c r="L49" s="257">
        <v>4.0370370370370372</v>
      </c>
      <c r="M49" s="498">
        <v>3.94</v>
      </c>
      <c r="N49" s="499">
        <v>37</v>
      </c>
      <c r="O49" s="497">
        <v>207</v>
      </c>
      <c r="P49" s="257">
        <v>3.8743961352657004</v>
      </c>
      <c r="Q49" s="498">
        <v>3.67</v>
      </c>
      <c r="R49" s="499">
        <v>24</v>
      </c>
      <c r="S49" s="195">
        <f t="shared" si="0"/>
        <v>111</v>
      </c>
    </row>
    <row r="50" spans="1:19" ht="15" customHeight="1" x14ac:dyDescent="0.25">
      <c r="A50" s="171">
        <v>5</v>
      </c>
      <c r="B50" s="496" t="s">
        <v>84</v>
      </c>
      <c r="C50" s="497">
        <v>172</v>
      </c>
      <c r="D50" s="257">
        <v>3.8546511627906979</v>
      </c>
      <c r="E50" s="498">
        <v>3.76</v>
      </c>
      <c r="F50" s="499">
        <v>31</v>
      </c>
      <c r="G50" s="497">
        <v>162</v>
      </c>
      <c r="H50" s="257">
        <v>4.2469135802469138</v>
      </c>
      <c r="I50" s="498">
        <v>3.88</v>
      </c>
      <c r="J50" s="499">
        <v>8</v>
      </c>
      <c r="K50" s="497">
        <v>157</v>
      </c>
      <c r="L50" s="257">
        <v>4.1082802547770703</v>
      </c>
      <c r="M50" s="498">
        <v>3.94</v>
      </c>
      <c r="N50" s="499">
        <v>26</v>
      </c>
      <c r="O50" s="497">
        <v>151</v>
      </c>
      <c r="P50" s="257">
        <v>4.1192052980132452</v>
      </c>
      <c r="Q50" s="498">
        <v>3.67</v>
      </c>
      <c r="R50" s="499">
        <v>6</v>
      </c>
      <c r="S50" s="195">
        <f t="shared" si="0"/>
        <v>71</v>
      </c>
    </row>
    <row r="51" spans="1:19" ht="15" customHeight="1" x14ac:dyDescent="0.25">
      <c r="A51" s="171">
        <v>6</v>
      </c>
      <c r="B51" s="496" t="s">
        <v>33</v>
      </c>
      <c r="C51" s="497">
        <v>77</v>
      </c>
      <c r="D51" s="257">
        <v>3.831168831168831</v>
      </c>
      <c r="E51" s="498">
        <v>3.76</v>
      </c>
      <c r="F51" s="499">
        <v>32</v>
      </c>
      <c r="G51" s="497">
        <v>88</v>
      </c>
      <c r="H51" s="257">
        <v>3.8863636363636362</v>
      </c>
      <c r="I51" s="498">
        <v>3.88</v>
      </c>
      <c r="J51" s="499">
        <v>43</v>
      </c>
      <c r="K51" s="497">
        <v>77</v>
      </c>
      <c r="L51" s="257">
        <v>4.116883116883117</v>
      </c>
      <c r="M51" s="498">
        <v>3.94</v>
      </c>
      <c r="N51" s="499">
        <v>24</v>
      </c>
      <c r="O51" s="497">
        <v>95</v>
      </c>
      <c r="P51" s="257">
        <v>3.9578947368421051</v>
      </c>
      <c r="Q51" s="498">
        <v>3.67</v>
      </c>
      <c r="R51" s="499">
        <v>14</v>
      </c>
      <c r="S51" s="195">
        <f t="shared" si="0"/>
        <v>113</v>
      </c>
    </row>
    <row r="52" spans="1:19" ht="15" customHeight="1" x14ac:dyDescent="0.25">
      <c r="A52" s="171">
        <v>7</v>
      </c>
      <c r="B52" s="496" t="s">
        <v>34</v>
      </c>
      <c r="C52" s="497">
        <v>124</v>
      </c>
      <c r="D52" s="257">
        <v>3.806451612903226</v>
      </c>
      <c r="E52" s="498">
        <v>3.76</v>
      </c>
      <c r="F52" s="499">
        <v>35</v>
      </c>
      <c r="G52" s="497">
        <v>116</v>
      </c>
      <c r="H52" s="257">
        <v>3.9396551724137931</v>
      </c>
      <c r="I52" s="498">
        <v>3.88</v>
      </c>
      <c r="J52" s="499">
        <v>34</v>
      </c>
      <c r="K52" s="497">
        <v>117</v>
      </c>
      <c r="L52" s="257">
        <v>3.9914529914529915</v>
      </c>
      <c r="M52" s="498">
        <v>3.94</v>
      </c>
      <c r="N52" s="499">
        <v>41</v>
      </c>
      <c r="O52" s="497">
        <v>97</v>
      </c>
      <c r="P52" s="257">
        <v>3.7938144329896906</v>
      </c>
      <c r="Q52" s="498">
        <v>3.67</v>
      </c>
      <c r="R52" s="499">
        <v>33</v>
      </c>
      <c r="S52" s="195">
        <f t="shared" si="0"/>
        <v>143</v>
      </c>
    </row>
    <row r="53" spans="1:19" ht="15" customHeight="1" x14ac:dyDescent="0.25">
      <c r="A53" s="171">
        <v>8</v>
      </c>
      <c r="B53" s="496" t="s">
        <v>28</v>
      </c>
      <c r="C53" s="497">
        <v>65</v>
      </c>
      <c r="D53" s="257">
        <v>3.8</v>
      </c>
      <c r="E53" s="498">
        <v>3.76</v>
      </c>
      <c r="F53" s="499">
        <v>37</v>
      </c>
      <c r="G53" s="497">
        <v>54</v>
      </c>
      <c r="H53" s="257">
        <v>3.925925925925926</v>
      </c>
      <c r="I53" s="498">
        <v>3.88</v>
      </c>
      <c r="J53" s="499">
        <v>36</v>
      </c>
      <c r="K53" s="497">
        <v>74</v>
      </c>
      <c r="L53" s="257">
        <v>3.7837837837837838</v>
      </c>
      <c r="M53" s="498">
        <v>3.94</v>
      </c>
      <c r="N53" s="499">
        <v>72</v>
      </c>
      <c r="O53" s="497">
        <v>57</v>
      </c>
      <c r="P53" s="257">
        <v>3.8771929824561404</v>
      </c>
      <c r="Q53" s="498">
        <v>3.67</v>
      </c>
      <c r="R53" s="499">
        <v>22</v>
      </c>
      <c r="S53" s="195">
        <f t="shared" si="0"/>
        <v>167</v>
      </c>
    </row>
    <row r="54" spans="1:19" ht="15" customHeight="1" x14ac:dyDescent="0.25">
      <c r="A54" s="171">
        <v>9</v>
      </c>
      <c r="B54" s="496" t="s">
        <v>95</v>
      </c>
      <c r="C54" s="497">
        <v>230</v>
      </c>
      <c r="D54" s="257">
        <v>3.7782608695652176</v>
      </c>
      <c r="E54" s="498">
        <v>3.76</v>
      </c>
      <c r="F54" s="499">
        <v>40</v>
      </c>
      <c r="G54" s="497">
        <v>183</v>
      </c>
      <c r="H54" s="257">
        <v>3.7759562841530054</v>
      </c>
      <c r="I54" s="498">
        <v>3.88</v>
      </c>
      <c r="J54" s="499">
        <v>67</v>
      </c>
      <c r="K54" s="497">
        <v>192</v>
      </c>
      <c r="L54" s="257">
        <v>3.9739583333333335</v>
      </c>
      <c r="M54" s="498">
        <v>3.94</v>
      </c>
      <c r="N54" s="499">
        <v>44</v>
      </c>
      <c r="O54" s="497">
        <v>156</v>
      </c>
      <c r="P54" s="257">
        <v>3.7243589743589745</v>
      </c>
      <c r="Q54" s="498">
        <v>3.67</v>
      </c>
      <c r="R54" s="499">
        <v>42</v>
      </c>
      <c r="S54" s="195">
        <f t="shared" si="0"/>
        <v>193</v>
      </c>
    </row>
    <row r="55" spans="1:19" ht="15" customHeight="1" x14ac:dyDescent="0.25">
      <c r="A55" s="171">
        <v>10</v>
      </c>
      <c r="B55" s="523" t="s">
        <v>169</v>
      </c>
      <c r="C55" s="524">
        <v>69</v>
      </c>
      <c r="D55" s="525">
        <v>3.7536231884057969</v>
      </c>
      <c r="E55" s="526">
        <v>3.76</v>
      </c>
      <c r="F55" s="527">
        <v>47</v>
      </c>
      <c r="G55" s="524">
        <v>74</v>
      </c>
      <c r="H55" s="525">
        <v>3.9189189189189189</v>
      </c>
      <c r="I55" s="526">
        <v>3.88</v>
      </c>
      <c r="J55" s="527">
        <v>37</v>
      </c>
      <c r="K55" s="524">
        <v>68</v>
      </c>
      <c r="L55" s="525">
        <v>3.75</v>
      </c>
      <c r="M55" s="526">
        <v>3.94</v>
      </c>
      <c r="N55" s="527">
        <v>74</v>
      </c>
      <c r="O55" s="524">
        <v>62</v>
      </c>
      <c r="P55" s="525">
        <v>3.5806451612903225</v>
      </c>
      <c r="Q55" s="526">
        <v>3.67</v>
      </c>
      <c r="R55" s="527">
        <v>56</v>
      </c>
      <c r="S55" s="195">
        <f t="shared" si="0"/>
        <v>214</v>
      </c>
    </row>
    <row r="56" spans="1:19" ht="15" customHeight="1" x14ac:dyDescent="0.25">
      <c r="A56" s="171">
        <v>11</v>
      </c>
      <c r="B56" s="496" t="s">
        <v>202</v>
      </c>
      <c r="C56" s="497">
        <v>99</v>
      </c>
      <c r="D56" s="257">
        <v>3.6767676767676769</v>
      </c>
      <c r="E56" s="498">
        <v>3.76</v>
      </c>
      <c r="F56" s="499">
        <v>65</v>
      </c>
      <c r="G56" s="497">
        <v>63</v>
      </c>
      <c r="H56" s="257">
        <v>3.8888888888888888</v>
      </c>
      <c r="I56" s="498">
        <v>3.88</v>
      </c>
      <c r="J56" s="499">
        <v>41</v>
      </c>
      <c r="K56" s="497">
        <v>59</v>
      </c>
      <c r="L56" s="257">
        <v>3.8983050847457625</v>
      </c>
      <c r="M56" s="498">
        <v>3.94</v>
      </c>
      <c r="N56" s="499">
        <v>57</v>
      </c>
      <c r="O56" s="497">
        <v>79</v>
      </c>
      <c r="P56" s="257">
        <v>3.7721518987341773</v>
      </c>
      <c r="Q56" s="498">
        <v>3.67</v>
      </c>
      <c r="R56" s="499">
        <v>34</v>
      </c>
      <c r="S56" s="195">
        <f t="shared" si="0"/>
        <v>197</v>
      </c>
    </row>
    <row r="57" spans="1:19" ht="15" customHeight="1" x14ac:dyDescent="0.25">
      <c r="A57" s="171">
        <v>12</v>
      </c>
      <c r="B57" s="528" t="s">
        <v>83</v>
      </c>
      <c r="C57" s="529">
        <v>73</v>
      </c>
      <c r="D57" s="530">
        <v>3.6712328767123288</v>
      </c>
      <c r="E57" s="531">
        <v>3.76</v>
      </c>
      <c r="F57" s="532">
        <v>67</v>
      </c>
      <c r="G57" s="529">
        <v>83</v>
      </c>
      <c r="H57" s="530">
        <v>3.7108433734939759</v>
      </c>
      <c r="I57" s="531">
        <v>3.88</v>
      </c>
      <c r="J57" s="532">
        <v>70</v>
      </c>
      <c r="K57" s="529">
        <v>56</v>
      </c>
      <c r="L57" s="530">
        <v>3.5357142857142856</v>
      </c>
      <c r="M57" s="531">
        <v>3.94</v>
      </c>
      <c r="N57" s="532">
        <v>98</v>
      </c>
      <c r="O57" s="529">
        <v>50</v>
      </c>
      <c r="P57" s="530">
        <v>3.4</v>
      </c>
      <c r="Q57" s="531">
        <v>3.67</v>
      </c>
      <c r="R57" s="532">
        <v>82</v>
      </c>
      <c r="S57" s="195">
        <f t="shared" si="0"/>
        <v>317</v>
      </c>
    </row>
    <row r="58" spans="1:19" ht="15" customHeight="1" x14ac:dyDescent="0.25">
      <c r="A58" s="171">
        <v>13</v>
      </c>
      <c r="B58" s="496" t="s">
        <v>201</v>
      </c>
      <c r="C58" s="497">
        <v>86</v>
      </c>
      <c r="D58" s="257">
        <v>3.6162790697674421</v>
      </c>
      <c r="E58" s="498">
        <v>3.76</v>
      </c>
      <c r="F58" s="499">
        <v>70</v>
      </c>
      <c r="G58" s="497">
        <v>89</v>
      </c>
      <c r="H58" s="257">
        <v>3.696629213483146</v>
      </c>
      <c r="I58" s="498">
        <v>3.88</v>
      </c>
      <c r="J58" s="499">
        <v>73</v>
      </c>
      <c r="K58" s="497">
        <v>80</v>
      </c>
      <c r="L58" s="257">
        <v>4.0875000000000004</v>
      </c>
      <c r="M58" s="498">
        <v>3.94</v>
      </c>
      <c r="N58" s="499">
        <v>28</v>
      </c>
      <c r="O58" s="497">
        <v>80</v>
      </c>
      <c r="P58" s="257">
        <v>3.55</v>
      </c>
      <c r="Q58" s="498">
        <v>3.67</v>
      </c>
      <c r="R58" s="499">
        <v>59</v>
      </c>
      <c r="S58" s="195">
        <f t="shared" si="0"/>
        <v>230</v>
      </c>
    </row>
    <row r="59" spans="1:19" ht="15" customHeight="1" x14ac:dyDescent="0.25">
      <c r="A59" s="171">
        <v>14</v>
      </c>
      <c r="B59" s="533" t="s">
        <v>82</v>
      </c>
      <c r="C59" s="534">
        <v>23</v>
      </c>
      <c r="D59" s="535">
        <v>3.6086956521739131</v>
      </c>
      <c r="E59" s="536">
        <v>3.76</v>
      </c>
      <c r="F59" s="537">
        <v>72</v>
      </c>
      <c r="G59" s="534">
        <v>19</v>
      </c>
      <c r="H59" s="535">
        <v>3.7894736842105261</v>
      </c>
      <c r="I59" s="536">
        <v>3.88</v>
      </c>
      <c r="J59" s="537">
        <v>61</v>
      </c>
      <c r="K59" s="534">
        <v>19</v>
      </c>
      <c r="L59" s="535">
        <v>3.4210526315789473</v>
      </c>
      <c r="M59" s="536">
        <v>3.94</v>
      </c>
      <c r="N59" s="537">
        <v>106</v>
      </c>
      <c r="O59" s="534">
        <v>12</v>
      </c>
      <c r="P59" s="535">
        <v>3.1666666666666665</v>
      </c>
      <c r="Q59" s="536">
        <v>3.67</v>
      </c>
      <c r="R59" s="537">
        <v>101</v>
      </c>
      <c r="S59" s="195">
        <f t="shared" si="0"/>
        <v>340</v>
      </c>
    </row>
    <row r="60" spans="1:19" ht="15" customHeight="1" x14ac:dyDescent="0.25">
      <c r="A60" s="171">
        <v>15</v>
      </c>
      <c r="B60" s="496" t="s">
        <v>30</v>
      </c>
      <c r="C60" s="497">
        <v>42</v>
      </c>
      <c r="D60" s="257">
        <v>3.5476190476190474</v>
      </c>
      <c r="E60" s="498">
        <v>3.76</v>
      </c>
      <c r="F60" s="499">
        <v>83</v>
      </c>
      <c r="G60" s="497">
        <v>58</v>
      </c>
      <c r="H60" s="257">
        <v>3.3103448275862069</v>
      </c>
      <c r="I60" s="498">
        <v>3.88</v>
      </c>
      <c r="J60" s="499">
        <v>107</v>
      </c>
      <c r="K60" s="497">
        <v>54</v>
      </c>
      <c r="L60" s="257">
        <v>3.4444444444444446</v>
      </c>
      <c r="M60" s="498">
        <v>3.94</v>
      </c>
      <c r="N60" s="499">
        <v>105</v>
      </c>
      <c r="O60" s="497">
        <v>43</v>
      </c>
      <c r="P60" s="257">
        <v>3.3255813953488373</v>
      </c>
      <c r="Q60" s="498">
        <v>3.67</v>
      </c>
      <c r="R60" s="499">
        <v>87</v>
      </c>
      <c r="S60" s="195">
        <f t="shared" si="0"/>
        <v>382</v>
      </c>
    </row>
    <row r="61" spans="1:19" ht="15" customHeight="1" x14ac:dyDescent="0.25">
      <c r="A61" s="171">
        <v>16</v>
      </c>
      <c r="B61" s="496" t="s">
        <v>81</v>
      </c>
      <c r="C61" s="497">
        <v>49</v>
      </c>
      <c r="D61" s="257">
        <v>3.4693877551020407</v>
      </c>
      <c r="E61" s="498">
        <v>3.76</v>
      </c>
      <c r="F61" s="499">
        <v>89</v>
      </c>
      <c r="G61" s="497">
        <v>51</v>
      </c>
      <c r="H61" s="257">
        <v>3.7058823529411766</v>
      </c>
      <c r="I61" s="498">
        <v>3.88</v>
      </c>
      <c r="J61" s="499">
        <v>71</v>
      </c>
      <c r="K61" s="497">
        <v>51</v>
      </c>
      <c r="L61" s="257">
        <v>3.3725490196078431</v>
      </c>
      <c r="M61" s="498">
        <v>3.94</v>
      </c>
      <c r="N61" s="499">
        <v>108</v>
      </c>
      <c r="O61" s="497">
        <v>47</v>
      </c>
      <c r="P61" s="257">
        <v>3.1702127659574466</v>
      </c>
      <c r="Q61" s="498">
        <v>3.67</v>
      </c>
      <c r="R61" s="499">
        <v>102</v>
      </c>
      <c r="S61" s="195">
        <f t="shared" si="0"/>
        <v>370</v>
      </c>
    </row>
    <row r="62" spans="1:19" ht="15" customHeight="1" x14ac:dyDescent="0.25">
      <c r="A62" s="171">
        <v>17</v>
      </c>
      <c r="B62" s="496" t="s">
        <v>205</v>
      </c>
      <c r="C62" s="497">
        <v>81</v>
      </c>
      <c r="D62" s="257">
        <v>3.4567901234567899</v>
      </c>
      <c r="E62" s="498">
        <v>3.76</v>
      </c>
      <c r="F62" s="499">
        <v>93</v>
      </c>
      <c r="G62" s="497"/>
      <c r="H62" s="257"/>
      <c r="I62" s="498">
        <v>3.88</v>
      </c>
      <c r="J62" s="499">
        <v>110</v>
      </c>
      <c r="K62" s="497"/>
      <c r="L62" s="257"/>
      <c r="M62" s="498">
        <v>3.94</v>
      </c>
      <c r="N62" s="499">
        <v>110</v>
      </c>
      <c r="O62" s="497"/>
      <c r="P62" s="257"/>
      <c r="Q62" s="498">
        <v>3.67</v>
      </c>
      <c r="R62" s="499">
        <v>109</v>
      </c>
      <c r="S62" s="195">
        <f t="shared" si="0"/>
        <v>422</v>
      </c>
    </row>
    <row r="63" spans="1:19" ht="15" customHeight="1" x14ac:dyDescent="0.25">
      <c r="A63" s="171">
        <v>18</v>
      </c>
      <c r="B63" s="496" t="s">
        <v>66</v>
      </c>
      <c r="C63" s="497">
        <v>30</v>
      </c>
      <c r="D63" s="257">
        <v>3.4333333333333331</v>
      </c>
      <c r="E63" s="498">
        <v>3.76</v>
      </c>
      <c r="F63" s="499">
        <v>94</v>
      </c>
      <c r="G63" s="497">
        <v>23</v>
      </c>
      <c r="H63" s="257">
        <v>3.8260869565217392</v>
      </c>
      <c r="I63" s="498">
        <v>3.88</v>
      </c>
      <c r="J63" s="499">
        <v>57</v>
      </c>
      <c r="K63" s="497">
        <v>23</v>
      </c>
      <c r="L63" s="257">
        <v>3.9565217391304346</v>
      </c>
      <c r="M63" s="498">
        <v>3.94</v>
      </c>
      <c r="N63" s="499">
        <v>48</v>
      </c>
      <c r="O63" s="497">
        <v>24</v>
      </c>
      <c r="P63" s="257">
        <v>3.2916666666666665</v>
      </c>
      <c r="Q63" s="498">
        <v>3.67</v>
      </c>
      <c r="R63" s="499">
        <v>89</v>
      </c>
      <c r="S63" s="195">
        <f t="shared" si="0"/>
        <v>288</v>
      </c>
    </row>
    <row r="64" spans="1:19" ht="15" customHeight="1" x14ac:dyDescent="0.25">
      <c r="A64" s="187">
        <v>19</v>
      </c>
      <c r="B64" s="496" t="s">
        <v>32</v>
      </c>
      <c r="C64" s="497">
        <v>79</v>
      </c>
      <c r="D64" s="257">
        <v>3.3417721518987342</v>
      </c>
      <c r="E64" s="498">
        <v>3.76</v>
      </c>
      <c r="F64" s="499">
        <v>102</v>
      </c>
      <c r="G64" s="497">
        <v>51</v>
      </c>
      <c r="H64" s="257">
        <v>3.5686274509803924</v>
      </c>
      <c r="I64" s="498">
        <v>3.88</v>
      </c>
      <c r="J64" s="499">
        <v>96</v>
      </c>
      <c r="K64" s="497">
        <v>69</v>
      </c>
      <c r="L64" s="257">
        <v>3.5362318840579712</v>
      </c>
      <c r="M64" s="498">
        <v>3.94</v>
      </c>
      <c r="N64" s="499">
        <v>97</v>
      </c>
      <c r="O64" s="497">
        <v>53</v>
      </c>
      <c r="P64" s="257">
        <v>3.1698113207547172</v>
      </c>
      <c r="Q64" s="498">
        <v>3.67</v>
      </c>
      <c r="R64" s="499">
        <v>103</v>
      </c>
      <c r="S64" s="908">
        <f>R64+N64+J64+F64</f>
        <v>398</v>
      </c>
    </row>
    <row r="65" spans="1:19" ht="15" customHeight="1" thickBot="1" x14ac:dyDescent="0.3">
      <c r="A65" s="187">
        <v>20</v>
      </c>
      <c r="B65" s="117" t="s">
        <v>65</v>
      </c>
      <c r="C65" s="286">
        <v>48</v>
      </c>
      <c r="D65" s="259">
        <v>3.3333333333333335</v>
      </c>
      <c r="E65" s="459">
        <v>3.76</v>
      </c>
      <c r="F65" s="287">
        <v>103</v>
      </c>
      <c r="G65" s="286">
        <v>27</v>
      </c>
      <c r="H65" s="259">
        <v>3.4444444444444446</v>
      </c>
      <c r="I65" s="459">
        <v>3.88</v>
      </c>
      <c r="J65" s="287">
        <v>104</v>
      </c>
      <c r="K65" s="286">
        <v>50</v>
      </c>
      <c r="L65" s="259">
        <v>3.34</v>
      </c>
      <c r="M65" s="459">
        <v>3.94</v>
      </c>
      <c r="N65" s="287">
        <v>109</v>
      </c>
      <c r="O65" s="286">
        <v>48</v>
      </c>
      <c r="P65" s="259">
        <v>3.2083333333333335</v>
      </c>
      <c r="Q65" s="459">
        <v>3.67</v>
      </c>
      <c r="R65" s="287">
        <v>98</v>
      </c>
      <c r="S65" s="230">
        <f t="shared" si="0"/>
        <v>414</v>
      </c>
    </row>
    <row r="66" spans="1:19" ht="15" customHeight="1" thickBot="1" x14ac:dyDescent="0.3">
      <c r="A66" s="174"/>
      <c r="B66" s="207" t="s">
        <v>118</v>
      </c>
      <c r="C66" s="208">
        <f>SUM(C67:C80)</f>
        <v>1520</v>
      </c>
      <c r="D66" s="209">
        <f>AVERAGE(D67:D80)</f>
        <v>3.935036989648526</v>
      </c>
      <c r="E66" s="210">
        <v>3.76</v>
      </c>
      <c r="F66" s="211"/>
      <c r="G66" s="208">
        <f>SUM(G67:G80)</f>
        <v>1326</v>
      </c>
      <c r="H66" s="209">
        <f>AVERAGE(H67:H80)</f>
        <v>3.9036892538530887</v>
      </c>
      <c r="I66" s="210">
        <v>3.88</v>
      </c>
      <c r="J66" s="211"/>
      <c r="K66" s="208">
        <f>SUM(K67:K80)</f>
        <v>1294</v>
      </c>
      <c r="L66" s="209">
        <f>AVERAGE(L67:L80)</f>
        <v>4.0532088752635511</v>
      </c>
      <c r="M66" s="210">
        <v>3.94</v>
      </c>
      <c r="N66" s="211"/>
      <c r="O66" s="208">
        <f>SUM(O67:O80)</f>
        <v>1157</v>
      </c>
      <c r="P66" s="209">
        <f>AVERAGE(P67:P80)</f>
        <v>3.6864478958836284</v>
      </c>
      <c r="Q66" s="210">
        <v>3.67</v>
      </c>
      <c r="R66" s="211"/>
      <c r="S66" s="235"/>
    </row>
    <row r="67" spans="1:19" ht="15" customHeight="1" x14ac:dyDescent="0.25">
      <c r="A67" s="201">
        <v>1</v>
      </c>
      <c r="B67" s="538" t="s">
        <v>174</v>
      </c>
      <c r="C67" s="313">
        <v>76</v>
      </c>
      <c r="D67" s="262">
        <v>4.2105263157894735</v>
      </c>
      <c r="E67" s="462">
        <v>3.76</v>
      </c>
      <c r="F67" s="314">
        <v>6</v>
      </c>
      <c r="G67" s="313">
        <v>63</v>
      </c>
      <c r="H67" s="262">
        <v>3.8571428571428572</v>
      </c>
      <c r="I67" s="462">
        <v>3.88</v>
      </c>
      <c r="J67" s="314">
        <v>49</v>
      </c>
      <c r="K67" s="313">
        <v>76</v>
      </c>
      <c r="L67" s="262">
        <v>4.2368421052631575</v>
      </c>
      <c r="M67" s="462">
        <v>3.94</v>
      </c>
      <c r="N67" s="314">
        <v>10</v>
      </c>
      <c r="O67" s="313">
        <v>72</v>
      </c>
      <c r="P67" s="262">
        <v>3.9027777777777777</v>
      </c>
      <c r="Q67" s="462">
        <v>3.67</v>
      </c>
      <c r="R67" s="314">
        <v>17</v>
      </c>
      <c r="S67" s="507">
        <f t="shared" ref="S67:S80" si="1">R67+N67+J67+F67</f>
        <v>82</v>
      </c>
    </row>
    <row r="68" spans="1:19" ht="15" customHeight="1" x14ac:dyDescent="0.25">
      <c r="A68" s="171">
        <v>2</v>
      </c>
      <c r="B68" s="501" t="s">
        <v>85</v>
      </c>
      <c r="C68" s="497">
        <v>98</v>
      </c>
      <c r="D68" s="257">
        <v>4.1836734693877551</v>
      </c>
      <c r="E68" s="498">
        <v>3.76</v>
      </c>
      <c r="F68" s="499">
        <v>8</v>
      </c>
      <c r="G68" s="497">
        <v>76</v>
      </c>
      <c r="H68" s="257">
        <v>4.3684210526315788</v>
      </c>
      <c r="I68" s="498">
        <v>3.88</v>
      </c>
      <c r="J68" s="499">
        <v>3</v>
      </c>
      <c r="K68" s="497">
        <v>79</v>
      </c>
      <c r="L68" s="257">
        <v>4.3417721518987342</v>
      </c>
      <c r="M68" s="498">
        <v>3.94</v>
      </c>
      <c r="N68" s="499">
        <v>4</v>
      </c>
      <c r="O68" s="497">
        <v>74</v>
      </c>
      <c r="P68" s="257">
        <v>3.9054054054054053</v>
      </c>
      <c r="Q68" s="498">
        <v>3.67</v>
      </c>
      <c r="R68" s="499">
        <v>16</v>
      </c>
      <c r="S68" s="195">
        <f t="shared" si="1"/>
        <v>31</v>
      </c>
    </row>
    <row r="69" spans="1:19" ht="15" customHeight="1" x14ac:dyDescent="0.25">
      <c r="A69" s="171">
        <v>3</v>
      </c>
      <c r="B69" s="501" t="s">
        <v>171</v>
      </c>
      <c r="C69" s="497">
        <v>82</v>
      </c>
      <c r="D69" s="257">
        <v>4.1829268292682924</v>
      </c>
      <c r="E69" s="498">
        <v>3.76</v>
      </c>
      <c r="F69" s="499">
        <v>9</v>
      </c>
      <c r="G69" s="497">
        <v>82</v>
      </c>
      <c r="H69" s="257">
        <v>4</v>
      </c>
      <c r="I69" s="498">
        <v>3.88</v>
      </c>
      <c r="J69" s="499">
        <v>25</v>
      </c>
      <c r="K69" s="497">
        <v>95</v>
      </c>
      <c r="L69" s="257">
        <v>4.2</v>
      </c>
      <c r="M69" s="498">
        <v>3.94</v>
      </c>
      <c r="N69" s="499">
        <v>14</v>
      </c>
      <c r="O69" s="497">
        <v>103</v>
      </c>
      <c r="P69" s="257">
        <v>3.8932038834951457</v>
      </c>
      <c r="Q69" s="498">
        <v>3.67</v>
      </c>
      <c r="R69" s="499">
        <v>21</v>
      </c>
      <c r="S69" s="195">
        <f t="shared" si="1"/>
        <v>69</v>
      </c>
    </row>
    <row r="70" spans="1:19" ht="15" customHeight="1" x14ac:dyDescent="0.25">
      <c r="A70" s="171">
        <v>4</v>
      </c>
      <c r="B70" s="501" t="s">
        <v>181</v>
      </c>
      <c r="C70" s="497">
        <v>87</v>
      </c>
      <c r="D70" s="257">
        <v>4.1724137931034484</v>
      </c>
      <c r="E70" s="498">
        <v>3.76</v>
      </c>
      <c r="F70" s="499">
        <v>10</v>
      </c>
      <c r="G70" s="497">
        <v>61</v>
      </c>
      <c r="H70" s="257">
        <v>3.8360655737704916</v>
      </c>
      <c r="I70" s="498">
        <v>3.88</v>
      </c>
      <c r="J70" s="499">
        <v>54</v>
      </c>
      <c r="K70" s="497">
        <v>61</v>
      </c>
      <c r="L70" s="257">
        <v>3.901639344262295</v>
      </c>
      <c r="M70" s="498">
        <v>3.94</v>
      </c>
      <c r="N70" s="499">
        <v>56</v>
      </c>
      <c r="O70" s="497">
        <v>51</v>
      </c>
      <c r="P70" s="257">
        <v>3.6666666666666665</v>
      </c>
      <c r="Q70" s="498">
        <v>3.67</v>
      </c>
      <c r="R70" s="499">
        <v>47</v>
      </c>
      <c r="S70" s="195">
        <f t="shared" si="1"/>
        <v>167</v>
      </c>
    </row>
    <row r="71" spans="1:19" ht="15" customHeight="1" x14ac:dyDescent="0.25">
      <c r="A71" s="171">
        <v>5</v>
      </c>
      <c r="B71" s="538" t="s">
        <v>90</v>
      </c>
      <c r="C71" s="313">
        <v>103</v>
      </c>
      <c r="D71" s="262">
        <v>4.058252427184466</v>
      </c>
      <c r="E71" s="462">
        <v>3.76</v>
      </c>
      <c r="F71" s="314">
        <v>14</v>
      </c>
      <c r="G71" s="313">
        <v>108</v>
      </c>
      <c r="H71" s="262">
        <v>4.1111111111111107</v>
      </c>
      <c r="I71" s="462">
        <v>3.88</v>
      </c>
      <c r="J71" s="314">
        <v>17</v>
      </c>
      <c r="K71" s="313">
        <v>74</v>
      </c>
      <c r="L71" s="262">
        <v>4.0675675675675675</v>
      </c>
      <c r="M71" s="462">
        <v>3.94</v>
      </c>
      <c r="N71" s="314">
        <v>33</v>
      </c>
      <c r="O71" s="313">
        <v>88</v>
      </c>
      <c r="P71" s="262">
        <v>3.875</v>
      </c>
      <c r="Q71" s="462">
        <v>3.67</v>
      </c>
      <c r="R71" s="314">
        <v>23</v>
      </c>
      <c r="S71" s="195">
        <f t="shared" si="1"/>
        <v>87</v>
      </c>
    </row>
    <row r="72" spans="1:19" ht="15" customHeight="1" x14ac:dyDescent="0.25">
      <c r="A72" s="171">
        <v>6</v>
      </c>
      <c r="B72" s="538" t="s">
        <v>178</v>
      </c>
      <c r="C72" s="313">
        <v>119</v>
      </c>
      <c r="D72" s="262">
        <v>4</v>
      </c>
      <c r="E72" s="462">
        <v>3.76</v>
      </c>
      <c r="F72" s="314">
        <v>19</v>
      </c>
      <c r="G72" s="313">
        <v>106</v>
      </c>
      <c r="H72" s="262">
        <v>4.1132075471698117</v>
      </c>
      <c r="I72" s="462">
        <v>3.88</v>
      </c>
      <c r="J72" s="314">
        <v>16</v>
      </c>
      <c r="K72" s="313">
        <v>136</v>
      </c>
      <c r="L72" s="262">
        <v>3.8897058823529411</v>
      </c>
      <c r="M72" s="462">
        <v>3.94</v>
      </c>
      <c r="N72" s="314">
        <v>58</v>
      </c>
      <c r="O72" s="313">
        <v>126</v>
      </c>
      <c r="P72" s="262">
        <v>3.8968253968253967</v>
      </c>
      <c r="Q72" s="462">
        <v>3.67</v>
      </c>
      <c r="R72" s="314">
        <v>19</v>
      </c>
      <c r="S72" s="195">
        <f t="shared" si="1"/>
        <v>112</v>
      </c>
    </row>
    <row r="73" spans="1:19" ht="15" customHeight="1" x14ac:dyDescent="0.25">
      <c r="A73" s="171">
        <v>7</v>
      </c>
      <c r="B73" s="538" t="s">
        <v>179</v>
      </c>
      <c r="C73" s="313">
        <v>203</v>
      </c>
      <c r="D73" s="262">
        <v>3.9802955665024631</v>
      </c>
      <c r="E73" s="462">
        <v>3.76</v>
      </c>
      <c r="F73" s="314">
        <v>20</v>
      </c>
      <c r="G73" s="313">
        <v>164</v>
      </c>
      <c r="H73" s="262">
        <v>4.1829268292682924</v>
      </c>
      <c r="I73" s="462">
        <v>3.88</v>
      </c>
      <c r="J73" s="314">
        <v>12</v>
      </c>
      <c r="K73" s="313">
        <v>185</v>
      </c>
      <c r="L73" s="262">
        <v>4.2108108108108109</v>
      </c>
      <c r="M73" s="462">
        <v>3.94</v>
      </c>
      <c r="N73" s="314">
        <v>12</v>
      </c>
      <c r="O73" s="313">
        <v>182</v>
      </c>
      <c r="P73" s="262">
        <v>3.9945054945054945</v>
      </c>
      <c r="Q73" s="462">
        <v>3.67</v>
      </c>
      <c r="R73" s="314">
        <v>11</v>
      </c>
      <c r="S73" s="195">
        <f t="shared" si="1"/>
        <v>55</v>
      </c>
    </row>
    <row r="74" spans="1:19" ht="15" customHeight="1" x14ac:dyDescent="0.25">
      <c r="A74" s="171">
        <v>8</v>
      </c>
      <c r="B74" s="539" t="s">
        <v>175</v>
      </c>
      <c r="C74" s="540">
        <v>85</v>
      </c>
      <c r="D74" s="541">
        <v>3.9411764705882355</v>
      </c>
      <c r="E74" s="542">
        <v>3.76</v>
      </c>
      <c r="F74" s="543">
        <v>22</v>
      </c>
      <c r="G74" s="540">
        <v>83</v>
      </c>
      <c r="H74" s="541">
        <v>3.7228915662650603</v>
      </c>
      <c r="I74" s="542">
        <v>3.88</v>
      </c>
      <c r="J74" s="543">
        <v>68</v>
      </c>
      <c r="K74" s="540">
        <v>71</v>
      </c>
      <c r="L74" s="541">
        <v>3.535211267605634</v>
      </c>
      <c r="M74" s="542">
        <v>3.94</v>
      </c>
      <c r="N74" s="543">
        <v>99</v>
      </c>
      <c r="O74" s="540">
        <v>60</v>
      </c>
      <c r="P74" s="541">
        <v>3.1</v>
      </c>
      <c r="Q74" s="542">
        <v>3.67</v>
      </c>
      <c r="R74" s="543">
        <v>104</v>
      </c>
      <c r="S74" s="195">
        <f t="shared" si="1"/>
        <v>293</v>
      </c>
    </row>
    <row r="75" spans="1:19" ht="15" customHeight="1" x14ac:dyDescent="0.25">
      <c r="A75" s="171">
        <v>9</v>
      </c>
      <c r="B75" s="501" t="s">
        <v>176</v>
      </c>
      <c r="C75" s="497">
        <v>66</v>
      </c>
      <c r="D75" s="257">
        <v>3.893939393939394</v>
      </c>
      <c r="E75" s="498">
        <v>3.76</v>
      </c>
      <c r="F75" s="499">
        <v>29</v>
      </c>
      <c r="G75" s="497">
        <v>97</v>
      </c>
      <c r="H75" s="257">
        <v>4.1752577319587632</v>
      </c>
      <c r="I75" s="498">
        <v>3.88</v>
      </c>
      <c r="J75" s="499">
        <v>13</v>
      </c>
      <c r="K75" s="497">
        <v>55</v>
      </c>
      <c r="L75" s="257">
        <v>4.3454545454545457</v>
      </c>
      <c r="M75" s="498">
        <v>3.94</v>
      </c>
      <c r="N75" s="499">
        <v>3</v>
      </c>
      <c r="O75" s="497">
        <v>69</v>
      </c>
      <c r="P75" s="257">
        <v>3.7536231884057969</v>
      </c>
      <c r="Q75" s="498">
        <v>3.67</v>
      </c>
      <c r="R75" s="499">
        <v>37</v>
      </c>
      <c r="S75" s="195">
        <f t="shared" si="1"/>
        <v>82</v>
      </c>
    </row>
    <row r="76" spans="1:19" ht="15" customHeight="1" x14ac:dyDescent="0.25">
      <c r="A76" s="171">
        <v>10</v>
      </c>
      <c r="B76" s="538" t="s">
        <v>172</v>
      </c>
      <c r="C76" s="313">
        <v>239</v>
      </c>
      <c r="D76" s="262">
        <v>3.8075313807531379</v>
      </c>
      <c r="E76" s="462">
        <v>3.76</v>
      </c>
      <c r="F76" s="314">
        <v>34</v>
      </c>
      <c r="G76" s="313">
        <v>161</v>
      </c>
      <c r="H76" s="262">
        <v>3.8571428571428572</v>
      </c>
      <c r="I76" s="462">
        <v>3.88</v>
      </c>
      <c r="J76" s="314">
        <v>47</v>
      </c>
      <c r="K76" s="313">
        <v>128</v>
      </c>
      <c r="L76" s="262">
        <v>4.125</v>
      </c>
      <c r="M76" s="462">
        <v>3.94</v>
      </c>
      <c r="N76" s="314">
        <v>22</v>
      </c>
      <c r="O76" s="313"/>
      <c r="P76" s="262"/>
      <c r="Q76" s="462">
        <v>3.67</v>
      </c>
      <c r="R76" s="314">
        <v>109</v>
      </c>
      <c r="S76" s="195">
        <f t="shared" si="1"/>
        <v>212</v>
      </c>
    </row>
    <row r="77" spans="1:19" ht="15" customHeight="1" x14ac:dyDescent="0.25">
      <c r="A77" s="171">
        <v>11</v>
      </c>
      <c r="B77" s="538" t="s">
        <v>113</v>
      </c>
      <c r="C77" s="313">
        <v>77</v>
      </c>
      <c r="D77" s="262">
        <v>3.7142857142857144</v>
      </c>
      <c r="E77" s="462">
        <v>3.76</v>
      </c>
      <c r="F77" s="314">
        <v>57</v>
      </c>
      <c r="G77" s="313">
        <v>74</v>
      </c>
      <c r="H77" s="262">
        <v>3.6216216216216215</v>
      </c>
      <c r="I77" s="462">
        <v>3.88</v>
      </c>
      <c r="J77" s="314">
        <v>91</v>
      </c>
      <c r="K77" s="313">
        <v>58</v>
      </c>
      <c r="L77" s="262">
        <v>4.0517241379310347</v>
      </c>
      <c r="M77" s="462">
        <v>3.94</v>
      </c>
      <c r="N77" s="314">
        <v>35</v>
      </c>
      <c r="O77" s="313">
        <v>69</v>
      </c>
      <c r="P77" s="262">
        <v>3.1884057971014492</v>
      </c>
      <c r="Q77" s="462">
        <v>3.67</v>
      </c>
      <c r="R77" s="314">
        <v>100</v>
      </c>
      <c r="S77" s="195">
        <f t="shared" si="1"/>
        <v>283</v>
      </c>
    </row>
    <row r="78" spans="1:19" ht="15" customHeight="1" x14ac:dyDescent="0.25">
      <c r="A78" s="171">
        <v>12</v>
      </c>
      <c r="B78" s="538" t="s">
        <v>173</v>
      </c>
      <c r="C78" s="313">
        <v>74</v>
      </c>
      <c r="D78" s="262">
        <v>3.7027027027027026</v>
      </c>
      <c r="E78" s="462">
        <v>3.76</v>
      </c>
      <c r="F78" s="314">
        <v>59</v>
      </c>
      <c r="G78" s="313">
        <v>56</v>
      </c>
      <c r="H78" s="262">
        <v>3.8571428571428572</v>
      </c>
      <c r="I78" s="462">
        <v>3.88</v>
      </c>
      <c r="J78" s="314">
        <v>48</v>
      </c>
      <c r="K78" s="313">
        <v>74</v>
      </c>
      <c r="L78" s="262">
        <v>3.8783783783783785</v>
      </c>
      <c r="M78" s="462">
        <v>3.94</v>
      </c>
      <c r="N78" s="314">
        <v>61</v>
      </c>
      <c r="O78" s="313">
        <v>54</v>
      </c>
      <c r="P78" s="262">
        <v>3.5370370370370372</v>
      </c>
      <c r="Q78" s="462">
        <v>3.67</v>
      </c>
      <c r="R78" s="314">
        <v>60</v>
      </c>
      <c r="S78" s="195">
        <f t="shared" si="1"/>
        <v>228</v>
      </c>
    </row>
    <row r="79" spans="1:19" ht="15" customHeight="1" x14ac:dyDescent="0.25">
      <c r="A79" s="171">
        <v>13</v>
      </c>
      <c r="B79" s="538" t="s">
        <v>177</v>
      </c>
      <c r="C79" s="313">
        <v>88</v>
      </c>
      <c r="D79" s="262">
        <v>3.6818181818181817</v>
      </c>
      <c r="E79" s="462">
        <v>3.76</v>
      </c>
      <c r="F79" s="314">
        <v>64</v>
      </c>
      <c r="G79" s="313">
        <v>78</v>
      </c>
      <c r="H79" s="262">
        <v>3.641025641025641</v>
      </c>
      <c r="I79" s="462">
        <v>3.88</v>
      </c>
      <c r="J79" s="314">
        <v>90</v>
      </c>
      <c r="K79" s="313">
        <v>83</v>
      </c>
      <c r="L79" s="262">
        <v>4.1204819277108431</v>
      </c>
      <c r="M79" s="462">
        <v>3.94</v>
      </c>
      <c r="N79" s="314">
        <v>23</v>
      </c>
      <c r="O79" s="313">
        <v>102</v>
      </c>
      <c r="P79" s="262">
        <v>3.9019607843137254</v>
      </c>
      <c r="Q79" s="462">
        <v>3.67</v>
      </c>
      <c r="R79" s="314">
        <v>18</v>
      </c>
      <c r="S79" s="195">
        <f t="shared" si="1"/>
        <v>195</v>
      </c>
    </row>
    <row r="80" spans="1:19" ht="15" customHeight="1" thickBot="1" x14ac:dyDescent="0.3">
      <c r="A80" s="171">
        <v>14</v>
      </c>
      <c r="B80" s="538" t="s">
        <v>180</v>
      </c>
      <c r="C80" s="313">
        <v>123</v>
      </c>
      <c r="D80" s="262">
        <v>3.5609756097560976</v>
      </c>
      <c r="E80" s="462">
        <v>3.76</v>
      </c>
      <c r="F80" s="314">
        <v>81</v>
      </c>
      <c r="G80" s="313">
        <v>117</v>
      </c>
      <c r="H80" s="262">
        <v>3.3076923076923075</v>
      </c>
      <c r="I80" s="462">
        <v>3.88</v>
      </c>
      <c r="J80" s="314">
        <v>108</v>
      </c>
      <c r="K80" s="313">
        <v>119</v>
      </c>
      <c r="L80" s="262">
        <v>3.8403361344537816</v>
      </c>
      <c r="M80" s="462">
        <v>3.94</v>
      </c>
      <c r="N80" s="314">
        <v>66</v>
      </c>
      <c r="O80" s="313">
        <v>107</v>
      </c>
      <c r="P80" s="262">
        <v>3.3084112149532712</v>
      </c>
      <c r="Q80" s="462">
        <v>3.67</v>
      </c>
      <c r="R80" s="314">
        <v>88</v>
      </c>
      <c r="S80" s="195">
        <f t="shared" si="1"/>
        <v>343</v>
      </c>
    </row>
    <row r="81" spans="1:19" ht="15" customHeight="1" thickBot="1" x14ac:dyDescent="0.3">
      <c r="A81" s="174"/>
      <c r="B81" s="215" t="s">
        <v>117</v>
      </c>
      <c r="C81" s="216">
        <f>SUM(C82:C111)</f>
        <v>3923</v>
      </c>
      <c r="D81" s="217">
        <f>AVERAGE(D82:D111)</f>
        <v>3.7206214676460099</v>
      </c>
      <c r="E81" s="218">
        <v>3.76</v>
      </c>
      <c r="F81" s="219"/>
      <c r="G81" s="216">
        <f>SUM(G82:G111)</f>
        <v>3415</v>
      </c>
      <c r="H81" s="217">
        <f>AVERAGE(H82:H111)</f>
        <v>3.8127221661089958</v>
      </c>
      <c r="I81" s="218">
        <v>3.88</v>
      </c>
      <c r="J81" s="219"/>
      <c r="K81" s="216">
        <f>SUM(K82:K111)</f>
        <v>3302</v>
      </c>
      <c r="L81" s="217">
        <f>AVERAGE(L82:L111)</f>
        <v>3.8755301291372408</v>
      </c>
      <c r="M81" s="218">
        <v>3.94</v>
      </c>
      <c r="N81" s="219"/>
      <c r="O81" s="216">
        <f>SUM(O82:O111)</f>
        <v>3100</v>
      </c>
      <c r="P81" s="217">
        <f>AVERAGE(P82:P111)</f>
        <v>3.5627993938320848</v>
      </c>
      <c r="Q81" s="218">
        <v>3.67</v>
      </c>
      <c r="R81" s="219"/>
      <c r="S81" s="179"/>
    </row>
    <row r="82" spans="1:19" ht="15" customHeight="1" x14ac:dyDescent="0.25">
      <c r="A82" s="201">
        <v>1</v>
      </c>
      <c r="B82" s="496" t="s">
        <v>14</v>
      </c>
      <c r="C82" s="497">
        <v>154</v>
      </c>
      <c r="D82" s="257">
        <v>4.1038961038961039</v>
      </c>
      <c r="E82" s="498">
        <v>3.76</v>
      </c>
      <c r="F82" s="499">
        <v>12</v>
      </c>
      <c r="G82" s="497">
        <v>142</v>
      </c>
      <c r="H82" s="257">
        <v>4.035211267605634</v>
      </c>
      <c r="I82" s="498">
        <v>3.88</v>
      </c>
      <c r="J82" s="499">
        <v>21</v>
      </c>
      <c r="K82" s="497">
        <v>181</v>
      </c>
      <c r="L82" s="257">
        <v>3.7900552486187844</v>
      </c>
      <c r="M82" s="498">
        <v>3.94</v>
      </c>
      <c r="N82" s="499">
        <v>69</v>
      </c>
      <c r="O82" s="497">
        <v>107</v>
      </c>
      <c r="P82" s="257">
        <v>4.08411214953271</v>
      </c>
      <c r="Q82" s="498">
        <v>3.67</v>
      </c>
      <c r="R82" s="499">
        <v>7</v>
      </c>
      <c r="S82" s="507">
        <f t="shared" ref="S82:S111" si="2">R82+N82+J82+F82</f>
        <v>109</v>
      </c>
    </row>
    <row r="83" spans="1:19" ht="15" customHeight="1" x14ac:dyDescent="0.25">
      <c r="A83" s="171">
        <v>2</v>
      </c>
      <c r="B83" s="544" t="s">
        <v>139</v>
      </c>
      <c r="C83" s="545">
        <v>135</v>
      </c>
      <c r="D83" s="546">
        <v>4.0888888888888886</v>
      </c>
      <c r="E83" s="547">
        <v>3.76</v>
      </c>
      <c r="F83" s="548">
        <v>13</v>
      </c>
      <c r="G83" s="545">
        <v>111</v>
      </c>
      <c r="H83" s="546">
        <v>4.0630630630630629</v>
      </c>
      <c r="I83" s="547">
        <v>3.88</v>
      </c>
      <c r="J83" s="548">
        <v>20</v>
      </c>
      <c r="K83" s="545">
        <v>81</v>
      </c>
      <c r="L83" s="546">
        <v>4.1604938271604937</v>
      </c>
      <c r="M83" s="547">
        <v>3.94</v>
      </c>
      <c r="N83" s="548">
        <v>16</v>
      </c>
      <c r="O83" s="545">
        <v>160</v>
      </c>
      <c r="P83" s="546">
        <v>3.7625000000000002</v>
      </c>
      <c r="Q83" s="547">
        <v>3.67</v>
      </c>
      <c r="R83" s="548">
        <v>36</v>
      </c>
      <c r="S83" s="195">
        <f t="shared" si="2"/>
        <v>85</v>
      </c>
    </row>
    <row r="84" spans="1:19" ht="15" customHeight="1" x14ac:dyDescent="0.25">
      <c r="A84" s="171">
        <v>3</v>
      </c>
      <c r="B84" s="549" t="s">
        <v>190</v>
      </c>
      <c r="C84" s="550">
        <v>212</v>
      </c>
      <c r="D84" s="551">
        <v>4.0283018867924527</v>
      </c>
      <c r="E84" s="552">
        <v>3.76</v>
      </c>
      <c r="F84" s="553">
        <v>16</v>
      </c>
      <c r="G84" s="550">
        <v>200</v>
      </c>
      <c r="H84" s="551">
        <v>3.9449999999999998</v>
      </c>
      <c r="I84" s="552">
        <v>3.88</v>
      </c>
      <c r="J84" s="553">
        <v>33</v>
      </c>
      <c r="K84" s="550">
        <v>180</v>
      </c>
      <c r="L84" s="551">
        <v>4.1722222222222225</v>
      </c>
      <c r="M84" s="552">
        <v>3.94</v>
      </c>
      <c r="N84" s="553">
        <v>15</v>
      </c>
      <c r="O84" s="550">
        <v>157</v>
      </c>
      <c r="P84" s="551">
        <v>3.6496815286624202</v>
      </c>
      <c r="Q84" s="552">
        <v>3.67</v>
      </c>
      <c r="R84" s="553">
        <v>51</v>
      </c>
      <c r="S84" s="195">
        <f t="shared" si="2"/>
        <v>115</v>
      </c>
    </row>
    <row r="85" spans="1:19" ht="15" customHeight="1" x14ac:dyDescent="0.25">
      <c r="A85" s="171">
        <v>4</v>
      </c>
      <c r="B85" s="544" t="s">
        <v>97</v>
      </c>
      <c r="C85" s="545">
        <v>204</v>
      </c>
      <c r="D85" s="546">
        <v>3.9460784313725492</v>
      </c>
      <c r="E85" s="547">
        <v>3.76</v>
      </c>
      <c r="F85" s="548">
        <v>21</v>
      </c>
      <c r="G85" s="545">
        <v>181</v>
      </c>
      <c r="H85" s="546">
        <v>4.1546961325966851</v>
      </c>
      <c r="I85" s="547">
        <v>3.88</v>
      </c>
      <c r="J85" s="548">
        <v>14</v>
      </c>
      <c r="K85" s="545">
        <v>191</v>
      </c>
      <c r="L85" s="546">
        <v>4.1361256544502618</v>
      </c>
      <c r="M85" s="547">
        <v>3.94</v>
      </c>
      <c r="N85" s="548">
        <v>20</v>
      </c>
      <c r="O85" s="545">
        <v>131</v>
      </c>
      <c r="P85" s="546">
        <v>3.6335877862595418</v>
      </c>
      <c r="Q85" s="547">
        <v>3.67</v>
      </c>
      <c r="R85" s="548">
        <v>53</v>
      </c>
      <c r="S85" s="195">
        <f t="shared" si="2"/>
        <v>108</v>
      </c>
    </row>
    <row r="86" spans="1:19" ht="15" customHeight="1" x14ac:dyDescent="0.25">
      <c r="A86" s="171">
        <v>5</v>
      </c>
      <c r="B86" s="549" t="s">
        <v>135</v>
      </c>
      <c r="C86" s="550">
        <v>244</v>
      </c>
      <c r="D86" s="551">
        <v>3.9385245901639343</v>
      </c>
      <c r="E86" s="552">
        <v>3.76</v>
      </c>
      <c r="F86" s="553">
        <v>23</v>
      </c>
      <c r="G86" s="550">
        <v>213</v>
      </c>
      <c r="H86" s="551">
        <v>4.07981220657277</v>
      </c>
      <c r="I86" s="552">
        <v>3.88</v>
      </c>
      <c r="J86" s="553">
        <v>19</v>
      </c>
      <c r="K86" s="550">
        <v>235</v>
      </c>
      <c r="L86" s="551">
        <v>4.1361702127659576</v>
      </c>
      <c r="M86" s="552">
        <v>3.94</v>
      </c>
      <c r="N86" s="553">
        <v>19</v>
      </c>
      <c r="O86" s="550">
        <v>195</v>
      </c>
      <c r="P86" s="551">
        <v>3.9897435897435898</v>
      </c>
      <c r="Q86" s="552">
        <v>3.67</v>
      </c>
      <c r="R86" s="553">
        <v>12</v>
      </c>
      <c r="S86" s="195">
        <f t="shared" si="2"/>
        <v>73</v>
      </c>
    </row>
    <row r="87" spans="1:19" ht="15" customHeight="1" x14ac:dyDescent="0.25">
      <c r="A87" s="171">
        <v>6</v>
      </c>
      <c r="B87" s="544" t="s">
        <v>136</v>
      </c>
      <c r="C87" s="545">
        <v>247</v>
      </c>
      <c r="D87" s="546">
        <v>3.8987854251012144</v>
      </c>
      <c r="E87" s="547">
        <v>3.76</v>
      </c>
      <c r="F87" s="548">
        <v>28</v>
      </c>
      <c r="G87" s="545">
        <v>213</v>
      </c>
      <c r="H87" s="546">
        <v>3.9577464788732395</v>
      </c>
      <c r="I87" s="547">
        <v>3.88</v>
      </c>
      <c r="J87" s="548">
        <v>30</v>
      </c>
      <c r="K87" s="545">
        <v>233</v>
      </c>
      <c r="L87" s="546">
        <v>4.0901287553648071</v>
      </c>
      <c r="M87" s="547">
        <v>3.94</v>
      </c>
      <c r="N87" s="548">
        <v>27</v>
      </c>
      <c r="O87" s="545">
        <v>234</v>
      </c>
      <c r="P87" s="546">
        <v>3.7222222222222223</v>
      </c>
      <c r="Q87" s="547">
        <v>3.67</v>
      </c>
      <c r="R87" s="548">
        <v>43</v>
      </c>
      <c r="S87" s="195">
        <f t="shared" si="2"/>
        <v>128</v>
      </c>
    </row>
    <row r="88" spans="1:19" ht="15" customHeight="1" x14ac:dyDescent="0.25">
      <c r="A88" s="171">
        <v>7</v>
      </c>
      <c r="B88" s="544" t="s">
        <v>199</v>
      </c>
      <c r="C88" s="545">
        <v>84</v>
      </c>
      <c r="D88" s="546">
        <v>3.8095238095238093</v>
      </c>
      <c r="E88" s="547">
        <v>3.76</v>
      </c>
      <c r="F88" s="548">
        <v>33</v>
      </c>
      <c r="G88" s="545">
        <v>57</v>
      </c>
      <c r="H88" s="546">
        <v>3.5964912280701755</v>
      </c>
      <c r="I88" s="547">
        <v>3.88</v>
      </c>
      <c r="J88" s="548">
        <v>93</v>
      </c>
      <c r="K88" s="545">
        <v>72</v>
      </c>
      <c r="L88" s="546">
        <v>3.5694444444444446</v>
      </c>
      <c r="M88" s="547">
        <v>3.94</v>
      </c>
      <c r="N88" s="548">
        <v>93</v>
      </c>
      <c r="O88" s="545">
        <v>74</v>
      </c>
      <c r="P88" s="546">
        <v>3.5675675675675675</v>
      </c>
      <c r="Q88" s="547">
        <v>3.67</v>
      </c>
      <c r="R88" s="548">
        <v>57</v>
      </c>
      <c r="S88" s="195">
        <f t="shared" si="2"/>
        <v>276</v>
      </c>
    </row>
    <row r="89" spans="1:19" ht="15" customHeight="1" x14ac:dyDescent="0.25">
      <c r="A89" s="171">
        <v>8</v>
      </c>
      <c r="B89" s="544" t="s">
        <v>191</v>
      </c>
      <c r="C89" s="545">
        <v>102</v>
      </c>
      <c r="D89" s="546">
        <v>3.8039215686274508</v>
      </c>
      <c r="E89" s="547">
        <v>3.76</v>
      </c>
      <c r="F89" s="548">
        <v>36</v>
      </c>
      <c r="G89" s="545">
        <v>82</v>
      </c>
      <c r="H89" s="546">
        <v>3.8780487804878048</v>
      </c>
      <c r="I89" s="547">
        <v>3.88</v>
      </c>
      <c r="J89" s="548">
        <v>45</v>
      </c>
      <c r="K89" s="545">
        <v>64</v>
      </c>
      <c r="L89" s="546">
        <v>3.71875</v>
      </c>
      <c r="M89" s="547">
        <v>3.94</v>
      </c>
      <c r="N89" s="548">
        <v>79</v>
      </c>
      <c r="O89" s="545">
        <v>90</v>
      </c>
      <c r="P89" s="546">
        <v>3.6555555555555554</v>
      </c>
      <c r="Q89" s="547">
        <v>3.67</v>
      </c>
      <c r="R89" s="548">
        <v>49</v>
      </c>
      <c r="S89" s="195">
        <f t="shared" si="2"/>
        <v>209</v>
      </c>
    </row>
    <row r="90" spans="1:19" ht="15" customHeight="1" x14ac:dyDescent="0.25">
      <c r="A90" s="171">
        <v>9</v>
      </c>
      <c r="B90" s="544" t="s">
        <v>189</v>
      </c>
      <c r="C90" s="545">
        <v>138</v>
      </c>
      <c r="D90" s="546">
        <v>3.7971014492753623</v>
      </c>
      <c r="E90" s="547">
        <v>3.76</v>
      </c>
      <c r="F90" s="548">
        <v>38</v>
      </c>
      <c r="G90" s="545">
        <v>121</v>
      </c>
      <c r="H90" s="546">
        <v>3.8181818181818183</v>
      </c>
      <c r="I90" s="547">
        <v>3.88</v>
      </c>
      <c r="J90" s="548">
        <v>58</v>
      </c>
      <c r="K90" s="545">
        <v>89</v>
      </c>
      <c r="L90" s="546">
        <v>3.9101123595505616</v>
      </c>
      <c r="M90" s="547">
        <v>3.94</v>
      </c>
      <c r="N90" s="548">
        <v>53</v>
      </c>
      <c r="O90" s="545">
        <v>111</v>
      </c>
      <c r="P90" s="546">
        <v>3.5045045045045047</v>
      </c>
      <c r="Q90" s="547">
        <v>3.67</v>
      </c>
      <c r="R90" s="548">
        <v>68</v>
      </c>
      <c r="S90" s="195">
        <f t="shared" si="2"/>
        <v>217</v>
      </c>
    </row>
    <row r="91" spans="1:19" ht="15" customHeight="1" x14ac:dyDescent="0.25">
      <c r="A91" s="171">
        <v>10</v>
      </c>
      <c r="B91" s="544" t="s">
        <v>21</v>
      </c>
      <c r="C91" s="545">
        <v>50</v>
      </c>
      <c r="D91" s="546">
        <v>3.78</v>
      </c>
      <c r="E91" s="547">
        <v>3.76</v>
      </c>
      <c r="F91" s="548">
        <v>39</v>
      </c>
      <c r="G91" s="545">
        <v>50</v>
      </c>
      <c r="H91" s="546">
        <v>3.56</v>
      </c>
      <c r="I91" s="547">
        <v>3.88</v>
      </c>
      <c r="J91" s="548">
        <v>97</v>
      </c>
      <c r="K91" s="545">
        <v>26</v>
      </c>
      <c r="L91" s="546">
        <v>3.4615384615384617</v>
      </c>
      <c r="M91" s="547">
        <v>3.94</v>
      </c>
      <c r="N91" s="548">
        <v>104</v>
      </c>
      <c r="O91" s="545">
        <v>42</v>
      </c>
      <c r="P91" s="546">
        <v>3.4761904761904763</v>
      </c>
      <c r="Q91" s="547">
        <v>3.67</v>
      </c>
      <c r="R91" s="548">
        <v>69</v>
      </c>
      <c r="S91" s="195">
        <f t="shared" si="2"/>
        <v>309</v>
      </c>
    </row>
    <row r="92" spans="1:19" ht="15" customHeight="1" x14ac:dyDescent="0.25">
      <c r="A92" s="171">
        <v>11</v>
      </c>
      <c r="B92" s="549" t="s">
        <v>134</v>
      </c>
      <c r="C92" s="550">
        <v>166</v>
      </c>
      <c r="D92" s="551">
        <v>3.7771084337349397</v>
      </c>
      <c r="E92" s="552">
        <v>3.76</v>
      </c>
      <c r="F92" s="553">
        <v>41</v>
      </c>
      <c r="G92" s="550">
        <v>137</v>
      </c>
      <c r="H92" s="551">
        <v>3.8613138686131387</v>
      </c>
      <c r="I92" s="552">
        <v>3.88</v>
      </c>
      <c r="J92" s="553">
        <v>46</v>
      </c>
      <c r="K92" s="550">
        <v>135</v>
      </c>
      <c r="L92" s="551">
        <v>4.1407407407407408</v>
      </c>
      <c r="M92" s="552">
        <v>3.94</v>
      </c>
      <c r="N92" s="553">
        <v>17</v>
      </c>
      <c r="O92" s="550">
        <v>138</v>
      </c>
      <c r="P92" s="551">
        <v>3.7463768115942031</v>
      </c>
      <c r="Q92" s="552">
        <v>3.67</v>
      </c>
      <c r="R92" s="553">
        <v>39</v>
      </c>
      <c r="S92" s="195">
        <f t="shared" si="2"/>
        <v>143</v>
      </c>
    </row>
    <row r="93" spans="1:19" ht="15" customHeight="1" x14ac:dyDescent="0.25">
      <c r="A93" s="171">
        <v>12</v>
      </c>
      <c r="B93" s="544" t="s">
        <v>133</v>
      </c>
      <c r="C93" s="545">
        <v>232</v>
      </c>
      <c r="D93" s="546">
        <v>3.7672413793103448</v>
      </c>
      <c r="E93" s="547">
        <v>3.76</v>
      </c>
      <c r="F93" s="548">
        <v>43</v>
      </c>
      <c r="G93" s="545">
        <v>191</v>
      </c>
      <c r="H93" s="546">
        <v>3.9005235602094239</v>
      </c>
      <c r="I93" s="547">
        <v>3.88</v>
      </c>
      <c r="J93" s="548">
        <v>39</v>
      </c>
      <c r="K93" s="545">
        <v>213</v>
      </c>
      <c r="L93" s="546">
        <v>3.9107981220657275</v>
      </c>
      <c r="M93" s="547">
        <v>3.94</v>
      </c>
      <c r="N93" s="548">
        <v>52</v>
      </c>
      <c r="O93" s="545">
        <v>182</v>
      </c>
      <c r="P93" s="546">
        <v>3.8461538461538463</v>
      </c>
      <c r="Q93" s="547">
        <v>3.67</v>
      </c>
      <c r="R93" s="548">
        <v>28</v>
      </c>
      <c r="S93" s="195">
        <f t="shared" si="2"/>
        <v>162</v>
      </c>
    </row>
    <row r="94" spans="1:19" ht="15" customHeight="1" x14ac:dyDescent="0.25">
      <c r="A94" s="171">
        <v>13</v>
      </c>
      <c r="B94" s="544" t="s">
        <v>184</v>
      </c>
      <c r="C94" s="545">
        <v>122</v>
      </c>
      <c r="D94" s="546">
        <v>3.762295081967213</v>
      </c>
      <c r="E94" s="547">
        <v>3.76</v>
      </c>
      <c r="F94" s="548">
        <v>46</v>
      </c>
      <c r="G94" s="545">
        <v>113</v>
      </c>
      <c r="H94" s="546">
        <v>3.9823008849557522</v>
      </c>
      <c r="I94" s="547">
        <v>3.88</v>
      </c>
      <c r="J94" s="548">
        <v>27</v>
      </c>
      <c r="K94" s="545">
        <v>97</v>
      </c>
      <c r="L94" s="546">
        <v>3.9793814432989691</v>
      </c>
      <c r="M94" s="547">
        <v>3.94</v>
      </c>
      <c r="N94" s="548">
        <v>42</v>
      </c>
      <c r="O94" s="545">
        <v>97</v>
      </c>
      <c r="P94" s="546">
        <v>3.7731958762886597</v>
      </c>
      <c r="Q94" s="547">
        <v>3.67</v>
      </c>
      <c r="R94" s="548">
        <v>35</v>
      </c>
      <c r="S94" s="195">
        <f t="shared" si="2"/>
        <v>150</v>
      </c>
    </row>
    <row r="95" spans="1:19" ht="15" customHeight="1" x14ac:dyDescent="0.25">
      <c r="A95" s="171">
        <v>14</v>
      </c>
      <c r="B95" s="544" t="s">
        <v>188</v>
      </c>
      <c r="C95" s="545">
        <v>156</v>
      </c>
      <c r="D95" s="546">
        <v>3.75</v>
      </c>
      <c r="E95" s="547">
        <v>3.76</v>
      </c>
      <c r="F95" s="548">
        <v>48</v>
      </c>
      <c r="G95" s="545">
        <v>159</v>
      </c>
      <c r="H95" s="546">
        <v>3.6792452830188678</v>
      </c>
      <c r="I95" s="547">
        <v>3.88</v>
      </c>
      <c r="J95" s="548">
        <v>82</v>
      </c>
      <c r="K95" s="545">
        <v>142</v>
      </c>
      <c r="L95" s="546">
        <v>3.880281690140845</v>
      </c>
      <c r="M95" s="547">
        <v>3.94</v>
      </c>
      <c r="N95" s="548">
        <v>60</v>
      </c>
      <c r="O95" s="545">
        <v>144</v>
      </c>
      <c r="P95" s="546">
        <v>3.6111111111111112</v>
      </c>
      <c r="Q95" s="547">
        <v>3.67</v>
      </c>
      <c r="R95" s="548">
        <v>55</v>
      </c>
      <c r="S95" s="195">
        <f t="shared" si="2"/>
        <v>245</v>
      </c>
    </row>
    <row r="96" spans="1:19" ht="15" customHeight="1" x14ac:dyDescent="0.25">
      <c r="A96" s="171">
        <v>15</v>
      </c>
      <c r="B96" s="544" t="s">
        <v>182</v>
      </c>
      <c r="C96" s="545">
        <v>90</v>
      </c>
      <c r="D96" s="546">
        <v>3.7333333333333334</v>
      </c>
      <c r="E96" s="547">
        <v>3.76</v>
      </c>
      <c r="F96" s="548">
        <v>50</v>
      </c>
      <c r="G96" s="545">
        <v>70</v>
      </c>
      <c r="H96" s="546">
        <v>3.5714285714285716</v>
      </c>
      <c r="I96" s="547">
        <v>3.88</v>
      </c>
      <c r="J96" s="548">
        <v>95</v>
      </c>
      <c r="K96" s="545">
        <v>68</v>
      </c>
      <c r="L96" s="546">
        <v>4.0294117647058822</v>
      </c>
      <c r="M96" s="547">
        <v>3.94</v>
      </c>
      <c r="N96" s="548">
        <v>38</v>
      </c>
      <c r="O96" s="545">
        <v>77</v>
      </c>
      <c r="P96" s="546">
        <v>3.6623376623376624</v>
      </c>
      <c r="Q96" s="547">
        <v>3.67</v>
      </c>
      <c r="R96" s="548">
        <v>48</v>
      </c>
      <c r="S96" s="195">
        <f t="shared" si="2"/>
        <v>231</v>
      </c>
    </row>
    <row r="97" spans="1:19" ht="15" customHeight="1" x14ac:dyDescent="0.25">
      <c r="A97" s="171">
        <v>16</v>
      </c>
      <c r="B97" s="544" t="s">
        <v>197</v>
      </c>
      <c r="C97" s="545">
        <v>131</v>
      </c>
      <c r="D97" s="546">
        <v>3.7328244274809159</v>
      </c>
      <c r="E97" s="547">
        <v>3.76</v>
      </c>
      <c r="F97" s="548">
        <v>51</v>
      </c>
      <c r="G97" s="545">
        <v>97</v>
      </c>
      <c r="H97" s="546">
        <v>3.7216494845360826</v>
      </c>
      <c r="I97" s="547">
        <v>3.88</v>
      </c>
      <c r="J97" s="548">
        <v>69</v>
      </c>
      <c r="K97" s="545">
        <v>101</v>
      </c>
      <c r="L97" s="546">
        <v>3.6831683168316833</v>
      </c>
      <c r="M97" s="547">
        <v>3.94</v>
      </c>
      <c r="N97" s="548">
        <v>85</v>
      </c>
      <c r="O97" s="545">
        <v>120</v>
      </c>
      <c r="P97" s="546">
        <v>3.7250000000000001</v>
      </c>
      <c r="Q97" s="547">
        <v>3.67</v>
      </c>
      <c r="R97" s="548">
        <v>41</v>
      </c>
      <c r="S97" s="195">
        <f t="shared" si="2"/>
        <v>246</v>
      </c>
    </row>
    <row r="98" spans="1:19" ht="15" customHeight="1" x14ac:dyDescent="0.25">
      <c r="A98" s="171">
        <v>17</v>
      </c>
      <c r="B98" s="544" t="s">
        <v>195</v>
      </c>
      <c r="C98" s="545">
        <v>86</v>
      </c>
      <c r="D98" s="546">
        <v>3.7209302325581395</v>
      </c>
      <c r="E98" s="547">
        <v>3.76</v>
      </c>
      <c r="F98" s="548">
        <v>54</v>
      </c>
      <c r="G98" s="545">
        <v>80</v>
      </c>
      <c r="H98" s="546">
        <v>3.7875000000000001</v>
      </c>
      <c r="I98" s="547">
        <v>3.88</v>
      </c>
      <c r="J98" s="548">
        <v>62</v>
      </c>
      <c r="K98" s="545">
        <v>69</v>
      </c>
      <c r="L98" s="546">
        <v>3.9710144927536231</v>
      </c>
      <c r="M98" s="547">
        <v>3.94</v>
      </c>
      <c r="N98" s="548">
        <v>45</v>
      </c>
      <c r="O98" s="545">
        <v>105</v>
      </c>
      <c r="P98" s="546">
        <v>3.4380952380952383</v>
      </c>
      <c r="Q98" s="547">
        <v>3.67</v>
      </c>
      <c r="R98" s="548">
        <v>74</v>
      </c>
      <c r="S98" s="195">
        <f t="shared" si="2"/>
        <v>235</v>
      </c>
    </row>
    <row r="99" spans="1:19" ht="15" customHeight="1" x14ac:dyDescent="0.25">
      <c r="A99" s="171">
        <v>18</v>
      </c>
      <c r="B99" s="549" t="s">
        <v>151</v>
      </c>
      <c r="C99" s="550">
        <v>127</v>
      </c>
      <c r="D99" s="551">
        <v>3.7165354330708662</v>
      </c>
      <c r="E99" s="552">
        <v>3.76</v>
      </c>
      <c r="F99" s="553">
        <v>56</v>
      </c>
      <c r="G99" s="550">
        <v>82</v>
      </c>
      <c r="H99" s="551">
        <v>3.9024390243902438</v>
      </c>
      <c r="I99" s="552">
        <v>3.88</v>
      </c>
      <c r="J99" s="553">
        <v>38</v>
      </c>
      <c r="K99" s="550">
        <v>58</v>
      </c>
      <c r="L99" s="551">
        <v>4.2068965517241379</v>
      </c>
      <c r="M99" s="552">
        <v>3.94</v>
      </c>
      <c r="N99" s="553">
        <v>13</v>
      </c>
      <c r="O99" s="550">
        <v>31</v>
      </c>
      <c r="P99" s="551">
        <v>3.6774193548387095</v>
      </c>
      <c r="Q99" s="552">
        <v>3.67</v>
      </c>
      <c r="R99" s="553">
        <v>45</v>
      </c>
      <c r="S99" s="195">
        <f t="shared" si="2"/>
        <v>152</v>
      </c>
    </row>
    <row r="100" spans="1:19" ht="15" customHeight="1" x14ac:dyDescent="0.25">
      <c r="A100" s="171">
        <v>19</v>
      </c>
      <c r="B100" s="544" t="s">
        <v>185</v>
      </c>
      <c r="C100" s="545">
        <v>76</v>
      </c>
      <c r="D100" s="546">
        <v>3.7105263157894739</v>
      </c>
      <c r="E100" s="547">
        <v>3.76</v>
      </c>
      <c r="F100" s="548">
        <v>58</v>
      </c>
      <c r="G100" s="545">
        <v>78</v>
      </c>
      <c r="H100" s="546">
        <v>3.9487179487179489</v>
      </c>
      <c r="I100" s="547">
        <v>3.88</v>
      </c>
      <c r="J100" s="548">
        <v>31</v>
      </c>
      <c r="K100" s="545">
        <v>79</v>
      </c>
      <c r="L100" s="546">
        <v>3.6202531645569622</v>
      </c>
      <c r="M100" s="547">
        <v>3.94</v>
      </c>
      <c r="N100" s="548">
        <v>89</v>
      </c>
      <c r="O100" s="545">
        <v>76</v>
      </c>
      <c r="P100" s="546">
        <v>3.5</v>
      </c>
      <c r="Q100" s="547">
        <v>3.67</v>
      </c>
      <c r="R100" s="548">
        <v>67</v>
      </c>
      <c r="S100" s="195">
        <f t="shared" si="2"/>
        <v>245</v>
      </c>
    </row>
    <row r="101" spans="1:19" ht="15" customHeight="1" x14ac:dyDescent="0.25">
      <c r="A101" s="171">
        <v>20</v>
      </c>
      <c r="B101" s="544" t="s">
        <v>187</v>
      </c>
      <c r="C101" s="545">
        <v>100</v>
      </c>
      <c r="D101" s="546">
        <v>3.66</v>
      </c>
      <c r="E101" s="547">
        <v>3.76</v>
      </c>
      <c r="F101" s="548">
        <v>69</v>
      </c>
      <c r="G101" s="545">
        <v>100</v>
      </c>
      <c r="H101" s="546">
        <v>3.9</v>
      </c>
      <c r="I101" s="547">
        <v>3.88</v>
      </c>
      <c r="J101" s="548">
        <v>40</v>
      </c>
      <c r="K101" s="545">
        <v>102</v>
      </c>
      <c r="L101" s="546">
        <v>3.7058823529411766</v>
      </c>
      <c r="M101" s="547">
        <v>3.94</v>
      </c>
      <c r="N101" s="548">
        <v>81</v>
      </c>
      <c r="O101" s="545">
        <v>103</v>
      </c>
      <c r="P101" s="546">
        <v>3.5728155339805827</v>
      </c>
      <c r="Q101" s="547">
        <v>3.67</v>
      </c>
      <c r="R101" s="548">
        <v>58</v>
      </c>
      <c r="S101" s="195">
        <f t="shared" si="2"/>
        <v>248</v>
      </c>
    </row>
    <row r="102" spans="1:19" ht="15" customHeight="1" x14ac:dyDescent="0.25">
      <c r="A102" s="171">
        <v>21</v>
      </c>
      <c r="B102" s="544" t="s">
        <v>186</v>
      </c>
      <c r="C102" s="545">
        <v>51</v>
      </c>
      <c r="D102" s="546">
        <v>3.607843137254902</v>
      </c>
      <c r="E102" s="547">
        <v>3.76</v>
      </c>
      <c r="F102" s="548">
        <v>73</v>
      </c>
      <c r="G102" s="545">
        <v>51</v>
      </c>
      <c r="H102" s="546">
        <v>3.6862745098039214</v>
      </c>
      <c r="I102" s="547">
        <v>3.88</v>
      </c>
      <c r="J102" s="548">
        <v>80</v>
      </c>
      <c r="K102" s="545">
        <v>69</v>
      </c>
      <c r="L102" s="546">
        <v>3.7391304347826089</v>
      </c>
      <c r="M102" s="547">
        <v>3.94</v>
      </c>
      <c r="N102" s="548">
        <v>76</v>
      </c>
      <c r="O102" s="545">
        <v>27</v>
      </c>
      <c r="P102" s="546">
        <v>3.5185185185185186</v>
      </c>
      <c r="Q102" s="547">
        <v>3.67</v>
      </c>
      <c r="R102" s="548">
        <v>63</v>
      </c>
      <c r="S102" s="195">
        <f t="shared" si="2"/>
        <v>292</v>
      </c>
    </row>
    <row r="103" spans="1:19" ht="15" customHeight="1" x14ac:dyDescent="0.25">
      <c r="A103" s="171">
        <v>22</v>
      </c>
      <c r="B103" s="544" t="s">
        <v>149</v>
      </c>
      <c r="C103" s="545">
        <v>220</v>
      </c>
      <c r="D103" s="546">
        <v>3.6045454545454545</v>
      </c>
      <c r="E103" s="547">
        <v>3.76</v>
      </c>
      <c r="F103" s="548">
        <v>74</v>
      </c>
      <c r="G103" s="545">
        <v>168</v>
      </c>
      <c r="H103" s="546">
        <v>3.7857142857142856</v>
      </c>
      <c r="I103" s="547">
        <v>3.88</v>
      </c>
      <c r="J103" s="548">
        <v>63</v>
      </c>
      <c r="K103" s="545">
        <v>147</v>
      </c>
      <c r="L103" s="546">
        <v>3.8367346938775508</v>
      </c>
      <c r="M103" s="547">
        <v>3.94</v>
      </c>
      <c r="N103" s="548">
        <v>67</v>
      </c>
      <c r="O103" s="545">
        <v>87</v>
      </c>
      <c r="P103" s="546">
        <v>3.264367816091954</v>
      </c>
      <c r="Q103" s="547">
        <v>3.67</v>
      </c>
      <c r="R103" s="548">
        <v>95</v>
      </c>
      <c r="S103" s="195">
        <f t="shared" si="2"/>
        <v>299</v>
      </c>
    </row>
    <row r="104" spans="1:19" ht="15" customHeight="1" x14ac:dyDescent="0.25">
      <c r="A104" s="171">
        <v>23</v>
      </c>
      <c r="B104" s="544" t="s">
        <v>196</v>
      </c>
      <c r="C104" s="545">
        <v>150</v>
      </c>
      <c r="D104" s="546">
        <v>3.5933333333333333</v>
      </c>
      <c r="E104" s="547">
        <v>3.76</v>
      </c>
      <c r="F104" s="548">
        <v>75</v>
      </c>
      <c r="G104" s="545">
        <v>154</v>
      </c>
      <c r="H104" s="546">
        <v>3.883116883116883</v>
      </c>
      <c r="I104" s="547">
        <v>3.88</v>
      </c>
      <c r="J104" s="548">
        <v>44</v>
      </c>
      <c r="K104" s="545">
        <v>148</v>
      </c>
      <c r="L104" s="546">
        <v>3.8445945945945947</v>
      </c>
      <c r="M104" s="547">
        <v>3.94</v>
      </c>
      <c r="N104" s="548">
        <v>65</v>
      </c>
      <c r="O104" s="545">
        <v>136</v>
      </c>
      <c r="P104" s="546">
        <v>3.4191176470588234</v>
      </c>
      <c r="Q104" s="547">
        <v>3.67</v>
      </c>
      <c r="R104" s="548">
        <v>79</v>
      </c>
      <c r="S104" s="195">
        <f t="shared" si="2"/>
        <v>263</v>
      </c>
    </row>
    <row r="105" spans="1:19" ht="15" customHeight="1" x14ac:dyDescent="0.25">
      <c r="A105" s="171">
        <v>24</v>
      </c>
      <c r="B105" s="544" t="s">
        <v>200</v>
      </c>
      <c r="C105" s="545">
        <v>95</v>
      </c>
      <c r="D105" s="546">
        <v>3.5473684210526315</v>
      </c>
      <c r="E105" s="547">
        <v>3.76</v>
      </c>
      <c r="F105" s="548">
        <v>84</v>
      </c>
      <c r="G105" s="545">
        <v>77</v>
      </c>
      <c r="H105" s="546">
        <v>3.6753246753246751</v>
      </c>
      <c r="I105" s="547">
        <v>3.88</v>
      </c>
      <c r="J105" s="548">
        <v>83</v>
      </c>
      <c r="K105" s="545">
        <v>79</v>
      </c>
      <c r="L105" s="546">
        <v>3.9493670886075951</v>
      </c>
      <c r="M105" s="547">
        <v>3.94</v>
      </c>
      <c r="N105" s="548">
        <v>49</v>
      </c>
      <c r="O105" s="545">
        <v>75</v>
      </c>
      <c r="P105" s="546">
        <v>3.4666666666666668</v>
      </c>
      <c r="Q105" s="547">
        <v>3.67</v>
      </c>
      <c r="R105" s="548">
        <v>71</v>
      </c>
      <c r="S105" s="195">
        <f t="shared" si="2"/>
        <v>287</v>
      </c>
    </row>
    <row r="106" spans="1:19" ht="15" customHeight="1" x14ac:dyDescent="0.25">
      <c r="A106" s="171">
        <v>25</v>
      </c>
      <c r="B106" s="544" t="s">
        <v>64</v>
      </c>
      <c r="C106" s="545">
        <v>66</v>
      </c>
      <c r="D106" s="546">
        <v>3.5303030303030303</v>
      </c>
      <c r="E106" s="547">
        <v>3.76</v>
      </c>
      <c r="F106" s="548">
        <v>85</v>
      </c>
      <c r="G106" s="545">
        <v>44</v>
      </c>
      <c r="H106" s="546">
        <v>3.6590909090909092</v>
      </c>
      <c r="I106" s="547">
        <v>3.88</v>
      </c>
      <c r="J106" s="548">
        <v>86</v>
      </c>
      <c r="K106" s="545">
        <v>42</v>
      </c>
      <c r="L106" s="546">
        <v>3.7857142857142856</v>
      </c>
      <c r="M106" s="547">
        <v>3.94</v>
      </c>
      <c r="N106" s="548">
        <v>70</v>
      </c>
      <c r="O106" s="545">
        <v>43</v>
      </c>
      <c r="P106" s="546">
        <v>2.9534883720930232</v>
      </c>
      <c r="Q106" s="547">
        <v>3.67</v>
      </c>
      <c r="R106" s="548">
        <v>107</v>
      </c>
      <c r="S106" s="195">
        <f t="shared" si="2"/>
        <v>348</v>
      </c>
    </row>
    <row r="107" spans="1:19" ht="15" customHeight="1" x14ac:dyDescent="0.25">
      <c r="A107" s="171">
        <v>26</v>
      </c>
      <c r="B107" s="544" t="s">
        <v>194</v>
      </c>
      <c r="C107" s="545">
        <v>80</v>
      </c>
      <c r="D107" s="546">
        <v>3.5249999999999999</v>
      </c>
      <c r="E107" s="547">
        <v>3.76</v>
      </c>
      <c r="F107" s="548">
        <v>87</v>
      </c>
      <c r="G107" s="545">
        <v>76</v>
      </c>
      <c r="H107" s="546">
        <v>3.6578947368421053</v>
      </c>
      <c r="I107" s="547">
        <v>3.88</v>
      </c>
      <c r="J107" s="548">
        <v>87</v>
      </c>
      <c r="K107" s="545">
        <v>56</v>
      </c>
      <c r="L107" s="546">
        <v>3.7857142857142856</v>
      </c>
      <c r="M107" s="547">
        <v>3.94</v>
      </c>
      <c r="N107" s="548">
        <v>71</v>
      </c>
      <c r="O107" s="545">
        <v>59</v>
      </c>
      <c r="P107" s="546">
        <v>3.2711864406779663</v>
      </c>
      <c r="Q107" s="547">
        <v>3.67</v>
      </c>
      <c r="R107" s="548">
        <v>91</v>
      </c>
      <c r="S107" s="195">
        <f t="shared" si="2"/>
        <v>336</v>
      </c>
    </row>
    <row r="108" spans="1:19" ht="15" customHeight="1" x14ac:dyDescent="0.25">
      <c r="A108" s="171">
        <v>27</v>
      </c>
      <c r="B108" s="544" t="s">
        <v>183</v>
      </c>
      <c r="C108" s="545">
        <v>107</v>
      </c>
      <c r="D108" s="546">
        <v>3.514018691588785</v>
      </c>
      <c r="E108" s="547">
        <v>3.76</v>
      </c>
      <c r="F108" s="548">
        <v>88</v>
      </c>
      <c r="G108" s="545">
        <v>102</v>
      </c>
      <c r="H108" s="546">
        <v>3.784313725490196</v>
      </c>
      <c r="I108" s="547">
        <v>3.88</v>
      </c>
      <c r="J108" s="548">
        <v>65</v>
      </c>
      <c r="K108" s="545">
        <v>81</v>
      </c>
      <c r="L108" s="546">
        <v>4.0864197530864201</v>
      </c>
      <c r="M108" s="547">
        <v>3.94</v>
      </c>
      <c r="N108" s="548">
        <v>29</v>
      </c>
      <c r="O108" s="545">
        <v>79</v>
      </c>
      <c r="P108" s="546">
        <v>3.4177215189873418</v>
      </c>
      <c r="Q108" s="547">
        <v>3.67</v>
      </c>
      <c r="R108" s="548">
        <v>77</v>
      </c>
      <c r="S108" s="195">
        <f t="shared" si="2"/>
        <v>259</v>
      </c>
    </row>
    <row r="109" spans="1:19" ht="15" customHeight="1" x14ac:dyDescent="0.25">
      <c r="A109" s="171">
        <v>28</v>
      </c>
      <c r="B109" s="554" t="s">
        <v>192</v>
      </c>
      <c r="C109" s="555">
        <v>74</v>
      </c>
      <c r="D109" s="556">
        <v>3.4594594594594597</v>
      </c>
      <c r="E109" s="557">
        <v>3.76</v>
      </c>
      <c r="F109" s="558">
        <v>91</v>
      </c>
      <c r="G109" s="555">
        <v>77</v>
      </c>
      <c r="H109" s="556">
        <v>3.5454545454545454</v>
      </c>
      <c r="I109" s="557">
        <v>3.88</v>
      </c>
      <c r="J109" s="558">
        <v>99</v>
      </c>
      <c r="K109" s="555">
        <v>79</v>
      </c>
      <c r="L109" s="556">
        <v>3.6075949367088609</v>
      </c>
      <c r="M109" s="557">
        <v>3.94</v>
      </c>
      <c r="N109" s="558">
        <v>91</v>
      </c>
      <c r="O109" s="555">
        <v>66</v>
      </c>
      <c r="P109" s="556">
        <v>3.2575757575757578</v>
      </c>
      <c r="Q109" s="557">
        <v>3.67</v>
      </c>
      <c r="R109" s="558">
        <v>94</v>
      </c>
      <c r="S109" s="195">
        <f t="shared" si="2"/>
        <v>375</v>
      </c>
    </row>
    <row r="110" spans="1:19" ht="15" customHeight="1" x14ac:dyDescent="0.25">
      <c r="A110" s="171">
        <v>29</v>
      </c>
      <c r="B110" s="117" t="s">
        <v>193</v>
      </c>
      <c r="C110" s="286">
        <v>143</v>
      </c>
      <c r="D110" s="259">
        <v>3.3776223776223775</v>
      </c>
      <c r="E110" s="459">
        <v>3.76</v>
      </c>
      <c r="F110" s="287">
        <v>97</v>
      </c>
      <c r="G110" s="286">
        <v>117</v>
      </c>
      <c r="H110" s="259">
        <v>3.6666666666666665</v>
      </c>
      <c r="I110" s="459">
        <v>3.88</v>
      </c>
      <c r="J110" s="287">
        <v>85</v>
      </c>
      <c r="K110" s="286">
        <v>115</v>
      </c>
      <c r="L110" s="259">
        <v>3.6434782608695651</v>
      </c>
      <c r="M110" s="459">
        <v>3.94</v>
      </c>
      <c r="N110" s="287">
        <v>88</v>
      </c>
      <c r="O110" s="286">
        <v>86</v>
      </c>
      <c r="P110" s="259">
        <v>3.2906976744186047</v>
      </c>
      <c r="Q110" s="459">
        <v>3.67</v>
      </c>
      <c r="R110" s="287">
        <v>90</v>
      </c>
      <c r="S110" s="195">
        <f t="shared" si="2"/>
        <v>360</v>
      </c>
    </row>
    <row r="111" spans="1:19" ht="15" customHeight="1" thickBot="1" x14ac:dyDescent="0.3">
      <c r="A111" s="171">
        <v>30</v>
      </c>
      <c r="B111" s="544" t="s">
        <v>198</v>
      </c>
      <c r="C111" s="545">
        <v>81</v>
      </c>
      <c r="D111" s="546">
        <v>3.3333333333333335</v>
      </c>
      <c r="E111" s="547">
        <v>3.76</v>
      </c>
      <c r="F111" s="548">
        <v>104</v>
      </c>
      <c r="G111" s="545">
        <v>72</v>
      </c>
      <c r="H111" s="546">
        <v>3.6944444444444446</v>
      </c>
      <c r="I111" s="547">
        <v>3.88</v>
      </c>
      <c r="J111" s="548">
        <v>76</v>
      </c>
      <c r="K111" s="545">
        <v>70</v>
      </c>
      <c r="L111" s="546">
        <v>3.7142857142857144</v>
      </c>
      <c r="M111" s="547">
        <v>3.94</v>
      </c>
      <c r="N111" s="548">
        <v>80</v>
      </c>
      <c r="O111" s="545">
        <v>68</v>
      </c>
      <c r="P111" s="546">
        <v>3.4264705882352939</v>
      </c>
      <c r="Q111" s="547">
        <v>3.67</v>
      </c>
      <c r="R111" s="548">
        <v>75</v>
      </c>
      <c r="S111" s="195">
        <f t="shared" si="2"/>
        <v>335</v>
      </c>
    </row>
    <row r="112" spans="1:19" ht="15" customHeight="1" thickBot="1" x14ac:dyDescent="0.3">
      <c r="A112" s="221"/>
      <c r="B112" s="222" t="s">
        <v>116</v>
      </c>
      <c r="C112" s="223">
        <f>SUM(C113:C121)</f>
        <v>973</v>
      </c>
      <c r="D112" s="166">
        <f>AVERAGE(D113:D121)</f>
        <v>3.8606308942005239</v>
      </c>
      <c r="E112" s="224">
        <v>3.76</v>
      </c>
      <c r="F112" s="225"/>
      <c r="G112" s="223">
        <f>SUM(G113:G121)</f>
        <v>753</v>
      </c>
      <c r="H112" s="166">
        <f>AVERAGE(H113:H121)</f>
        <v>3.9829174722585541</v>
      </c>
      <c r="I112" s="224">
        <v>3.88</v>
      </c>
      <c r="J112" s="225"/>
      <c r="K112" s="223">
        <f>SUM(K113:K121)</f>
        <v>761</v>
      </c>
      <c r="L112" s="166">
        <f>AVERAGE(L113:L121)</f>
        <v>4.1227236647742735</v>
      </c>
      <c r="M112" s="224">
        <v>3.94</v>
      </c>
      <c r="N112" s="225"/>
      <c r="O112" s="223">
        <f>SUM(O113:O121)</f>
        <v>800</v>
      </c>
      <c r="P112" s="166">
        <f>AVERAGE(P113:P121)</f>
        <v>3.826546688402106</v>
      </c>
      <c r="Q112" s="224">
        <v>3.67</v>
      </c>
      <c r="R112" s="225"/>
      <c r="S112" s="179"/>
    </row>
    <row r="113" spans="1:19" ht="15" customHeight="1" x14ac:dyDescent="0.25">
      <c r="A113" s="226">
        <v>1</v>
      </c>
      <c r="B113" s="559" t="s">
        <v>88</v>
      </c>
      <c r="C113" s="560">
        <v>101</v>
      </c>
      <c r="D113" s="561">
        <v>4.3069306930693072</v>
      </c>
      <c r="E113" s="562">
        <v>3.76</v>
      </c>
      <c r="F113" s="563">
        <v>1</v>
      </c>
      <c r="G113" s="560">
        <v>68</v>
      </c>
      <c r="H113" s="561">
        <v>4.6029411764705879</v>
      </c>
      <c r="I113" s="562">
        <v>3.88</v>
      </c>
      <c r="J113" s="563">
        <v>1</v>
      </c>
      <c r="K113" s="560">
        <v>102</v>
      </c>
      <c r="L113" s="561">
        <v>4.5196078431372548</v>
      </c>
      <c r="M113" s="562">
        <v>3.94</v>
      </c>
      <c r="N113" s="563">
        <v>1</v>
      </c>
      <c r="O113" s="560">
        <v>84</v>
      </c>
      <c r="P113" s="561">
        <v>4.3928571428571432</v>
      </c>
      <c r="Q113" s="562">
        <v>3.67</v>
      </c>
      <c r="R113" s="563">
        <v>1</v>
      </c>
      <c r="S113" s="507">
        <f t="shared" ref="S113:S120" si="3">R113+N113+J113+F113</f>
        <v>4</v>
      </c>
    </row>
    <row r="114" spans="1:19" ht="15" customHeight="1" x14ac:dyDescent="0.25">
      <c r="A114" s="228">
        <v>2</v>
      </c>
      <c r="B114" s="502" t="s">
        <v>87</v>
      </c>
      <c r="C114" s="503">
        <v>76</v>
      </c>
      <c r="D114" s="504">
        <v>4.25</v>
      </c>
      <c r="E114" s="505">
        <v>3.76</v>
      </c>
      <c r="F114" s="506">
        <v>3</v>
      </c>
      <c r="G114" s="503">
        <v>71</v>
      </c>
      <c r="H114" s="504">
        <v>4.295774647887324</v>
      </c>
      <c r="I114" s="505">
        <v>3.88</v>
      </c>
      <c r="J114" s="506">
        <v>7</v>
      </c>
      <c r="K114" s="503">
        <v>101</v>
      </c>
      <c r="L114" s="504">
        <v>4.3168316831683171</v>
      </c>
      <c r="M114" s="505">
        <v>3.94</v>
      </c>
      <c r="N114" s="506">
        <v>6</v>
      </c>
      <c r="O114" s="503">
        <v>76</v>
      </c>
      <c r="P114" s="504">
        <v>4.0131578947368425</v>
      </c>
      <c r="Q114" s="505">
        <v>3.67</v>
      </c>
      <c r="R114" s="506">
        <v>10</v>
      </c>
      <c r="S114" s="195">
        <f t="shared" si="3"/>
        <v>26</v>
      </c>
    </row>
    <row r="115" spans="1:19" ht="15" customHeight="1" x14ac:dyDescent="0.25">
      <c r="A115" s="228">
        <v>3</v>
      </c>
      <c r="B115" s="496" t="s">
        <v>206</v>
      </c>
      <c r="C115" s="497">
        <v>106</v>
      </c>
      <c r="D115" s="257">
        <v>4.216981132075472</v>
      </c>
      <c r="E115" s="498">
        <v>3.76</v>
      </c>
      <c r="F115" s="499">
        <v>4</v>
      </c>
      <c r="G115" s="497">
        <v>104</v>
      </c>
      <c r="H115" s="257">
        <v>4.4711538461538458</v>
      </c>
      <c r="I115" s="498">
        <v>3.88</v>
      </c>
      <c r="J115" s="499">
        <v>2</v>
      </c>
      <c r="K115" s="497">
        <v>81</v>
      </c>
      <c r="L115" s="257">
        <v>4.4320987654320989</v>
      </c>
      <c r="M115" s="498">
        <v>3.94</v>
      </c>
      <c r="N115" s="499">
        <v>2</v>
      </c>
      <c r="O115" s="497">
        <v>104</v>
      </c>
      <c r="P115" s="257">
        <v>4.0384615384615383</v>
      </c>
      <c r="Q115" s="498">
        <v>3.67</v>
      </c>
      <c r="R115" s="499">
        <v>9</v>
      </c>
      <c r="S115" s="195">
        <f t="shared" si="3"/>
        <v>17</v>
      </c>
    </row>
    <row r="116" spans="1:19" ht="15" customHeight="1" x14ac:dyDescent="0.25">
      <c r="A116" s="228">
        <v>4</v>
      </c>
      <c r="B116" s="496" t="s">
        <v>98</v>
      </c>
      <c r="C116" s="497">
        <v>83</v>
      </c>
      <c r="D116" s="257">
        <v>4.2168674698795181</v>
      </c>
      <c r="E116" s="498">
        <v>3.76</v>
      </c>
      <c r="F116" s="499">
        <v>5</v>
      </c>
      <c r="G116" s="497">
        <v>82</v>
      </c>
      <c r="H116" s="257">
        <v>4.3292682926829267</v>
      </c>
      <c r="I116" s="498">
        <v>3.88</v>
      </c>
      <c r="J116" s="499">
        <v>5</v>
      </c>
      <c r="K116" s="497">
        <v>73</v>
      </c>
      <c r="L116" s="257">
        <v>4.3150684931506849</v>
      </c>
      <c r="M116" s="498">
        <v>3.94</v>
      </c>
      <c r="N116" s="499">
        <v>7</v>
      </c>
      <c r="O116" s="497">
        <v>101</v>
      </c>
      <c r="P116" s="257">
        <v>3.9702970297029703</v>
      </c>
      <c r="Q116" s="498">
        <v>3.67</v>
      </c>
      <c r="R116" s="499">
        <v>13</v>
      </c>
      <c r="S116" s="195">
        <f t="shared" si="3"/>
        <v>30</v>
      </c>
    </row>
    <row r="117" spans="1:19" ht="15" customHeight="1" x14ac:dyDescent="0.25">
      <c r="A117" s="228">
        <v>5</v>
      </c>
      <c r="B117" s="117" t="s">
        <v>150</v>
      </c>
      <c r="C117" s="286">
        <v>152</v>
      </c>
      <c r="D117" s="259">
        <v>3.7697368421052633</v>
      </c>
      <c r="E117" s="459">
        <v>3.76</v>
      </c>
      <c r="F117" s="287">
        <v>42</v>
      </c>
      <c r="G117" s="286">
        <v>116</v>
      </c>
      <c r="H117" s="259">
        <v>3.9482758620689653</v>
      </c>
      <c r="I117" s="459">
        <v>3.88</v>
      </c>
      <c r="J117" s="287">
        <v>32</v>
      </c>
      <c r="K117" s="286">
        <v>56</v>
      </c>
      <c r="L117" s="259">
        <v>3.9285714285714284</v>
      </c>
      <c r="M117" s="459">
        <v>3.94</v>
      </c>
      <c r="N117" s="287">
        <v>51</v>
      </c>
      <c r="O117" s="286">
        <v>80</v>
      </c>
      <c r="P117" s="259">
        <v>3.3875000000000002</v>
      </c>
      <c r="Q117" s="459">
        <v>3.67</v>
      </c>
      <c r="R117" s="287">
        <v>84</v>
      </c>
      <c r="S117" s="195">
        <f t="shared" si="3"/>
        <v>209</v>
      </c>
    </row>
    <row r="118" spans="1:19" ht="15" customHeight="1" x14ac:dyDescent="0.25">
      <c r="A118" s="228">
        <v>6</v>
      </c>
      <c r="B118" s="117" t="s">
        <v>63</v>
      </c>
      <c r="C118" s="286">
        <v>52</v>
      </c>
      <c r="D118" s="259">
        <v>3.6923076923076925</v>
      </c>
      <c r="E118" s="459">
        <v>3.76</v>
      </c>
      <c r="F118" s="287">
        <v>61</v>
      </c>
      <c r="G118" s="286">
        <v>26</v>
      </c>
      <c r="H118" s="259">
        <v>3.6153846153846154</v>
      </c>
      <c r="I118" s="459">
        <v>3.88</v>
      </c>
      <c r="J118" s="287">
        <v>92</v>
      </c>
      <c r="K118" s="286">
        <v>43</v>
      </c>
      <c r="L118" s="259">
        <v>3.9302325581395348</v>
      </c>
      <c r="M118" s="459">
        <v>3.94</v>
      </c>
      <c r="N118" s="287">
        <v>50</v>
      </c>
      <c r="O118" s="286">
        <v>50</v>
      </c>
      <c r="P118" s="259">
        <v>3.74</v>
      </c>
      <c r="Q118" s="459">
        <v>3.67</v>
      </c>
      <c r="R118" s="287">
        <v>40</v>
      </c>
      <c r="S118" s="195">
        <f t="shared" si="3"/>
        <v>243</v>
      </c>
    </row>
    <row r="119" spans="1:19" ht="15" customHeight="1" x14ac:dyDescent="0.25">
      <c r="A119" s="228">
        <v>7</v>
      </c>
      <c r="B119" s="496" t="s">
        <v>138</v>
      </c>
      <c r="C119" s="497">
        <v>278</v>
      </c>
      <c r="D119" s="257">
        <v>3.6906474820143886</v>
      </c>
      <c r="E119" s="498">
        <v>3.76</v>
      </c>
      <c r="F119" s="499">
        <v>62</v>
      </c>
      <c r="G119" s="497">
        <v>203</v>
      </c>
      <c r="H119" s="257">
        <v>3.8029556650246303</v>
      </c>
      <c r="I119" s="498">
        <v>3.88</v>
      </c>
      <c r="J119" s="499">
        <v>59</v>
      </c>
      <c r="K119" s="497">
        <v>218</v>
      </c>
      <c r="L119" s="257">
        <v>4.0825688073394497</v>
      </c>
      <c r="M119" s="498">
        <v>3.94</v>
      </c>
      <c r="N119" s="499">
        <v>30</v>
      </c>
      <c r="O119" s="497">
        <v>211</v>
      </c>
      <c r="P119" s="257">
        <v>3.8957345971563981</v>
      </c>
      <c r="Q119" s="498">
        <v>3.67</v>
      </c>
      <c r="R119" s="499">
        <v>20</v>
      </c>
      <c r="S119" s="195">
        <f t="shared" si="3"/>
        <v>171</v>
      </c>
    </row>
    <row r="120" spans="1:19" ht="15" customHeight="1" x14ac:dyDescent="0.25">
      <c r="A120" s="228">
        <v>8</v>
      </c>
      <c r="B120" s="117" t="s">
        <v>89</v>
      </c>
      <c r="C120" s="286">
        <v>84</v>
      </c>
      <c r="D120" s="259">
        <v>3.3095238095238093</v>
      </c>
      <c r="E120" s="459">
        <v>3.76</v>
      </c>
      <c r="F120" s="287">
        <v>106</v>
      </c>
      <c r="G120" s="286">
        <v>53</v>
      </c>
      <c r="H120" s="259">
        <v>3.5471698113207548</v>
      </c>
      <c r="I120" s="459">
        <v>3.88</v>
      </c>
      <c r="J120" s="287">
        <v>98</v>
      </c>
      <c r="K120" s="286">
        <v>46</v>
      </c>
      <c r="L120" s="259">
        <v>3.847826086956522</v>
      </c>
      <c r="M120" s="459">
        <v>3.94</v>
      </c>
      <c r="N120" s="287">
        <v>64</v>
      </c>
      <c r="O120" s="286">
        <v>51</v>
      </c>
      <c r="P120" s="259">
        <v>3.7450980392156863</v>
      </c>
      <c r="Q120" s="459">
        <v>3.67</v>
      </c>
      <c r="R120" s="287">
        <v>38</v>
      </c>
      <c r="S120" s="195">
        <f t="shared" si="3"/>
        <v>306</v>
      </c>
    </row>
    <row r="121" spans="1:19" ht="15" customHeight="1" thickBot="1" x14ac:dyDescent="0.3">
      <c r="A121" s="229">
        <v>9</v>
      </c>
      <c r="B121" s="564" t="s">
        <v>62</v>
      </c>
      <c r="C121" s="565">
        <v>41</v>
      </c>
      <c r="D121" s="566">
        <v>3.2926829268292681</v>
      </c>
      <c r="E121" s="567">
        <v>3.76</v>
      </c>
      <c r="F121" s="568">
        <v>107</v>
      </c>
      <c r="G121" s="565">
        <v>30</v>
      </c>
      <c r="H121" s="566">
        <v>3.2333333333333334</v>
      </c>
      <c r="I121" s="567">
        <v>3.88</v>
      </c>
      <c r="J121" s="568">
        <v>109</v>
      </c>
      <c r="K121" s="565">
        <v>41</v>
      </c>
      <c r="L121" s="566">
        <v>3.7317073170731709</v>
      </c>
      <c r="M121" s="567">
        <v>3.94</v>
      </c>
      <c r="N121" s="568">
        <v>78</v>
      </c>
      <c r="O121" s="565">
        <v>43</v>
      </c>
      <c r="P121" s="566">
        <v>3.2558139534883721</v>
      </c>
      <c r="Q121" s="567">
        <v>3.67</v>
      </c>
      <c r="R121" s="568">
        <v>93</v>
      </c>
      <c r="S121" s="230">
        <f>R121+N121+J121+F121</f>
        <v>387</v>
      </c>
    </row>
    <row r="122" spans="1:19" ht="15" customHeight="1" x14ac:dyDescent="0.25">
      <c r="A122" s="231" t="s">
        <v>145</v>
      </c>
      <c r="B122" s="232"/>
      <c r="C122" s="232"/>
      <c r="D122" s="468">
        <f>AVERAGE(D6:D13,D15:D26,D28:D44,D46:D65,D67:D80,D82:D111,D113:D121)</f>
        <v>3.7233408567908017</v>
      </c>
      <c r="E122" s="467"/>
      <c r="F122" s="467"/>
      <c r="G122" s="232"/>
      <c r="H122" s="468">
        <f>AVERAGE(H6:H13,H15:H26,H28:H44,H46:H65,H67:H80,H82:H111,H113:H121)</f>
        <v>3.8379094966871237</v>
      </c>
      <c r="I122" s="467"/>
      <c r="J122" s="467"/>
      <c r="K122" s="232"/>
      <c r="L122" s="468">
        <f>AVERAGE(L6:L13,L15:L26,L28:L44,L46:L65,L67:L80,L82:L111,L113:L121)</f>
        <v>3.8918245054091862</v>
      </c>
      <c r="M122" s="467"/>
      <c r="N122" s="467"/>
      <c r="O122" s="232"/>
      <c r="P122" s="468">
        <f>AVERAGE(P6:P13,P15:P26,P28:P44,P46:P65,P67:P80,P82:P111,P113:P121)</f>
        <v>3.6099312017948315</v>
      </c>
      <c r="Q122" s="467"/>
      <c r="R122" s="467"/>
    </row>
    <row r="123" spans="1:19" x14ac:dyDescent="0.25">
      <c r="A123" s="233" t="s">
        <v>146</v>
      </c>
      <c r="D123" s="466">
        <v>3.76</v>
      </c>
      <c r="H123" s="466">
        <v>3.88</v>
      </c>
      <c r="L123" s="466">
        <v>3.94</v>
      </c>
      <c r="P123" s="466">
        <v>3.67</v>
      </c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ontainsBlanks" dxfId="81" priority="10">
      <formula>LEN(TRIM(P4))=0</formula>
    </cfRule>
    <cfRule type="cellIs" dxfId="80" priority="976" operator="between">
      <formula>$P$122</formula>
      <formula>3.607</formula>
    </cfRule>
    <cfRule type="cellIs" dxfId="79" priority="977" operator="lessThan">
      <formula>3.5</formula>
    </cfRule>
    <cfRule type="cellIs" dxfId="78" priority="978" operator="between">
      <formula>$P$122</formula>
      <formula>3.5</formula>
    </cfRule>
    <cfRule type="cellIs" dxfId="77" priority="979" operator="between">
      <formula>4.5</formula>
      <formula>$P$122</formula>
    </cfRule>
    <cfRule type="cellIs" dxfId="76" priority="980" operator="greaterThanOrEqual">
      <formula>4.5</formula>
    </cfRule>
  </conditionalFormatting>
  <conditionalFormatting sqref="H4:H123">
    <cfRule type="containsBlanks" dxfId="75" priority="7">
      <formula>LEN(TRIM(H4))=0</formula>
    </cfRule>
    <cfRule type="cellIs" dxfId="74" priority="16" operator="between">
      <formula>$H$122</formula>
      <formula>3.837</formula>
    </cfRule>
    <cfRule type="cellIs" dxfId="73" priority="17" operator="lessThan">
      <formula>3.5</formula>
    </cfRule>
    <cfRule type="cellIs" dxfId="72" priority="18" operator="between">
      <formula>$H$122</formula>
      <formula>3.5</formula>
    </cfRule>
    <cfRule type="cellIs" dxfId="71" priority="19" operator="between">
      <formula>4.5</formula>
      <formula>$H$122</formula>
    </cfRule>
    <cfRule type="cellIs" dxfId="70" priority="20" operator="greaterThanOrEqual">
      <formula>4.5</formula>
    </cfRule>
  </conditionalFormatting>
  <conditionalFormatting sqref="L4:L123">
    <cfRule type="containsBlanks" dxfId="69" priority="9">
      <formula>LEN(TRIM(L4))=0</formula>
    </cfRule>
    <cfRule type="cellIs" dxfId="68" priority="11" operator="between">
      <formula>$L$122</formula>
      <formula>3.887</formula>
    </cfRule>
    <cfRule type="cellIs" dxfId="67" priority="12" operator="lessThan">
      <formula>3.5</formula>
    </cfRule>
    <cfRule type="cellIs" dxfId="66" priority="13" operator="between">
      <formula>$L$122</formula>
      <formula>3.5</formula>
    </cfRule>
    <cfRule type="cellIs" dxfId="65" priority="14" operator="between">
      <formula>4.5</formula>
      <formula>$L$122</formula>
    </cfRule>
    <cfRule type="cellIs" dxfId="64" priority="15" operator="greaterThanOrEqual">
      <formula>4.5</formula>
    </cfRule>
  </conditionalFormatting>
  <conditionalFormatting sqref="D4:D123">
    <cfRule type="containsBlanks" dxfId="63" priority="1">
      <formula>LEN(TRIM(D4))=0</formula>
    </cfRule>
    <cfRule type="cellIs" dxfId="62" priority="2" operator="between">
      <formula>$D$122</formula>
      <formula>3.716</formula>
    </cfRule>
    <cfRule type="cellIs" dxfId="61" priority="3" operator="lessThan">
      <formula>3.5</formula>
    </cfRule>
    <cfRule type="cellIs" dxfId="60" priority="4" operator="between">
      <formula>$D$122</formula>
      <formula>3.5</formula>
    </cfRule>
    <cfRule type="cellIs" dxfId="59" priority="5" operator="between">
      <formula>4.5</formula>
      <formula>$D$122</formula>
    </cfRule>
    <cfRule type="cellIs" dxfId="58" priority="6" operator="greaterThanOrEqual">
      <formula>4.5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8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8.85546875" defaultRowHeight="15" x14ac:dyDescent="0.25"/>
  <cols>
    <col min="1" max="1" width="4.7109375" style="236" customWidth="1"/>
    <col min="2" max="2" width="18.7109375" style="236" customWidth="1"/>
    <col min="3" max="3" width="32.7109375" style="236" customWidth="1"/>
    <col min="4" max="5" width="8.7109375" style="236" customWidth="1"/>
    <col min="6" max="6" width="18.7109375" style="236" customWidth="1"/>
    <col min="7" max="7" width="32.7109375" style="236" customWidth="1"/>
    <col min="8" max="9" width="8.7109375" style="236" customWidth="1"/>
    <col min="10" max="10" width="18.7109375" style="236" customWidth="1"/>
    <col min="11" max="11" width="32.7109375" style="236" customWidth="1"/>
    <col min="12" max="13" width="8.7109375" style="236" customWidth="1"/>
    <col min="14" max="14" width="18.7109375" style="236" customWidth="1"/>
    <col min="15" max="15" width="31.7109375" style="236" customWidth="1"/>
    <col min="16" max="17" width="8.7109375" style="236" customWidth="1"/>
    <col min="18" max="18" width="7.7109375" style="237" customWidth="1"/>
    <col min="19" max="16384" width="8.85546875" style="237"/>
  </cols>
  <sheetData>
    <row r="1" spans="1:23" x14ac:dyDescent="0.25">
      <c r="S1" s="673"/>
      <c r="T1" s="44" t="s">
        <v>104</v>
      </c>
    </row>
    <row r="2" spans="1:23" ht="15.75" x14ac:dyDescent="0.25">
      <c r="C2" s="776" t="s">
        <v>92</v>
      </c>
      <c r="G2" s="572"/>
      <c r="H2" s="634"/>
      <c r="I2" s="634"/>
      <c r="O2" s="811"/>
      <c r="P2" s="811"/>
      <c r="Q2" s="811"/>
      <c r="S2" s="61"/>
      <c r="T2" s="44" t="s">
        <v>105</v>
      </c>
    </row>
    <row r="3" spans="1:23" ht="15.75" thickBot="1" x14ac:dyDescent="0.3">
      <c r="S3" s="649"/>
      <c r="T3" s="44" t="s">
        <v>106</v>
      </c>
    </row>
    <row r="4" spans="1:23" ht="18" customHeight="1" thickBot="1" x14ac:dyDescent="0.3">
      <c r="A4" s="806" t="s">
        <v>61</v>
      </c>
      <c r="B4" s="808">
        <v>2024</v>
      </c>
      <c r="C4" s="809"/>
      <c r="D4" s="809"/>
      <c r="E4" s="810"/>
      <c r="F4" s="808">
        <v>2023</v>
      </c>
      <c r="G4" s="809"/>
      <c r="H4" s="809"/>
      <c r="I4" s="810"/>
      <c r="J4" s="808">
        <v>2022</v>
      </c>
      <c r="K4" s="809"/>
      <c r="L4" s="809"/>
      <c r="M4" s="810"/>
      <c r="N4" s="808">
        <v>2021</v>
      </c>
      <c r="O4" s="809"/>
      <c r="P4" s="809"/>
      <c r="Q4" s="810"/>
      <c r="S4" s="45"/>
      <c r="T4" s="44" t="s">
        <v>107</v>
      </c>
    </row>
    <row r="5" spans="1:23" ht="45.75" thickBot="1" x14ac:dyDescent="0.3">
      <c r="A5" s="807"/>
      <c r="B5" s="268" t="s">
        <v>60</v>
      </c>
      <c r="C5" s="730" t="s">
        <v>140</v>
      </c>
      <c r="D5" s="336" t="s">
        <v>147</v>
      </c>
      <c r="E5" s="239" t="s">
        <v>148</v>
      </c>
      <c r="F5" s="268" t="s">
        <v>60</v>
      </c>
      <c r="G5" s="569" t="s">
        <v>140</v>
      </c>
      <c r="H5" s="336" t="s">
        <v>147</v>
      </c>
      <c r="I5" s="239" t="s">
        <v>148</v>
      </c>
      <c r="J5" s="268" t="s">
        <v>60</v>
      </c>
      <c r="K5" s="569" t="s">
        <v>140</v>
      </c>
      <c r="L5" s="336" t="s">
        <v>147</v>
      </c>
      <c r="M5" s="239" t="s">
        <v>148</v>
      </c>
      <c r="N5" s="268" t="s">
        <v>60</v>
      </c>
      <c r="O5" s="335" t="s">
        <v>140</v>
      </c>
      <c r="P5" s="336" t="s">
        <v>147</v>
      </c>
      <c r="Q5" s="239" t="s">
        <v>148</v>
      </c>
    </row>
    <row r="6" spans="1:23" s="242" customFormat="1" ht="15" customHeight="1" x14ac:dyDescent="0.25">
      <c r="A6" s="253">
        <v>1</v>
      </c>
      <c r="B6" s="438" t="s">
        <v>0</v>
      </c>
      <c r="C6" s="439" t="s">
        <v>88</v>
      </c>
      <c r="D6" s="577">
        <v>4.3069306930693072</v>
      </c>
      <c r="E6" s="240">
        <v>3.76</v>
      </c>
      <c r="F6" s="438" t="s">
        <v>0</v>
      </c>
      <c r="G6" s="439" t="s">
        <v>88</v>
      </c>
      <c r="H6" s="577">
        <v>4.6029411764705879</v>
      </c>
      <c r="I6" s="240">
        <v>3.88</v>
      </c>
      <c r="J6" s="438" t="s">
        <v>0</v>
      </c>
      <c r="K6" s="439" t="s">
        <v>88</v>
      </c>
      <c r="L6" s="445">
        <v>4.5196078431372548</v>
      </c>
      <c r="M6" s="240">
        <v>3.94</v>
      </c>
      <c r="N6" s="650" t="s">
        <v>0</v>
      </c>
      <c r="O6" s="651" t="s">
        <v>88</v>
      </c>
      <c r="P6" s="445">
        <v>4.3928571428571432</v>
      </c>
      <c r="Q6" s="240">
        <v>3.67</v>
      </c>
      <c r="R6" s="241"/>
      <c r="S6" s="241"/>
      <c r="T6" s="241"/>
      <c r="U6" s="241"/>
      <c r="V6" s="241"/>
      <c r="W6" s="241"/>
    </row>
    <row r="7" spans="1:23" s="242" customFormat="1" ht="15" customHeight="1" x14ac:dyDescent="0.25">
      <c r="A7" s="246">
        <v>2</v>
      </c>
      <c r="B7" s="251" t="s">
        <v>58</v>
      </c>
      <c r="C7" s="250" t="s">
        <v>204</v>
      </c>
      <c r="D7" s="578">
        <v>4.2777777777777777</v>
      </c>
      <c r="E7" s="243">
        <v>3.76</v>
      </c>
      <c r="F7" s="251" t="s">
        <v>0</v>
      </c>
      <c r="G7" s="250" t="s">
        <v>125</v>
      </c>
      <c r="H7" s="578">
        <v>4.4711538461538458</v>
      </c>
      <c r="I7" s="243">
        <v>3.88</v>
      </c>
      <c r="J7" s="251" t="s">
        <v>0</v>
      </c>
      <c r="K7" s="250" t="s">
        <v>125</v>
      </c>
      <c r="L7" s="446">
        <v>4.4320987654320989</v>
      </c>
      <c r="M7" s="243">
        <v>3.94</v>
      </c>
      <c r="N7" s="652" t="s">
        <v>29</v>
      </c>
      <c r="O7" s="653" t="s">
        <v>127</v>
      </c>
      <c r="P7" s="446">
        <v>4.2307692307692308</v>
      </c>
      <c r="Q7" s="243">
        <v>3.67</v>
      </c>
      <c r="R7" s="241"/>
      <c r="S7" s="241"/>
      <c r="T7" s="241"/>
      <c r="U7" s="241"/>
      <c r="V7" s="241"/>
      <c r="W7" s="241"/>
    </row>
    <row r="8" spans="1:23" s="242" customFormat="1" ht="15" customHeight="1" x14ac:dyDescent="0.25">
      <c r="A8" s="246">
        <v>3</v>
      </c>
      <c r="B8" s="251" t="s">
        <v>0</v>
      </c>
      <c r="C8" s="250" t="s">
        <v>87</v>
      </c>
      <c r="D8" s="578">
        <v>4.25</v>
      </c>
      <c r="E8" s="243">
        <v>3.76</v>
      </c>
      <c r="F8" s="251" t="s">
        <v>23</v>
      </c>
      <c r="G8" s="250" t="s">
        <v>85</v>
      </c>
      <c r="H8" s="578">
        <v>4.3684210526315788</v>
      </c>
      <c r="I8" s="243">
        <v>3.88</v>
      </c>
      <c r="J8" s="251" t="s">
        <v>23</v>
      </c>
      <c r="K8" s="250" t="s">
        <v>129</v>
      </c>
      <c r="L8" s="446">
        <v>4.3454545454545457</v>
      </c>
      <c r="M8" s="243">
        <v>3.94</v>
      </c>
      <c r="N8" s="652" t="s">
        <v>29</v>
      </c>
      <c r="O8" s="653" t="s">
        <v>153</v>
      </c>
      <c r="P8" s="446">
        <v>4.2244897959183669</v>
      </c>
      <c r="Q8" s="243">
        <v>3.67</v>
      </c>
      <c r="R8" s="241"/>
      <c r="S8" s="241"/>
      <c r="T8" s="241"/>
      <c r="U8" s="241"/>
      <c r="V8" s="241"/>
      <c r="W8" s="241"/>
    </row>
    <row r="9" spans="1:23" s="242" customFormat="1" ht="15" customHeight="1" x14ac:dyDescent="0.25">
      <c r="A9" s="246">
        <v>4</v>
      </c>
      <c r="B9" s="440" t="s">
        <v>0</v>
      </c>
      <c r="C9" s="441" t="s">
        <v>206</v>
      </c>
      <c r="D9" s="579">
        <v>4.216981132075472</v>
      </c>
      <c r="E9" s="245">
        <v>3.76</v>
      </c>
      <c r="F9" s="440" t="s">
        <v>58</v>
      </c>
      <c r="G9" s="441" t="s">
        <v>73</v>
      </c>
      <c r="H9" s="579">
        <v>4.3675213675213671</v>
      </c>
      <c r="I9" s="245">
        <v>3.88</v>
      </c>
      <c r="J9" s="440" t="s">
        <v>23</v>
      </c>
      <c r="K9" s="441" t="s">
        <v>85</v>
      </c>
      <c r="L9" s="447">
        <v>4.3417721518987342</v>
      </c>
      <c r="M9" s="245">
        <v>3.94</v>
      </c>
      <c r="N9" s="654" t="s">
        <v>58</v>
      </c>
      <c r="O9" s="655" t="s">
        <v>73</v>
      </c>
      <c r="P9" s="447">
        <v>4.2110091743119265</v>
      </c>
      <c r="Q9" s="245">
        <v>3.67</v>
      </c>
      <c r="R9" s="241"/>
      <c r="S9" s="241"/>
      <c r="T9" s="241"/>
      <c r="U9" s="241"/>
      <c r="V9" s="241"/>
      <c r="W9" s="241"/>
    </row>
    <row r="10" spans="1:23" s="242" customFormat="1" ht="15" customHeight="1" x14ac:dyDescent="0.25">
      <c r="A10" s="246">
        <v>5</v>
      </c>
      <c r="B10" s="249" t="s">
        <v>0</v>
      </c>
      <c r="C10" s="442" t="s">
        <v>98</v>
      </c>
      <c r="D10" s="580">
        <v>4.2168674698795181</v>
      </c>
      <c r="E10" s="276">
        <v>3.76</v>
      </c>
      <c r="F10" s="249" t="s">
        <v>0</v>
      </c>
      <c r="G10" s="442" t="s">
        <v>98</v>
      </c>
      <c r="H10" s="580">
        <v>4.3292682926829267</v>
      </c>
      <c r="I10" s="276">
        <v>3.88</v>
      </c>
      <c r="J10" s="249" t="s">
        <v>49</v>
      </c>
      <c r="K10" s="442" t="s">
        <v>55</v>
      </c>
      <c r="L10" s="448">
        <v>4.34</v>
      </c>
      <c r="M10" s="276">
        <v>3.94</v>
      </c>
      <c r="N10" s="656" t="s">
        <v>49</v>
      </c>
      <c r="O10" s="657" t="s">
        <v>53</v>
      </c>
      <c r="P10" s="448">
        <v>4.1355932203389827</v>
      </c>
      <c r="Q10" s="276">
        <v>3.67</v>
      </c>
      <c r="R10" s="241"/>
      <c r="S10" s="241"/>
      <c r="T10" s="241"/>
      <c r="U10" s="241"/>
      <c r="V10" s="241"/>
      <c r="W10" s="241"/>
    </row>
    <row r="11" spans="1:23" s="242" customFormat="1" ht="15" customHeight="1" x14ac:dyDescent="0.25">
      <c r="A11" s="246">
        <v>6</v>
      </c>
      <c r="B11" s="251" t="s">
        <v>23</v>
      </c>
      <c r="C11" s="250" t="s">
        <v>174</v>
      </c>
      <c r="D11" s="578">
        <v>4.2105263157894735</v>
      </c>
      <c r="E11" s="243">
        <v>3.76</v>
      </c>
      <c r="F11" s="251" t="s">
        <v>29</v>
      </c>
      <c r="G11" s="250" t="s">
        <v>153</v>
      </c>
      <c r="H11" s="578">
        <v>4.2962962962962967</v>
      </c>
      <c r="I11" s="243">
        <v>3.88</v>
      </c>
      <c r="J11" s="251" t="s">
        <v>0</v>
      </c>
      <c r="K11" s="250" t="s">
        <v>87</v>
      </c>
      <c r="L11" s="446">
        <v>4.3168316831683171</v>
      </c>
      <c r="M11" s="243">
        <v>3.94</v>
      </c>
      <c r="N11" s="652" t="s">
        <v>29</v>
      </c>
      <c r="O11" s="653" t="s">
        <v>84</v>
      </c>
      <c r="P11" s="446">
        <v>4.1192052980132452</v>
      </c>
      <c r="Q11" s="243">
        <v>3.67</v>
      </c>
      <c r="R11" s="241"/>
      <c r="S11" s="241"/>
      <c r="T11" s="241"/>
      <c r="U11" s="241"/>
      <c r="V11" s="241"/>
      <c r="W11" s="241"/>
    </row>
    <row r="12" spans="1:23" s="242" customFormat="1" ht="15" customHeight="1" x14ac:dyDescent="0.25">
      <c r="A12" s="246">
        <v>7</v>
      </c>
      <c r="B12" s="251" t="s">
        <v>58</v>
      </c>
      <c r="C12" s="250" t="s">
        <v>73</v>
      </c>
      <c r="D12" s="578">
        <v>4.1920903954802258</v>
      </c>
      <c r="E12" s="243">
        <v>3.76</v>
      </c>
      <c r="F12" s="251" t="s">
        <v>0</v>
      </c>
      <c r="G12" s="250" t="s">
        <v>87</v>
      </c>
      <c r="H12" s="578">
        <v>4.295774647887324</v>
      </c>
      <c r="I12" s="243">
        <v>3.88</v>
      </c>
      <c r="J12" s="251" t="s">
        <v>0</v>
      </c>
      <c r="K12" s="250" t="s">
        <v>98</v>
      </c>
      <c r="L12" s="446">
        <v>4.3150684931506849</v>
      </c>
      <c r="M12" s="243">
        <v>3.94</v>
      </c>
      <c r="N12" s="652" t="s">
        <v>1</v>
      </c>
      <c r="O12" s="653" t="s">
        <v>14</v>
      </c>
      <c r="P12" s="446">
        <v>4.08411214953271</v>
      </c>
      <c r="Q12" s="243">
        <v>3.67</v>
      </c>
      <c r="R12" s="241"/>
      <c r="S12" s="241"/>
      <c r="T12" s="241"/>
      <c r="U12" s="241"/>
      <c r="V12" s="241"/>
      <c r="W12" s="241"/>
    </row>
    <row r="13" spans="1:23" s="242" customFormat="1" ht="15" customHeight="1" x14ac:dyDescent="0.25">
      <c r="A13" s="246">
        <v>8</v>
      </c>
      <c r="B13" s="251" t="s">
        <v>23</v>
      </c>
      <c r="C13" s="250" t="s">
        <v>85</v>
      </c>
      <c r="D13" s="580">
        <v>4.1836734693877551</v>
      </c>
      <c r="E13" s="243">
        <v>3.76</v>
      </c>
      <c r="F13" s="251" t="s">
        <v>29</v>
      </c>
      <c r="G13" s="250" t="s">
        <v>84</v>
      </c>
      <c r="H13" s="580">
        <v>4.2469135802469138</v>
      </c>
      <c r="I13" s="243">
        <v>3.88</v>
      </c>
      <c r="J13" s="251" t="s">
        <v>29</v>
      </c>
      <c r="K13" s="250" t="s">
        <v>153</v>
      </c>
      <c r="L13" s="446">
        <v>4.2692307692307692</v>
      </c>
      <c r="M13" s="243">
        <v>3.94</v>
      </c>
      <c r="N13" s="652" t="s">
        <v>58</v>
      </c>
      <c r="O13" s="653" t="s">
        <v>74</v>
      </c>
      <c r="P13" s="446">
        <v>4.0540540540540544</v>
      </c>
      <c r="Q13" s="243">
        <v>3.67</v>
      </c>
      <c r="R13" s="241"/>
      <c r="S13" s="241"/>
      <c r="T13" s="241"/>
      <c r="U13" s="241"/>
      <c r="V13" s="241"/>
      <c r="W13" s="241"/>
    </row>
    <row r="14" spans="1:23" s="242" customFormat="1" ht="15" customHeight="1" x14ac:dyDescent="0.25">
      <c r="A14" s="246">
        <v>9</v>
      </c>
      <c r="B14" s="251" t="s">
        <v>23</v>
      </c>
      <c r="C14" s="250" t="s">
        <v>171</v>
      </c>
      <c r="D14" s="578">
        <v>4.1829268292682924</v>
      </c>
      <c r="E14" s="243">
        <v>3.76</v>
      </c>
      <c r="F14" s="251" t="s">
        <v>29</v>
      </c>
      <c r="G14" s="250" t="s">
        <v>170</v>
      </c>
      <c r="H14" s="578">
        <v>4.2222222222222223</v>
      </c>
      <c r="I14" s="243">
        <v>3.88</v>
      </c>
      <c r="J14" s="251" t="s">
        <v>38</v>
      </c>
      <c r="K14" s="250" t="s">
        <v>126</v>
      </c>
      <c r="L14" s="446">
        <v>4.2380952380952381</v>
      </c>
      <c r="M14" s="243">
        <v>3.94</v>
      </c>
      <c r="N14" s="652" t="s">
        <v>0</v>
      </c>
      <c r="O14" s="653" t="s">
        <v>125</v>
      </c>
      <c r="P14" s="446">
        <v>4.0384615384615383</v>
      </c>
      <c r="Q14" s="243">
        <v>3.67</v>
      </c>
      <c r="R14" s="241"/>
      <c r="S14" s="241"/>
      <c r="T14" s="241"/>
      <c r="U14" s="241"/>
      <c r="V14" s="241"/>
      <c r="W14" s="241"/>
    </row>
    <row r="15" spans="1:23" s="242" customFormat="1" ht="15" customHeight="1" thickBot="1" x14ac:dyDescent="0.3">
      <c r="A15" s="254">
        <v>10</v>
      </c>
      <c r="B15" s="443" t="s">
        <v>23</v>
      </c>
      <c r="C15" s="444" t="s">
        <v>181</v>
      </c>
      <c r="D15" s="581">
        <v>4.1724137931034484</v>
      </c>
      <c r="E15" s="244">
        <v>3.76</v>
      </c>
      <c r="F15" s="443" t="s">
        <v>49</v>
      </c>
      <c r="G15" s="444" t="s">
        <v>53</v>
      </c>
      <c r="H15" s="581">
        <v>4.22</v>
      </c>
      <c r="I15" s="244">
        <v>3.88</v>
      </c>
      <c r="J15" s="443" t="s">
        <v>23</v>
      </c>
      <c r="K15" s="444" t="s">
        <v>25</v>
      </c>
      <c r="L15" s="449">
        <v>4.2368421052631575</v>
      </c>
      <c r="M15" s="244">
        <v>3.94</v>
      </c>
      <c r="N15" s="658" t="s">
        <v>0</v>
      </c>
      <c r="O15" s="659" t="s">
        <v>87</v>
      </c>
      <c r="P15" s="449">
        <v>4.0131578947368425</v>
      </c>
      <c r="Q15" s="244">
        <v>3.67</v>
      </c>
      <c r="R15" s="241"/>
      <c r="S15" s="241"/>
      <c r="T15" s="241"/>
      <c r="U15" s="241"/>
      <c r="V15" s="241"/>
      <c r="W15" s="241"/>
    </row>
    <row r="16" spans="1:23" s="242" customFormat="1" ht="15" customHeight="1" x14ac:dyDescent="0.25">
      <c r="A16" s="246">
        <v>11</v>
      </c>
      <c r="B16" s="251" t="s">
        <v>49</v>
      </c>
      <c r="C16" s="250" t="s">
        <v>54</v>
      </c>
      <c r="D16" s="578">
        <v>4.1511627906976747</v>
      </c>
      <c r="E16" s="243">
        <v>3.76</v>
      </c>
      <c r="F16" s="251" t="s">
        <v>49</v>
      </c>
      <c r="G16" s="250" t="s">
        <v>56</v>
      </c>
      <c r="H16" s="578">
        <v>4.1879194630872485</v>
      </c>
      <c r="I16" s="243">
        <v>3.88</v>
      </c>
      <c r="J16" s="251" t="s">
        <v>29</v>
      </c>
      <c r="K16" s="250" t="s">
        <v>127</v>
      </c>
      <c r="L16" s="446">
        <v>4.2121212121212119</v>
      </c>
      <c r="M16" s="243">
        <v>3.94</v>
      </c>
      <c r="N16" s="652" t="s">
        <v>23</v>
      </c>
      <c r="O16" s="653" t="s">
        <v>130</v>
      </c>
      <c r="P16" s="446">
        <v>3.9945054945054945</v>
      </c>
      <c r="Q16" s="243">
        <v>3.67</v>
      </c>
      <c r="R16" s="241"/>
      <c r="S16" s="241"/>
      <c r="T16" s="241"/>
      <c r="U16" s="241"/>
      <c r="V16" s="241"/>
      <c r="W16" s="241"/>
    </row>
    <row r="17" spans="1:23" s="242" customFormat="1" ht="15" customHeight="1" x14ac:dyDescent="0.25">
      <c r="A17" s="246">
        <v>12</v>
      </c>
      <c r="B17" s="251" t="s">
        <v>1</v>
      </c>
      <c r="C17" s="250" t="s">
        <v>14</v>
      </c>
      <c r="D17" s="580">
        <v>4.1038961038961039</v>
      </c>
      <c r="E17" s="243">
        <v>3.76</v>
      </c>
      <c r="F17" s="251" t="s">
        <v>23</v>
      </c>
      <c r="G17" s="250" t="s">
        <v>179</v>
      </c>
      <c r="H17" s="580">
        <v>4.1829268292682924</v>
      </c>
      <c r="I17" s="243">
        <v>3.88</v>
      </c>
      <c r="J17" s="251" t="s">
        <v>23</v>
      </c>
      <c r="K17" s="250" t="s">
        <v>130</v>
      </c>
      <c r="L17" s="446">
        <v>4.2108108108108109</v>
      </c>
      <c r="M17" s="243">
        <v>3.94</v>
      </c>
      <c r="N17" s="652" t="s">
        <v>1</v>
      </c>
      <c r="O17" s="653" t="s">
        <v>135</v>
      </c>
      <c r="P17" s="446">
        <v>3.9897435897435898</v>
      </c>
      <c r="Q17" s="243">
        <v>3.67</v>
      </c>
      <c r="R17" s="241"/>
      <c r="S17" s="241"/>
      <c r="T17" s="241"/>
      <c r="U17" s="241"/>
      <c r="V17" s="241"/>
      <c r="W17" s="241"/>
    </row>
    <row r="18" spans="1:23" s="242" customFormat="1" ht="15" customHeight="1" x14ac:dyDescent="0.25">
      <c r="A18" s="246">
        <v>13</v>
      </c>
      <c r="B18" s="251" t="s">
        <v>1</v>
      </c>
      <c r="C18" s="250" t="s">
        <v>139</v>
      </c>
      <c r="D18" s="580">
        <v>4.0888888888888886</v>
      </c>
      <c r="E18" s="243">
        <v>3.76</v>
      </c>
      <c r="F18" s="251" t="s">
        <v>23</v>
      </c>
      <c r="G18" s="250" t="s">
        <v>176</v>
      </c>
      <c r="H18" s="580">
        <v>4.1752577319587632</v>
      </c>
      <c r="I18" s="243">
        <v>3.88</v>
      </c>
      <c r="J18" s="251" t="s">
        <v>1</v>
      </c>
      <c r="K18" s="250" t="s">
        <v>151</v>
      </c>
      <c r="L18" s="446">
        <v>4.2068965517241379</v>
      </c>
      <c r="M18" s="243">
        <v>3.94</v>
      </c>
      <c r="N18" s="652" t="s">
        <v>0</v>
      </c>
      <c r="O18" s="653" t="s">
        <v>98</v>
      </c>
      <c r="P18" s="446">
        <v>3.9702970297029703</v>
      </c>
      <c r="Q18" s="243">
        <v>3.67</v>
      </c>
      <c r="R18" s="241"/>
      <c r="S18" s="241"/>
      <c r="T18" s="241"/>
      <c r="U18" s="241"/>
      <c r="V18" s="241"/>
      <c r="W18" s="241"/>
    </row>
    <row r="19" spans="1:23" s="242" customFormat="1" ht="15" customHeight="1" x14ac:dyDescent="0.25">
      <c r="A19" s="246">
        <v>14</v>
      </c>
      <c r="B19" s="251" t="s">
        <v>23</v>
      </c>
      <c r="C19" s="250" t="s">
        <v>90</v>
      </c>
      <c r="D19" s="580">
        <v>4.058252427184466</v>
      </c>
      <c r="E19" s="243">
        <v>3.76</v>
      </c>
      <c r="F19" s="251" t="s">
        <v>1</v>
      </c>
      <c r="G19" s="250" t="s">
        <v>97</v>
      </c>
      <c r="H19" s="580">
        <v>4.1546961325966851</v>
      </c>
      <c r="I19" s="243">
        <v>3.88</v>
      </c>
      <c r="J19" s="251" t="s">
        <v>23</v>
      </c>
      <c r="K19" s="250" t="s">
        <v>26</v>
      </c>
      <c r="L19" s="446">
        <v>4.2</v>
      </c>
      <c r="M19" s="243">
        <v>3.94</v>
      </c>
      <c r="N19" s="652" t="s">
        <v>29</v>
      </c>
      <c r="O19" s="653" t="s">
        <v>33</v>
      </c>
      <c r="P19" s="446">
        <v>3.9578947368421051</v>
      </c>
      <c r="Q19" s="243">
        <v>3.67</v>
      </c>
      <c r="R19" s="241"/>
      <c r="S19" s="241"/>
      <c r="T19" s="241"/>
      <c r="U19" s="241"/>
      <c r="V19" s="241"/>
      <c r="W19" s="241"/>
    </row>
    <row r="20" spans="1:23" s="242" customFormat="1" ht="15" customHeight="1" x14ac:dyDescent="0.25">
      <c r="A20" s="246">
        <v>15</v>
      </c>
      <c r="B20" s="251" t="s">
        <v>29</v>
      </c>
      <c r="C20" s="250" t="s">
        <v>153</v>
      </c>
      <c r="D20" s="580">
        <v>4.0545454545454547</v>
      </c>
      <c r="E20" s="243">
        <v>3.76</v>
      </c>
      <c r="F20" s="251" t="s">
        <v>49</v>
      </c>
      <c r="G20" s="250" t="s">
        <v>55</v>
      </c>
      <c r="H20" s="580">
        <v>4.1382978723404253</v>
      </c>
      <c r="I20" s="243">
        <v>3.88</v>
      </c>
      <c r="J20" s="251" t="s">
        <v>1</v>
      </c>
      <c r="K20" s="250" t="s">
        <v>16</v>
      </c>
      <c r="L20" s="446">
        <v>4.1722222222222225</v>
      </c>
      <c r="M20" s="243">
        <v>3.94</v>
      </c>
      <c r="N20" s="652" t="s">
        <v>58</v>
      </c>
      <c r="O20" s="653" t="s">
        <v>75</v>
      </c>
      <c r="P20" s="446">
        <v>3.9189189189189189</v>
      </c>
      <c r="Q20" s="243">
        <v>3.67</v>
      </c>
      <c r="R20" s="241"/>
      <c r="S20" s="241"/>
      <c r="T20" s="241"/>
      <c r="U20" s="241"/>
      <c r="V20" s="241"/>
      <c r="W20" s="241"/>
    </row>
    <row r="21" spans="1:23" s="242" customFormat="1" ht="15" customHeight="1" x14ac:dyDescent="0.25">
      <c r="A21" s="246">
        <v>16</v>
      </c>
      <c r="B21" s="251" t="s">
        <v>1</v>
      </c>
      <c r="C21" s="250" t="s">
        <v>190</v>
      </c>
      <c r="D21" s="582">
        <v>4.0283018867924527</v>
      </c>
      <c r="E21" s="243">
        <v>3.76</v>
      </c>
      <c r="F21" s="251" t="s">
        <v>23</v>
      </c>
      <c r="G21" s="250" t="s">
        <v>178</v>
      </c>
      <c r="H21" s="582">
        <v>4.1132075471698117</v>
      </c>
      <c r="I21" s="243">
        <v>3.88</v>
      </c>
      <c r="J21" s="251" t="s">
        <v>1</v>
      </c>
      <c r="K21" s="250" t="s">
        <v>139</v>
      </c>
      <c r="L21" s="446">
        <v>4.1604938271604937</v>
      </c>
      <c r="M21" s="243">
        <v>3.94</v>
      </c>
      <c r="N21" s="652" t="s">
        <v>23</v>
      </c>
      <c r="O21" s="653" t="s">
        <v>85</v>
      </c>
      <c r="P21" s="446">
        <v>3.9054054054054053</v>
      </c>
      <c r="Q21" s="243">
        <v>3.67</v>
      </c>
      <c r="R21" s="241"/>
      <c r="S21" s="241"/>
      <c r="T21" s="241"/>
      <c r="U21" s="241"/>
      <c r="V21" s="241"/>
      <c r="W21" s="241"/>
    </row>
    <row r="22" spans="1:23" s="242" customFormat="1" ht="15" customHeight="1" x14ac:dyDescent="0.25">
      <c r="A22" s="246">
        <v>17</v>
      </c>
      <c r="B22" s="251" t="s">
        <v>29</v>
      </c>
      <c r="C22" s="250" t="s">
        <v>170</v>
      </c>
      <c r="D22" s="580">
        <v>4.0199999999999996</v>
      </c>
      <c r="E22" s="243">
        <v>3.76</v>
      </c>
      <c r="F22" s="251" t="s">
        <v>23</v>
      </c>
      <c r="G22" s="250" t="s">
        <v>90</v>
      </c>
      <c r="H22" s="580">
        <v>4.1111111111111107</v>
      </c>
      <c r="I22" s="243">
        <v>3.88</v>
      </c>
      <c r="J22" s="251" t="s">
        <v>1</v>
      </c>
      <c r="K22" s="250" t="s">
        <v>134</v>
      </c>
      <c r="L22" s="446">
        <v>4.1407407407407408</v>
      </c>
      <c r="M22" s="243">
        <v>3.94</v>
      </c>
      <c r="N22" s="652" t="s">
        <v>23</v>
      </c>
      <c r="O22" s="653" t="s">
        <v>25</v>
      </c>
      <c r="P22" s="446">
        <v>3.9027777777777777</v>
      </c>
      <c r="Q22" s="243">
        <v>3.67</v>
      </c>
      <c r="R22" s="241"/>
      <c r="S22" s="241"/>
      <c r="T22" s="241"/>
      <c r="U22" s="241"/>
      <c r="V22" s="241"/>
      <c r="W22" s="241"/>
    </row>
    <row r="23" spans="1:23" s="242" customFormat="1" ht="15" customHeight="1" x14ac:dyDescent="0.25">
      <c r="A23" s="246">
        <v>18</v>
      </c>
      <c r="B23" s="251" t="s">
        <v>49</v>
      </c>
      <c r="C23" s="250" t="s">
        <v>55</v>
      </c>
      <c r="D23" s="580">
        <v>4.0095238095238095</v>
      </c>
      <c r="E23" s="243">
        <v>3.76</v>
      </c>
      <c r="F23" s="251" t="s">
        <v>58</v>
      </c>
      <c r="G23" s="250" t="s">
        <v>74</v>
      </c>
      <c r="H23" s="580">
        <v>4.1090909090909093</v>
      </c>
      <c r="I23" s="243">
        <v>3.88</v>
      </c>
      <c r="J23" s="251" t="s">
        <v>38</v>
      </c>
      <c r="K23" s="250" t="s">
        <v>72</v>
      </c>
      <c r="L23" s="446">
        <v>4.1399999999999997</v>
      </c>
      <c r="M23" s="243">
        <v>3.94</v>
      </c>
      <c r="N23" s="652" t="s">
        <v>23</v>
      </c>
      <c r="O23" s="653" t="s">
        <v>86</v>
      </c>
      <c r="P23" s="446">
        <v>3.9019607843137254</v>
      </c>
      <c r="Q23" s="243">
        <v>3.67</v>
      </c>
      <c r="R23" s="241"/>
      <c r="S23" s="241"/>
      <c r="T23" s="241"/>
      <c r="U23" s="241"/>
      <c r="V23" s="241"/>
      <c r="W23" s="241"/>
    </row>
    <row r="24" spans="1:23" s="242" customFormat="1" ht="15" customHeight="1" x14ac:dyDescent="0.25">
      <c r="A24" s="246">
        <v>19</v>
      </c>
      <c r="B24" s="251" t="s">
        <v>23</v>
      </c>
      <c r="C24" s="250" t="s">
        <v>178</v>
      </c>
      <c r="D24" s="580">
        <v>4</v>
      </c>
      <c r="E24" s="243">
        <v>3.76</v>
      </c>
      <c r="F24" s="251" t="s">
        <v>1</v>
      </c>
      <c r="G24" s="250" t="s">
        <v>135</v>
      </c>
      <c r="H24" s="580">
        <v>4.07981220657277</v>
      </c>
      <c r="I24" s="243">
        <v>3.88</v>
      </c>
      <c r="J24" s="251" t="s">
        <v>1</v>
      </c>
      <c r="K24" s="250" t="s">
        <v>135</v>
      </c>
      <c r="L24" s="446">
        <v>4.1361702127659576</v>
      </c>
      <c r="M24" s="243">
        <v>3.94</v>
      </c>
      <c r="N24" s="652" t="s">
        <v>23</v>
      </c>
      <c r="O24" s="653" t="s">
        <v>27</v>
      </c>
      <c r="P24" s="446">
        <v>3.8968253968253967</v>
      </c>
      <c r="Q24" s="243">
        <v>3.67</v>
      </c>
      <c r="R24" s="241"/>
      <c r="S24" s="241"/>
      <c r="T24" s="241"/>
      <c r="U24" s="241"/>
      <c r="V24" s="241"/>
      <c r="W24" s="241"/>
    </row>
    <row r="25" spans="1:23" s="242" customFormat="1" ht="15" customHeight="1" thickBot="1" x14ac:dyDescent="0.3">
      <c r="A25" s="252">
        <v>20</v>
      </c>
      <c r="B25" s="440" t="s">
        <v>23</v>
      </c>
      <c r="C25" s="441" t="s">
        <v>179</v>
      </c>
      <c r="D25" s="583">
        <v>3.9802955665024631</v>
      </c>
      <c r="E25" s="245">
        <v>3.76</v>
      </c>
      <c r="F25" s="440" t="s">
        <v>1</v>
      </c>
      <c r="G25" s="441" t="s">
        <v>139</v>
      </c>
      <c r="H25" s="583">
        <v>4.0630630630630629</v>
      </c>
      <c r="I25" s="245">
        <v>3.88</v>
      </c>
      <c r="J25" s="440" t="s">
        <v>1</v>
      </c>
      <c r="K25" s="441" t="s">
        <v>97</v>
      </c>
      <c r="L25" s="447">
        <v>4.1361256544502618</v>
      </c>
      <c r="M25" s="245">
        <v>3.94</v>
      </c>
      <c r="N25" s="654" t="s">
        <v>0</v>
      </c>
      <c r="O25" s="655" t="s">
        <v>138</v>
      </c>
      <c r="P25" s="447">
        <v>3.8957345971563981</v>
      </c>
      <c r="Q25" s="245">
        <v>3.67</v>
      </c>
      <c r="R25" s="241"/>
      <c r="S25" s="241"/>
      <c r="T25" s="241"/>
      <c r="U25" s="241"/>
      <c r="V25" s="241"/>
      <c r="W25" s="241"/>
    </row>
    <row r="26" spans="1:23" s="242" customFormat="1" ht="15" customHeight="1" x14ac:dyDescent="0.25">
      <c r="A26" s="253">
        <v>21</v>
      </c>
      <c r="B26" s="438" t="s">
        <v>1</v>
      </c>
      <c r="C26" s="439" t="s">
        <v>97</v>
      </c>
      <c r="D26" s="584">
        <v>3.9460784313725492</v>
      </c>
      <c r="E26" s="240">
        <v>3.76</v>
      </c>
      <c r="F26" s="438" t="s">
        <v>1</v>
      </c>
      <c r="G26" s="439" t="s">
        <v>14</v>
      </c>
      <c r="H26" s="584">
        <v>4.035211267605634</v>
      </c>
      <c r="I26" s="240">
        <v>3.88</v>
      </c>
      <c r="J26" s="438" t="s">
        <v>58</v>
      </c>
      <c r="K26" s="439" t="s">
        <v>74</v>
      </c>
      <c r="L26" s="445">
        <v>4.129032258064516</v>
      </c>
      <c r="M26" s="240">
        <v>3.94</v>
      </c>
      <c r="N26" s="650" t="s">
        <v>23</v>
      </c>
      <c r="O26" s="651" t="s">
        <v>26</v>
      </c>
      <c r="P26" s="445">
        <v>3.8932038834951457</v>
      </c>
      <c r="Q26" s="240">
        <v>3.67</v>
      </c>
      <c r="R26" s="241"/>
      <c r="S26" s="241"/>
      <c r="T26" s="241"/>
      <c r="U26" s="241"/>
      <c r="V26" s="241"/>
      <c r="W26" s="241"/>
    </row>
    <row r="27" spans="1:23" s="242" customFormat="1" ht="15" customHeight="1" x14ac:dyDescent="0.25">
      <c r="A27" s="246">
        <v>22</v>
      </c>
      <c r="B27" s="251" t="s">
        <v>23</v>
      </c>
      <c r="C27" s="250" t="s">
        <v>175</v>
      </c>
      <c r="D27" s="580">
        <v>3.9411764705882355</v>
      </c>
      <c r="E27" s="243">
        <v>3.76</v>
      </c>
      <c r="F27" s="251" t="s">
        <v>49</v>
      </c>
      <c r="G27" s="250" t="s">
        <v>158</v>
      </c>
      <c r="H27" s="580">
        <v>4.0227272727272725</v>
      </c>
      <c r="I27" s="243">
        <v>3.88</v>
      </c>
      <c r="J27" s="251" t="s">
        <v>23</v>
      </c>
      <c r="K27" s="250" t="s">
        <v>154</v>
      </c>
      <c r="L27" s="446">
        <v>4.125</v>
      </c>
      <c r="M27" s="243">
        <v>3.94</v>
      </c>
      <c r="N27" s="652" t="s">
        <v>29</v>
      </c>
      <c r="O27" s="653" t="s">
        <v>28</v>
      </c>
      <c r="P27" s="446">
        <v>3.8771929824561404</v>
      </c>
      <c r="Q27" s="243">
        <v>3.67</v>
      </c>
      <c r="R27" s="241"/>
      <c r="S27" s="241"/>
      <c r="T27" s="241"/>
      <c r="U27" s="241"/>
      <c r="V27" s="241"/>
      <c r="W27" s="241"/>
    </row>
    <row r="28" spans="1:23" s="242" customFormat="1" ht="15" customHeight="1" x14ac:dyDescent="0.25">
      <c r="A28" s="246">
        <v>23</v>
      </c>
      <c r="B28" s="251" t="s">
        <v>1</v>
      </c>
      <c r="C28" s="250" t="s">
        <v>135</v>
      </c>
      <c r="D28" s="578">
        <v>3.9385245901639343</v>
      </c>
      <c r="E28" s="243">
        <v>3.76</v>
      </c>
      <c r="F28" s="251" t="s">
        <v>38</v>
      </c>
      <c r="G28" s="250" t="s">
        <v>163</v>
      </c>
      <c r="H28" s="578">
        <v>4</v>
      </c>
      <c r="I28" s="243">
        <v>3.88</v>
      </c>
      <c r="J28" s="251" t="s">
        <v>23</v>
      </c>
      <c r="K28" s="250" t="s">
        <v>86</v>
      </c>
      <c r="L28" s="446">
        <v>4.1204819277108431</v>
      </c>
      <c r="M28" s="243">
        <v>3.94</v>
      </c>
      <c r="N28" s="652" t="s">
        <v>23</v>
      </c>
      <c r="O28" s="653" t="s">
        <v>90</v>
      </c>
      <c r="P28" s="446">
        <v>3.875</v>
      </c>
      <c r="Q28" s="243">
        <v>3.67</v>
      </c>
      <c r="R28" s="241"/>
      <c r="S28" s="241"/>
      <c r="T28" s="241"/>
      <c r="U28" s="241"/>
      <c r="V28" s="241"/>
      <c r="W28" s="241"/>
    </row>
    <row r="29" spans="1:23" s="242" customFormat="1" ht="15" customHeight="1" x14ac:dyDescent="0.25">
      <c r="A29" s="246">
        <v>24</v>
      </c>
      <c r="B29" s="251" t="s">
        <v>29</v>
      </c>
      <c r="C29" s="250" t="s">
        <v>35</v>
      </c>
      <c r="D29" s="578">
        <v>3.9223300970873787</v>
      </c>
      <c r="E29" s="243">
        <v>3.76</v>
      </c>
      <c r="F29" s="251" t="s">
        <v>29</v>
      </c>
      <c r="G29" s="250" t="s">
        <v>96</v>
      </c>
      <c r="H29" s="578">
        <v>4</v>
      </c>
      <c r="I29" s="243">
        <v>3.88</v>
      </c>
      <c r="J29" s="251" t="s">
        <v>29</v>
      </c>
      <c r="K29" s="250" t="s">
        <v>33</v>
      </c>
      <c r="L29" s="446">
        <v>4.116883116883117</v>
      </c>
      <c r="M29" s="243">
        <v>3.94</v>
      </c>
      <c r="N29" s="652" t="s">
        <v>29</v>
      </c>
      <c r="O29" s="653" t="s">
        <v>96</v>
      </c>
      <c r="P29" s="446">
        <v>3.8743961352657004</v>
      </c>
      <c r="Q29" s="243">
        <v>3.67</v>
      </c>
      <c r="R29" s="241"/>
      <c r="S29" s="241"/>
      <c r="T29" s="241"/>
      <c r="U29" s="241"/>
      <c r="V29" s="241"/>
      <c r="W29" s="241"/>
    </row>
    <row r="30" spans="1:23" s="242" customFormat="1" ht="15" customHeight="1" x14ac:dyDescent="0.25">
      <c r="A30" s="246">
        <v>25</v>
      </c>
      <c r="B30" s="251" t="s">
        <v>49</v>
      </c>
      <c r="C30" s="250" t="s">
        <v>53</v>
      </c>
      <c r="D30" s="578">
        <v>3.9215686274509802</v>
      </c>
      <c r="E30" s="243">
        <v>3.76</v>
      </c>
      <c r="F30" s="251" t="s">
        <v>23</v>
      </c>
      <c r="G30" s="250" t="s">
        <v>171</v>
      </c>
      <c r="H30" s="578">
        <v>4</v>
      </c>
      <c r="I30" s="243">
        <v>3.88</v>
      </c>
      <c r="J30" s="251" t="s">
        <v>58</v>
      </c>
      <c r="K30" s="250" t="s">
        <v>73</v>
      </c>
      <c r="L30" s="446">
        <v>4.115702479338843</v>
      </c>
      <c r="M30" s="243">
        <v>3.94</v>
      </c>
      <c r="N30" s="652" t="s">
        <v>58</v>
      </c>
      <c r="O30" s="653" t="s">
        <v>124</v>
      </c>
      <c r="P30" s="446">
        <v>3.8644067796610169</v>
      </c>
      <c r="Q30" s="243">
        <v>3.67</v>
      </c>
      <c r="R30" s="241"/>
      <c r="S30" s="241"/>
      <c r="T30" s="241"/>
      <c r="U30" s="241"/>
      <c r="V30" s="241"/>
      <c r="W30" s="241"/>
    </row>
    <row r="31" spans="1:23" s="242" customFormat="1" ht="15" customHeight="1" x14ac:dyDescent="0.25">
      <c r="A31" s="246">
        <v>26</v>
      </c>
      <c r="B31" s="249" t="s">
        <v>29</v>
      </c>
      <c r="C31" s="442" t="s">
        <v>96</v>
      </c>
      <c r="D31" s="578">
        <v>3.9095744680851063</v>
      </c>
      <c r="E31" s="276">
        <v>3.76</v>
      </c>
      <c r="F31" s="249" t="s">
        <v>38</v>
      </c>
      <c r="G31" s="442" t="s">
        <v>72</v>
      </c>
      <c r="H31" s="578">
        <v>3.9901960784313726</v>
      </c>
      <c r="I31" s="276">
        <v>3.88</v>
      </c>
      <c r="J31" s="249" t="s">
        <v>29</v>
      </c>
      <c r="K31" s="442" t="s">
        <v>84</v>
      </c>
      <c r="L31" s="448">
        <v>4.1082802547770703</v>
      </c>
      <c r="M31" s="276">
        <v>3.94</v>
      </c>
      <c r="N31" s="656" t="s">
        <v>49</v>
      </c>
      <c r="O31" s="657" t="s">
        <v>55</v>
      </c>
      <c r="P31" s="448">
        <v>3.858974358974359</v>
      </c>
      <c r="Q31" s="276">
        <v>3.67</v>
      </c>
      <c r="R31" s="241"/>
      <c r="S31" s="241"/>
      <c r="T31" s="241"/>
      <c r="U31" s="241"/>
      <c r="V31" s="241"/>
      <c r="W31" s="241"/>
    </row>
    <row r="32" spans="1:23" s="242" customFormat="1" ht="15" customHeight="1" x14ac:dyDescent="0.25">
      <c r="A32" s="246">
        <v>27</v>
      </c>
      <c r="B32" s="251" t="s">
        <v>49</v>
      </c>
      <c r="C32" s="250" t="s">
        <v>56</v>
      </c>
      <c r="D32" s="585">
        <v>3.903225806451613</v>
      </c>
      <c r="E32" s="243">
        <v>3.76</v>
      </c>
      <c r="F32" s="251" t="s">
        <v>1</v>
      </c>
      <c r="G32" s="250" t="s">
        <v>184</v>
      </c>
      <c r="H32" s="585">
        <v>3.9823008849557522</v>
      </c>
      <c r="I32" s="243">
        <v>3.88</v>
      </c>
      <c r="J32" s="251" t="s">
        <v>1</v>
      </c>
      <c r="K32" s="250" t="s">
        <v>136</v>
      </c>
      <c r="L32" s="446">
        <v>4.0901287553648071</v>
      </c>
      <c r="M32" s="243">
        <v>3.94</v>
      </c>
      <c r="N32" s="652" t="s">
        <v>49</v>
      </c>
      <c r="O32" s="653" t="s">
        <v>56</v>
      </c>
      <c r="P32" s="446">
        <v>3.8506493506493507</v>
      </c>
      <c r="Q32" s="243">
        <v>3.67</v>
      </c>
      <c r="R32" s="241"/>
      <c r="S32" s="241"/>
      <c r="T32" s="241"/>
      <c r="U32" s="241"/>
      <c r="V32" s="241"/>
      <c r="W32" s="241"/>
    </row>
    <row r="33" spans="1:23" s="242" customFormat="1" ht="15" customHeight="1" x14ac:dyDescent="0.25">
      <c r="A33" s="246">
        <v>28</v>
      </c>
      <c r="B33" s="251" t="s">
        <v>1</v>
      </c>
      <c r="C33" s="250" t="s">
        <v>136</v>
      </c>
      <c r="D33" s="586">
        <v>3.8987854251012144</v>
      </c>
      <c r="E33" s="243">
        <v>3.76</v>
      </c>
      <c r="F33" s="251" t="s">
        <v>38</v>
      </c>
      <c r="G33" s="250" t="s">
        <v>80</v>
      </c>
      <c r="H33" s="586">
        <v>3.9747899159663866</v>
      </c>
      <c r="I33" s="243">
        <v>3.88</v>
      </c>
      <c r="J33" s="251" t="s">
        <v>29</v>
      </c>
      <c r="K33" s="250" t="s">
        <v>112</v>
      </c>
      <c r="L33" s="446">
        <v>4.0875000000000004</v>
      </c>
      <c r="M33" s="243">
        <v>3.94</v>
      </c>
      <c r="N33" s="652" t="s">
        <v>1</v>
      </c>
      <c r="O33" s="653" t="s">
        <v>133</v>
      </c>
      <c r="P33" s="446">
        <v>3.8461538461538463</v>
      </c>
      <c r="Q33" s="243">
        <v>3.67</v>
      </c>
      <c r="R33" s="241"/>
      <c r="S33" s="241"/>
      <c r="T33" s="241"/>
      <c r="U33" s="241"/>
      <c r="V33" s="241"/>
      <c r="W33" s="241"/>
    </row>
    <row r="34" spans="1:23" s="242" customFormat="1" ht="15" customHeight="1" x14ac:dyDescent="0.25">
      <c r="A34" s="246">
        <v>29</v>
      </c>
      <c r="B34" s="251" t="s">
        <v>23</v>
      </c>
      <c r="C34" s="250" t="s">
        <v>176</v>
      </c>
      <c r="D34" s="578">
        <v>3.893939393939394</v>
      </c>
      <c r="E34" s="243">
        <v>3.76</v>
      </c>
      <c r="F34" s="251" t="s">
        <v>38</v>
      </c>
      <c r="G34" s="250" t="s">
        <v>70</v>
      </c>
      <c r="H34" s="578">
        <v>3.9702970297029703</v>
      </c>
      <c r="I34" s="243">
        <v>3.88</v>
      </c>
      <c r="J34" s="251" t="s">
        <v>1</v>
      </c>
      <c r="K34" s="250" t="s">
        <v>18</v>
      </c>
      <c r="L34" s="446">
        <v>4.0864197530864201</v>
      </c>
      <c r="M34" s="243">
        <v>3.94</v>
      </c>
      <c r="N34" s="652" t="s">
        <v>29</v>
      </c>
      <c r="O34" s="653" t="s">
        <v>35</v>
      </c>
      <c r="P34" s="446">
        <v>3.8349514563106797</v>
      </c>
      <c r="Q34" s="243">
        <v>3.67</v>
      </c>
      <c r="R34" s="241"/>
      <c r="S34" s="241"/>
      <c r="T34" s="241"/>
      <c r="U34" s="241"/>
      <c r="V34" s="241"/>
      <c r="W34" s="241"/>
    </row>
    <row r="35" spans="1:23" s="242" customFormat="1" ht="15" customHeight="1" thickBot="1" x14ac:dyDescent="0.3">
      <c r="A35" s="254">
        <v>30</v>
      </c>
      <c r="B35" s="443" t="s">
        <v>38</v>
      </c>
      <c r="C35" s="444" t="s">
        <v>126</v>
      </c>
      <c r="D35" s="587">
        <v>3.8613138686131387</v>
      </c>
      <c r="E35" s="244">
        <v>3.76</v>
      </c>
      <c r="F35" s="443" t="s">
        <v>1</v>
      </c>
      <c r="G35" s="444" t="s">
        <v>136</v>
      </c>
      <c r="H35" s="587">
        <v>3.9577464788732395</v>
      </c>
      <c r="I35" s="244">
        <v>3.88</v>
      </c>
      <c r="J35" s="443" t="s">
        <v>0</v>
      </c>
      <c r="K35" s="444" t="s">
        <v>138</v>
      </c>
      <c r="L35" s="449">
        <v>4.0825688073394497</v>
      </c>
      <c r="M35" s="244">
        <v>3.94</v>
      </c>
      <c r="N35" s="658" t="s">
        <v>58</v>
      </c>
      <c r="O35" s="659" t="s">
        <v>77</v>
      </c>
      <c r="P35" s="449">
        <v>3.8137931034482757</v>
      </c>
      <c r="Q35" s="244">
        <v>3.67</v>
      </c>
      <c r="R35" s="241"/>
      <c r="S35" s="241"/>
      <c r="T35" s="241"/>
      <c r="U35" s="241"/>
      <c r="V35" s="241"/>
      <c r="W35" s="241"/>
    </row>
    <row r="36" spans="1:23" s="242" customFormat="1" ht="15" customHeight="1" x14ac:dyDescent="0.25">
      <c r="A36" s="246">
        <v>31</v>
      </c>
      <c r="B36" s="251" t="s">
        <v>29</v>
      </c>
      <c r="C36" s="250" t="s">
        <v>84</v>
      </c>
      <c r="D36" s="578">
        <v>3.8546511627906979</v>
      </c>
      <c r="E36" s="243">
        <v>3.76</v>
      </c>
      <c r="F36" s="251" t="s">
        <v>1</v>
      </c>
      <c r="G36" s="250" t="s">
        <v>185</v>
      </c>
      <c r="H36" s="578">
        <v>3.9487179487179489</v>
      </c>
      <c r="I36" s="243">
        <v>3.88</v>
      </c>
      <c r="J36" s="251" t="s">
        <v>49</v>
      </c>
      <c r="K36" s="250" t="s">
        <v>54</v>
      </c>
      <c r="L36" s="446">
        <v>4.072916666666667</v>
      </c>
      <c r="M36" s="243">
        <v>3.94</v>
      </c>
      <c r="N36" s="652" t="s">
        <v>49</v>
      </c>
      <c r="O36" s="653" t="s">
        <v>57</v>
      </c>
      <c r="P36" s="446">
        <v>3.8</v>
      </c>
      <c r="Q36" s="243">
        <v>3.67</v>
      </c>
      <c r="R36" s="241"/>
      <c r="S36" s="241"/>
      <c r="T36" s="241"/>
      <c r="U36" s="241"/>
      <c r="V36" s="241"/>
      <c r="W36" s="241"/>
    </row>
    <row r="37" spans="1:23" s="242" customFormat="1" ht="15" customHeight="1" x14ac:dyDescent="0.25">
      <c r="A37" s="246">
        <v>32</v>
      </c>
      <c r="B37" s="251" t="s">
        <v>29</v>
      </c>
      <c r="C37" s="250" t="s">
        <v>33</v>
      </c>
      <c r="D37" s="578">
        <v>3.831168831168831</v>
      </c>
      <c r="E37" s="243">
        <v>3.76</v>
      </c>
      <c r="F37" s="251" t="s">
        <v>0</v>
      </c>
      <c r="G37" s="250" t="s">
        <v>150</v>
      </c>
      <c r="H37" s="578">
        <v>3.9482758620689653</v>
      </c>
      <c r="I37" s="243">
        <v>3.88</v>
      </c>
      <c r="J37" s="251" t="s">
        <v>38</v>
      </c>
      <c r="K37" s="250" t="s">
        <v>71</v>
      </c>
      <c r="L37" s="446">
        <v>4.072289156626506</v>
      </c>
      <c r="M37" s="243">
        <v>3.94</v>
      </c>
      <c r="N37" s="652" t="s">
        <v>38</v>
      </c>
      <c r="O37" s="653" t="s">
        <v>126</v>
      </c>
      <c r="P37" s="446">
        <v>3.7934782608695654</v>
      </c>
      <c r="Q37" s="243">
        <v>3.67</v>
      </c>
      <c r="R37" s="241"/>
      <c r="S37" s="241"/>
      <c r="T37" s="241"/>
      <c r="U37" s="241"/>
      <c r="V37" s="241"/>
      <c r="W37" s="241"/>
    </row>
    <row r="38" spans="1:23" s="242" customFormat="1" ht="15" customHeight="1" x14ac:dyDescent="0.25">
      <c r="A38" s="246">
        <v>33</v>
      </c>
      <c r="B38" s="251" t="s">
        <v>1</v>
      </c>
      <c r="C38" s="250" t="s">
        <v>199</v>
      </c>
      <c r="D38" s="578">
        <v>3.8095238095238093</v>
      </c>
      <c r="E38" s="243">
        <v>3.76</v>
      </c>
      <c r="F38" s="251" t="s">
        <v>1</v>
      </c>
      <c r="G38" s="250" t="s">
        <v>190</v>
      </c>
      <c r="H38" s="578">
        <v>3.9449999999999998</v>
      </c>
      <c r="I38" s="243">
        <v>3.88</v>
      </c>
      <c r="J38" s="251" t="s">
        <v>23</v>
      </c>
      <c r="K38" s="250" t="s">
        <v>90</v>
      </c>
      <c r="L38" s="446">
        <v>4.0675675675675675</v>
      </c>
      <c r="M38" s="243">
        <v>3.94</v>
      </c>
      <c r="N38" s="652" t="s">
        <v>29</v>
      </c>
      <c r="O38" s="653" t="s">
        <v>34</v>
      </c>
      <c r="P38" s="446">
        <v>3.7938144329896906</v>
      </c>
      <c r="Q38" s="243">
        <v>3.67</v>
      </c>
      <c r="R38" s="241"/>
      <c r="S38" s="241"/>
      <c r="T38" s="241"/>
      <c r="U38" s="241"/>
      <c r="V38" s="241"/>
      <c r="W38" s="241"/>
    </row>
    <row r="39" spans="1:23" s="242" customFormat="1" ht="15" customHeight="1" x14ac:dyDescent="0.25">
      <c r="A39" s="246">
        <v>34</v>
      </c>
      <c r="B39" s="251" t="s">
        <v>23</v>
      </c>
      <c r="C39" s="250" t="s">
        <v>172</v>
      </c>
      <c r="D39" s="578">
        <v>3.8075313807531379</v>
      </c>
      <c r="E39" s="243">
        <v>3.76</v>
      </c>
      <c r="F39" s="251" t="s">
        <v>29</v>
      </c>
      <c r="G39" s="250" t="s">
        <v>34</v>
      </c>
      <c r="H39" s="578">
        <v>3.9396551724137931</v>
      </c>
      <c r="I39" s="243">
        <v>3.88</v>
      </c>
      <c r="J39" s="251" t="s">
        <v>49</v>
      </c>
      <c r="K39" s="250" t="s">
        <v>56</v>
      </c>
      <c r="L39" s="446">
        <v>4.0653594771241828</v>
      </c>
      <c r="M39" s="243">
        <v>3.94</v>
      </c>
      <c r="N39" s="652" t="s">
        <v>29</v>
      </c>
      <c r="O39" s="653" t="s">
        <v>36</v>
      </c>
      <c r="P39" s="446">
        <v>3.7721518987341773</v>
      </c>
      <c r="Q39" s="243">
        <v>3.67</v>
      </c>
      <c r="R39" s="241"/>
      <c r="S39" s="241"/>
      <c r="T39" s="241"/>
      <c r="U39" s="241"/>
      <c r="V39" s="241"/>
      <c r="W39" s="241"/>
    </row>
    <row r="40" spans="1:23" s="242" customFormat="1" ht="15" customHeight="1" x14ac:dyDescent="0.25">
      <c r="A40" s="246">
        <v>35</v>
      </c>
      <c r="B40" s="251" t="s">
        <v>29</v>
      </c>
      <c r="C40" s="250" t="s">
        <v>34</v>
      </c>
      <c r="D40" s="578">
        <v>3.806451612903226</v>
      </c>
      <c r="E40" s="243">
        <v>3.76</v>
      </c>
      <c r="F40" s="251" t="s">
        <v>58</v>
      </c>
      <c r="G40" s="250" t="s">
        <v>77</v>
      </c>
      <c r="H40" s="578">
        <v>3.9383561643835616</v>
      </c>
      <c r="I40" s="243">
        <v>3.88</v>
      </c>
      <c r="J40" s="251" t="s">
        <v>23</v>
      </c>
      <c r="K40" s="250" t="s">
        <v>113</v>
      </c>
      <c r="L40" s="446">
        <v>4.0517241379310347</v>
      </c>
      <c r="M40" s="243">
        <v>3.94</v>
      </c>
      <c r="N40" s="652" t="s">
        <v>1</v>
      </c>
      <c r="O40" s="653" t="s">
        <v>19</v>
      </c>
      <c r="P40" s="446">
        <v>3.7731958762886597</v>
      </c>
      <c r="Q40" s="243">
        <v>3.67</v>
      </c>
      <c r="R40" s="241"/>
      <c r="S40" s="241"/>
      <c r="T40" s="241"/>
      <c r="U40" s="241"/>
      <c r="V40" s="241"/>
      <c r="W40" s="241"/>
    </row>
    <row r="41" spans="1:23" s="242" customFormat="1" ht="15" customHeight="1" x14ac:dyDescent="0.25">
      <c r="A41" s="246">
        <v>36</v>
      </c>
      <c r="B41" s="251" t="s">
        <v>1</v>
      </c>
      <c r="C41" s="250" t="s">
        <v>191</v>
      </c>
      <c r="D41" s="578">
        <v>3.8039215686274508</v>
      </c>
      <c r="E41" s="243">
        <v>3.76</v>
      </c>
      <c r="F41" s="251" t="s">
        <v>29</v>
      </c>
      <c r="G41" s="250" t="s">
        <v>28</v>
      </c>
      <c r="H41" s="578">
        <v>3.925925925925926</v>
      </c>
      <c r="I41" s="243">
        <v>3.88</v>
      </c>
      <c r="J41" s="251" t="s">
        <v>58</v>
      </c>
      <c r="K41" s="250" t="s">
        <v>77</v>
      </c>
      <c r="L41" s="446">
        <v>4.0410958904109586</v>
      </c>
      <c r="M41" s="243">
        <v>3.94</v>
      </c>
      <c r="N41" s="652" t="s">
        <v>1</v>
      </c>
      <c r="O41" s="653" t="s">
        <v>139</v>
      </c>
      <c r="P41" s="446">
        <v>3.7625000000000002</v>
      </c>
      <c r="Q41" s="243">
        <v>3.67</v>
      </c>
      <c r="R41" s="241"/>
      <c r="S41" s="241"/>
      <c r="T41" s="241"/>
      <c r="U41" s="241"/>
      <c r="V41" s="241"/>
      <c r="W41" s="241"/>
    </row>
    <row r="42" spans="1:23" s="242" customFormat="1" ht="15" customHeight="1" x14ac:dyDescent="0.25">
      <c r="A42" s="246">
        <v>37</v>
      </c>
      <c r="B42" s="251" t="s">
        <v>29</v>
      </c>
      <c r="C42" s="250" t="s">
        <v>28</v>
      </c>
      <c r="D42" s="578">
        <v>3.8</v>
      </c>
      <c r="E42" s="243">
        <v>3.76</v>
      </c>
      <c r="F42" s="251" t="s">
        <v>29</v>
      </c>
      <c r="G42" s="250" t="s">
        <v>169</v>
      </c>
      <c r="H42" s="578">
        <v>3.9189189189189189</v>
      </c>
      <c r="I42" s="243">
        <v>3.88</v>
      </c>
      <c r="J42" s="251" t="s">
        <v>29</v>
      </c>
      <c r="K42" s="250" t="s">
        <v>96</v>
      </c>
      <c r="L42" s="446">
        <v>4.0370370370370372</v>
      </c>
      <c r="M42" s="243">
        <v>3.94</v>
      </c>
      <c r="N42" s="652" t="s">
        <v>23</v>
      </c>
      <c r="O42" s="653" t="s">
        <v>129</v>
      </c>
      <c r="P42" s="446">
        <v>3.7536231884057969</v>
      </c>
      <c r="Q42" s="243">
        <v>3.67</v>
      </c>
      <c r="R42" s="241"/>
      <c r="S42" s="241"/>
      <c r="T42" s="241"/>
      <c r="U42" s="241"/>
      <c r="V42" s="241"/>
      <c r="W42" s="241"/>
    </row>
    <row r="43" spans="1:23" s="242" customFormat="1" ht="15" customHeight="1" x14ac:dyDescent="0.25">
      <c r="A43" s="246">
        <v>38</v>
      </c>
      <c r="B43" s="251" t="s">
        <v>1</v>
      </c>
      <c r="C43" s="250" t="s">
        <v>189</v>
      </c>
      <c r="D43" s="588">
        <v>3.7971014492753623</v>
      </c>
      <c r="E43" s="243">
        <v>3.76</v>
      </c>
      <c r="F43" s="251" t="s">
        <v>1</v>
      </c>
      <c r="G43" s="250" t="s">
        <v>151</v>
      </c>
      <c r="H43" s="588">
        <v>3.9024390243902438</v>
      </c>
      <c r="I43" s="243">
        <v>3.88</v>
      </c>
      <c r="J43" s="251" t="s">
        <v>1</v>
      </c>
      <c r="K43" s="250" t="s">
        <v>6</v>
      </c>
      <c r="L43" s="446">
        <v>4.0294117647058822</v>
      </c>
      <c r="M43" s="243">
        <v>3.94</v>
      </c>
      <c r="N43" s="652" t="s">
        <v>0</v>
      </c>
      <c r="O43" s="653" t="s">
        <v>89</v>
      </c>
      <c r="P43" s="446">
        <v>3.7450980392156863</v>
      </c>
      <c r="Q43" s="243">
        <v>3.67</v>
      </c>
      <c r="R43" s="241"/>
      <c r="S43" s="241"/>
      <c r="T43" s="241"/>
      <c r="U43" s="241"/>
      <c r="V43" s="241"/>
      <c r="W43" s="241"/>
    </row>
    <row r="44" spans="1:23" s="242" customFormat="1" ht="15" customHeight="1" x14ac:dyDescent="0.25">
      <c r="A44" s="246">
        <v>39</v>
      </c>
      <c r="B44" s="251" t="s">
        <v>1</v>
      </c>
      <c r="C44" s="250" t="s">
        <v>21</v>
      </c>
      <c r="D44" s="589">
        <v>3.78</v>
      </c>
      <c r="E44" s="243">
        <v>3.76</v>
      </c>
      <c r="F44" s="251" t="s">
        <v>1</v>
      </c>
      <c r="G44" s="250" t="s">
        <v>133</v>
      </c>
      <c r="H44" s="589">
        <v>3.9005235602094239</v>
      </c>
      <c r="I44" s="243">
        <v>3.88</v>
      </c>
      <c r="J44" s="251" t="s">
        <v>58</v>
      </c>
      <c r="K44" s="250" t="s">
        <v>75</v>
      </c>
      <c r="L44" s="446">
        <v>4</v>
      </c>
      <c r="M44" s="243">
        <v>3.94</v>
      </c>
      <c r="N44" s="652" t="s">
        <v>1</v>
      </c>
      <c r="O44" s="653" t="s">
        <v>134</v>
      </c>
      <c r="P44" s="446">
        <v>3.7463768115942031</v>
      </c>
      <c r="Q44" s="243">
        <v>3.67</v>
      </c>
      <c r="R44" s="241"/>
      <c r="S44" s="241"/>
      <c r="T44" s="241"/>
      <c r="U44" s="241"/>
      <c r="V44" s="241"/>
      <c r="W44" s="241"/>
    </row>
    <row r="45" spans="1:23" s="242" customFormat="1" ht="15" customHeight="1" thickBot="1" x14ac:dyDescent="0.3">
      <c r="A45" s="252">
        <v>40</v>
      </c>
      <c r="B45" s="440" t="s">
        <v>29</v>
      </c>
      <c r="C45" s="441" t="s">
        <v>95</v>
      </c>
      <c r="D45" s="588">
        <v>3.7782608695652176</v>
      </c>
      <c r="E45" s="245">
        <v>3.76</v>
      </c>
      <c r="F45" s="440" t="s">
        <v>1</v>
      </c>
      <c r="G45" s="441" t="s">
        <v>187</v>
      </c>
      <c r="H45" s="588">
        <v>3.9</v>
      </c>
      <c r="I45" s="245">
        <v>3.88</v>
      </c>
      <c r="J45" s="440" t="s">
        <v>29</v>
      </c>
      <c r="K45" s="441" t="s">
        <v>35</v>
      </c>
      <c r="L45" s="447">
        <v>4</v>
      </c>
      <c r="M45" s="245">
        <v>3.94</v>
      </c>
      <c r="N45" s="654" t="s">
        <v>0</v>
      </c>
      <c r="O45" s="655" t="s">
        <v>63</v>
      </c>
      <c r="P45" s="447">
        <v>3.74</v>
      </c>
      <c r="Q45" s="245">
        <v>3.67</v>
      </c>
      <c r="R45" s="241"/>
      <c r="S45" s="241"/>
      <c r="T45" s="241"/>
      <c r="U45" s="241"/>
      <c r="V45" s="241"/>
      <c r="W45" s="241"/>
    </row>
    <row r="46" spans="1:23" s="242" customFormat="1" ht="15" customHeight="1" x14ac:dyDescent="0.25">
      <c r="A46" s="253">
        <v>41</v>
      </c>
      <c r="B46" s="438" t="s">
        <v>1</v>
      </c>
      <c r="C46" s="439" t="s">
        <v>134</v>
      </c>
      <c r="D46" s="590">
        <v>3.7771084337349397</v>
      </c>
      <c r="E46" s="240">
        <v>3.76</v>
      </c>
      <c r="F46" s="438" t="s">
        <v>29</v>
      </c>
      <c r="G46" s="439" t="s">
        <v>36</v>
      </c>
      <c r="H46" s="590">
        <v>3.8888888888888888</v>
      </c>
      <c r="I46" s="240">
        <v>3.88</v>
      </c>
      <c r="J46" s="438" t="s">
        <v>29</v>
      </c>
      <c r="K46" s="439" t="s">
        <v>34</v>
      </c>
      <c r="L46" s="445">
        <v>3.9914529914529915</v>
      </c>
      <c r="M46" s="240">
        <v>3.94</v>
      </c>
      <c r="N46" s="650" t="s">
        <v>1</v>
      </c>
      <c r="O46" s="651" t="s">
        <v>3</v>
      </c>
      <c r="P46" s="445">
        <v>3.7250000000000001</v>
      </c>
      <c r="Q46" s="240">
        <v>3.67</v>
      </c>
      <c r="R46" s="241"/>
      <c r="S46" s="241"/>
      <c r="T46" s="241"/>
      <c r="U46" s="241"/>
      <c r="V46" s="241"/>
      <c r="W46" s="241"/>
    </row>
    <row r="47" spans="1:23" s="242" customFormat="1" ht="15" customHeight="1" x14ac:dyDescent="0.25">
      <c r="A47" s="246">
        <v>42</v>
      </c>
      <c r="B47" s="251" t="s">
        <v>0</v>
      </c>
      <c r="C47" s="250" t="s">
        <v>150</v>
      </c>
      <c r="D47" s="578">
        <v>3.7697368421052633</v>
      </c>
      <c r="E47" s="243">
        <v>3.76</v>
      </c>
      <c r="F47" s="251" t="s">
        <v>49</v>
      </c>
      <c r="G47" s="250" t="s">
        <v>162</v>
      </c>
      <c r="H47" s="578">
        <v>3.8880597014925371</v>
      </c>
      <c r="I47" s="243">
        <v>3.88</v>
      </c>
      <c r="J47" s="251" t="s">
        <v>1</v>
      </c>
      <c r="K47" s="250" t="s">
        <v>19</v>
      </c>
      <c r="L47" s="446">
        <v>3.9793814432989691</v>
      </c>
      <c r="M47" s="243">
        <v>3.94</v>
      </c>
      <c r="N47" s="652" t="s">
        <v>29</v>
      </c>
      <c r="O47" s="653" t="s">
        <v>95</v>
      </c>
      <c r="P47" s="446">
        <v>3.7243589743589745</v>
      </c>
      <c r="Q47" s="243">
        <v>3.67</v>
      </c>
      <c r="R47" s="241"/>
      <c r="S47" s="241"/>
      <c r="T47" s="241"/>
      <c r="U47" s="241"/>
      <c r="V47" s="241"/>
      <c r="W47" s="241"/>
    </row>
    <row r="48" spans="1:23" s="242" customFormat="1" ht="15" customHeight="1" x14ac:dyDescent="0.25">
      <c r="A48" s="246">
        <v>43</v>
      </c>
      <c r="B48" s="251" t="s">
        <v>1</v>
      </c>
      <c r="C48" s="250" t="s">
        <v>133</v>
      </c>
      <c r="D48" s="588">
        <v>3.7672413793103448</v>
      </c>
      <c r="E48" s="243">
        <v>3.76</v>
      </c>
      <c r="F48" s="251" t="s">
        <v>29</v>
      </c>
      <c r="G48" s="250" t="s">
        <v>33</v>
      </c>
      <c r="H48" s="588">
        <v>3.8863636363636362</v>
      </c>
      <c r="I48" s="243">
        <v>3.88</v>
      </c>
      <c r="J48" s="251" t="s">
        <v>49</v>
      </c>
      <c r="K48" s="250" t="s">
        <v>57</v>
      </c>
      <c r="L48" s="446">
        <v>3.976</v>
      </c>
      <c r="M48" s="243">
        <v>3.94</v>
      </c>
      <c r="N48" s="652" t="s">
        <v>1</v>
      </c>
      <c r="O48" s="653" t="s">
        <v>136</v>
      </c>
      <c r="P48" s="446">
        <v>3.7222222222222223</v>
      </c>
      <c r="Q48" s="243">
        <v>3.67</v>
      </c>
      <c r="R48" s="241"/>
      <c r="S48" s="241"/>
      <c r="T48" s="241"/>
      <c r="U48" s="241"/>
      <c r="V48" s="241"/>
      <c r="W48" s="241"/>
    </row>
    <row r="49" spans="1:23" s="242" customFormat="1" ht="15" customHeight="1" x14ac:dyDescent="0.25">
      <c r="A49" s="246">
        <v>44</v>
      </c>
      <c r="B49" s="251" t="s">
        <v>49</v>
      </c>
      <c r="C49" s="250" t="s">
        <v>158</v>
      </c>
      <c r="D49" s="578">
        <v>3.7671232876712328</v>
      </c>
      <c r="E49" s="243">
        <v>3.76</v>
      </c>
      <c r="F49" s="251" t="s">
        <v>1</v>
      </c>
      <c r="G49" s="250" t="s">
        <v>196</v>
      </c>
      <c r="H49" s="578">
        <v>3.883116883116883</v>
      </c>
      <c r="I49" s="243">
        <v>3.88</v>
      </c>
      <c r="J49" s="251" t="s">
        <v>29</v>
      </c>
      <c r="K49" s="250" t="s">
        <v>95</v>
      </c>
      <c r="L49" s="446">
        <v>3.9739583333333335</v>
      </c>
      <c r="M49" s="243">
        <v>3.94</v>
      </c>
      <c r="N49" s="652" t="s">
        <v>38</v>
      </c>
      <c r="O49" s="653" t="s">
        <v>80</v>
      </c>
      <c r="P49" s="446">
        <v>3.7142857142857144</v>
      </c>
      <c r="Q49" s="243">
        <v>3.67</v>
      </c>
      <c r="R49" s="241"/>
      <c r="S49" s="241"/>
      <c r="T49" s="241"/>
      <c r="U49" s="241"/>
      <c r="V49" s="241"/>
      <c r="W49" s="241"/>
    </row>
    <row r="50" spans="1:23" s="242" customFormat="1" ht="15" customHeight="1" x14ac:dyDescent="0.25">
      <c r="A50" s="246">
        <v>45</v>
      </c>
      <c r="B50" s="440" t="s">
        <v>38</v>
      </c>
      <c r="C50" s="441" t="s">
        <v>72</v>
      </c>
      <c r="D50" s="578">
        <v>3.763157894736842</v>
      </c>
      <c r="E50" s="245">
        <v>3.76</v>
      </c>
      <c r="F50" s="440" t="s">
        <v>1</v>
      </c>
      <c r="G50" s="441" t="s">
        <v>191</v>
      </c>
      <c r="H50" s="578">
        <v>3.8780487804878048</v>
      </c>
      <c r="I50" s="245">
        <v>3.88</v>
      </c>
      <c r="J50" s="440" t="s">
        <v>1</v>
      </c>
      <c r="K50" s="441" t="s">
        <v>9</v>
      </c>
      <c r="L50" s="447">
        <v>3.9710144927536231</v>
      </c>
      <c r="M50" s="245">
        <v>3.94</v>
      </c>
      <c r="N50" s="654" t="s">
        <v>1</v>
      </c>
      <c r="O50" s="655" t="s">
        <v>151</v>
      </c>
      <c r="P50" s="447">
        <v>3.6774193548387095</v>
      </c>
      <c r="Q50" s="245">
        <v>3.67</v>
      </c>
      <c r="R50" s="241"/>
      <c r="S50" s="241"/>
      <c r="T50" s="241"/>
      <c r="U50" s="241"/>
      <c r="V50" s="241"/>
      <c r="W50" s="241"/>
    </row>
    <row r="51" spans="1:23" s="242" customFormat="1" ht="15" customHeight="1" x14ac:dyDescent="0.25">
      <c r="A51" s="246">
        <v>46</v>
      </c>
      <c r="B51" s="249" t="s">
        <v>1</v>
      </c>
      <c r="C51" s="442" t="s">
        <v>184</v>
      </c>
      <c r="D51" s="578">
        <v>3.762295081967213</v>
      </c>
      <c r="E51" s="276">
        <v>3.76</v>
      </c>
      <c r="F51" s="249" t="s">
        <v>1</v>
      </c>
      <c r="G51" s="442" t="s">
        <v>134</v>
      </c>
      <c r="H51" s="578">
        <v>3.8613138686131387</v>
      </c>
      <c r="I51" s="276">
        <v>3.88</v>
      </c>
      <c r="J51" s="249" t="s">
        <v>38</v>
      </c>
      <c r="K51" s="442" t="s">
        <v>80</v>
      </c>
      <c r="L51" s="448">
        <v>3.959016393442623</v>
      </c>
      <c r="M51" s="276">
        <v>3.94</v>
      </c>
      <c r="N51" s="656" t="s">
        <v>38</v>
      </c>
      <c r="O51" s="657" t="s">
        <v>47</v>
      </c>
      <c r="P51" s="448">
        <v>3.6753246753246751</v>
      </c>
      <c r="Q51" s="276">
        <v>3.67</v>
      </c>
      <c r="R51" s="241"/>
      <c r="S51" s="241"/>
      <c r="T51" s="241"/>
      <c r="U51" s="241"/>
      <c r="V51" s="241"/>
      <c r="W51" s="241"/>
    </row>
    <row r="52" spans="1:23" s="242" customFormat="1" ht="15" customHeight="1" x14ac:dyDescent="0.25">
      <c r="A52" s="246">
        <v>47</v>
      </c>
      <c r="B52" s="251" t="s">
        <v>29</v>
      </c>
      <c r="C52" s="250" t="s">
        <v>169</v>
      </c>
      <c r="D52" s="578">
        <v>3.7536231884057969</v>
      </c>
      <c r="E52" s="243">
        <v>3.76</v>
      </c>
      <c r="F52" s="251" t="s">
        <v>23</v>
      </c>
      <c r="G52" s="250" t="s">
        <v>172</v>
      </c>
      <c r="H52" s="578">
        <v>3.8571428571428572</v>
      </c>
      <c r="I52" s="243">
        <v>3.88</v>
      </c>
      <c r="J52" s="251" t="s">
        <v>49</v>
      </c>
      <c r="K52" s="250" t="s">
        <v>53</v>
      </c>
      <c r="L52" s="446">
        <v>3.9574468085106385</v>
      </c>
      <c r="M52" s="243">
        <v>3.94</v>
      </c>
      <c r="N52" s="652" t="s">
        <v>23</v>
      </c>
      <c r="O52" s="653" t="s">
        <v>132</v>
      </c>
      <c r="P52" s="446">
        <v>3.6666666666666665</v>
      </c>
      <c r="Q52" s="243">
        <v>3.67</v>
      </c>
      <c r="R52" s="241"/>
      <c r="S52" s="241"/>
      <c r="T52" s="241"/>
      <c r="U52" s="241"/>
      <c r="V52" s="241"/>
      <c r="W52" s="241"/>
    </row>
    <row r="53" spans="1:23" s="242" customFormat="1" ht="15" customHeight="1" x14ac:dyDescent="0.25">
      <c r="A53" s="246">
        <v>48</v>
      </c>
      <c r="B53" s="251" t="s">
        <v>1</v>
      </c>
      <c r="C53" s="250" t="s">
        <v>188</v>
      </c>
      <c r="D53" s="578">
        <v>3.75</v>
      </c>
      <c r="E53" s="243">
        <v>3.76</v>
      </c>
      <c r="F53" s="251" t="s">
        <v>23</v>
      </c>
      <c r="G53" s="250" t="s">
        <v>173</v>
      </c>
      <c r="H53" s="578">
        <v>3.8571428571428572</v>
      </c>
      <c r="I53" s="243">
        <v>3.88</v>
      </c>
      <c r="J53" s="251" t="s">
        <v>29</v>
      </c>
      <c r="K53" s="250" t="s">
        <v>66</v>
      </c>
      <c r="L53" s="446">
        <v>3.9565217391304346</v>
      </c>
      <c r="M53" s="243">
        <v>3.94</v>
      </c>
      <c r="N53" s="652" t="s">
        <v>1</v>
      </c>
      <c r="O53" s="653" t="s">
        <v>6</v>
      </c>
      <c r="P53" s="446">
        <v>3.6623376623376624</v>
      </c>
      <c r="Q53" s="243">
        <v>3.67</v>
      </c>
      <c r="R53" s="241"/>
      <c r="S53" s="241"/>
      <c r="T53" s="241"/>
      <c r="U53" s="241"/>
      <c r="V53" s="241"/>
      <c r="W53" s="241"/>
    </row>
    <row r="54" spans="1:23" s="242" customFormat="1" ht="15" customHeight="1" x14ac:dyDescent="0.25">
      <c r="A54" s="246">
        <v>49</v>
      </c>
      <c r="B54" s="251" t="s">
        <v>38</v>
      </c>
      <c r="C54" s="250" t="s">
        <v>163</v>
      </c>
      <c r="D54" s="580">
        <v>3.7448979591836733</v>
      </c>
      <c r="E54" s="243">
        <v>3.76</v>
      </c>
      <c r="F54" s="251" t="s">
        <v>23</v>
      </c>
      <c r="G54" s="250" t="s">
        <v>174</v>
      </c>
      <c r="H54" s="580">
        <v>3.8571428571428572</v>
      </c>
      <c r="I54" s="243">
        <v>3.88</v>
      </c>
      <c r="J54" s="251" t="s">
        <v>1</v>
      </c>
      <c r="K54" s="250" t="s">
        <v>15</v>
      </c>
      <c r="L54" s="446">
        <v>3.9493670886075951</v>
      </c>
      <c r="M54" s="243">
        <v>3.94</v>
      </c>
      <c r="N54" s="652" t="s">
        <v>1</v>
      </c>
      <c r="O54" s="653" t="s">
        <v>22</v>
      </c>
      <c r="P54" s="446">
        <v>3.6555555555555554</v>
      </c>
      <c r="Q54" s="243">
        <v>3.67</v>
      </c>
      <c r="R54" s="241"/>
      <c r="S54" s="241"/>
      <c r="T54" s="241"/>
      <c r="U54" s="241"/>
      <c r="V54" s="241"/>
      <c r="W54" s="241"/>
    </row>
    <row r="55" spans="1:23" s="242" customFormat="1" ht="15" customHeight="1" thickBot="1" x14ac:dyDescent="0.3">
      <c r="A55" s="254">
        <v>50</v>
      </c>
      <c r="B55" s="443" t="s">
        <v>1</v>
      </c>
      <c r="C55" s="444" t="s">
        <v>182</v>
      </c>
      <c r="D55" s="581">
        <v>3.7333333333333334</v>
      </c>
      <c r="E55" s="244">
        <v>3.76</v>
      </c>
      <c r="F55" s="443" t="s">
        <v>49</v>
      </c>
      <c r="G55" s="444" t="s">
        <v>57</v>
      </c>
      <c r="H55" s="581">
        <v>3.8539325842696628</v>
      </c>
      <c r="I55" s="244">
        <v>3.88</v>
      </c>
      <c r="J55" s="443" t="s">
        <v>0</v>
      </c>
      <c r="K55" s="444" t="s">
        <v>63</v>
      </c>
      <c r="L55" s="449">
        <v>3.9302325581395348</v>
      </c>
      <c r="M55" s="244">
        <v>3.94</v>
      </c>
      <c r="N55" s="658" t="s">
        <v>49</v>
      </c>
      <c r="O55" s="659" t="s">
        <v>54</v>
      </c>
      <c r="P55" s="449">
        <v>3.6607142857142856</v>
      </c>
      <c r="Q55" s="244">
        <v>3.67</v>
      </c>
      <c r="R55" s="241"/>
      <c r="S55" s="241"/>
      <c r="T55" s="241"/>
      <c r="U55" s="241"/>
      <c r="V55" s="241"/>
      <c r="W55" s="241"/>
    </row>
    <row r="56" spans="1:23" s="242" customFormat="1" ht="15" customHeight="1" x14ac:dyDescent="0.25">
      <c r="A56" s="246">
        <v>51</v>
      </c>
      <c r="B56" s="251" t="s">
        <v>1</v>
      </c>
      <c r="C56" s="250" t="s">
        <v>197</v>
      </c>
      <c r="D56" s="578">
        <v>3.7328244274809159</v>
      </c>
      <c r="E56" s="243">
        <v>3.76</v>
      </c>
      <c r="F56" s="251" t="s">
        <v>58</v>
      </c>
      <c r="G56" s="250" t="s">
        <v>157</v>
      </c>
      <c r="H56" s="578">
        <v>3.8532110091743119</v>
      </c>
      <c r="I56" s="243">
        <v>3.88</v>
      </c>
      <c r="J56" s="251" t="s">
        <v>0</v>
      </c>
      <c r="K56" s="250" t="s">
        <v>150</v>
      </c>
      <c r="L56" s="446">
        <v>3.9285714285714284</v>
      </c>
      <c r="M56" s="243">
        <v>3.94</v>
      </c>
      <c r="N56" s="652" t="s">
        <v>1</v>
      </c>
      <c r="O56" s="653" t="s">
        <v>16</v>
      </c>
      <c r="P56" s="446">
        <v>3.6496815286624202</v>
      </c>
      <c r="Q56" s="243">
        <v>3.67</v>
      </c>
      <c r="R56" s="241"/>
      <c r="S56" s="241"/>
      <c r="T56" s="241"/>
      <c r="U56" s="241"/>
      <c r="V56" s="241"/>
      <c r="W56" s="241"/>
    </row>
    <row r="57" spans="1:23" s="242" customFormat="1" ht="15" customHeight="1" x14ac:dyDescent="0.25">
      <c r="A57" s="246">
        <v>52</v>
      </c>
      <c r="B57" s="251" t="s">
        <v>38</v>
      </c>
      <c r="C57" s="250" t="s">
        <v>47</v>
      </c>
      <c r="D57" s="578">
        <v>3.7264150943396226</v>
      </c>
      <c r="E57" s="243">
        <v>3.76</v>
      </c>
      <c r="F57" s="251" t="s">
        <v>38</v>
      </c>
      <c r="G57" s="250" t="s">
        <v>47</v>
      </c>
      <c r="H57" s="578">
        <v>3.8469387755102042</v>
      </c>
      <c r="I57" s="243">
        <v>3.88</v>
      </c>
      <c r="J57" s="251" t="s">
        <v>1</v>
      </c>
      <c r="K57" s="250" t="s">
        <v>133</v>
      </c>
      <c r="L57" s="446">
        <v>3.9107981220657275</v>
      </c>
      <c r="M57" s="243">
        <v>3.94</v>
      </c>
      <c r="N57" s="652" t="s">
        <v>58</v>
      </c>
      <c r="O57" s="653" t="s">
        <v>76</v>
      </c>
      <c r="P57" s="446">
        <v>3.641509433962264</v>
      </c>
      <c r="Q57" s="243">
        <v>3.67</v>
      </c>
      <c r="R57" s="241"/>
      <c r="S57" s="241"/>
      <c r="T57" s="241"/>
      <c r="U57" s="241"/>
      <c r="V57" s="241"/>
      <c r="W57" s="241"/>
    </row>
    <row r="58" spans="1:23" s="242" customFormat="1" ht="15" customHeight="1" x14ac:dyDescent="0.25">
      <c r="A58" s="246">
        <v>53</v>
      </c>
      <c r="B58" s="251" t="s">
        <v>38</v>
      </c>
      <c r="C58" s="250" t="s">
        <v>70</v>
      </c>
      <c r="D58" s="578">
        <v>3.722772277227723</v>
      </c>
      <c r="E58" s="243">
        <v>3.76</v>
      </c>
      <c r="F58" s="251" t="s">
        <v>58</v>
      </c>
      <c r="G58" s="250" t="s">
        <v>155</v>
      </c>
      <c r="H58" s="578">
        <v>3.8425925925925926</v>
      </c>
      <c r="I58" s="243">
        <v>3.88</v>
      </c>
      <c r="J58" s="251" t="s">
        <v>1</v>
      </c>
      <c r="K58" s="250" t="s">
        <v>11</v>
      </c>
      <c r="L58" s="446">
        <v>3.9101123595505616</v>
      </c>
      <c r="M58" s="243">
        <v>3.94</v>
      </c>
      <c r="N58" s="652" t="s">
        <v>1</v>
      </c>
      <c r="O58" s="653" t="s">
        <v>97</v>
      </c>
      <c r="P58" s="446">
        <v>3.6335877862595418</v>
      </c>
      <c r="Q58" s="243">
        <v>3.67</v>
      </c>
      <c r="R58" s="241"/>
      <c r="S58" s="241"/>
      <c r="T58" s="241"/>
      <c r="U58" s="241"/>
      <c r="V58" s="241"/>
      <c r="W58" s="241"/>
    </row>
    <row r="59" spans="1:23" s="242" customFormat="1" ht="15" customHeight="1" x14ac:dyDescent="0.25">
      <c r="A59" s="246">
        <v>54</v>
      </c>
      <c r="B59" s="251" t="s">
        <v>1</v>
      </c>
      <c r="C59" s="250" t="s">
        <v>195</v>
      </c>
      <c r="D59" s="586">
        <v>3.7209302325581395</v>
      </c>
      <c r="E59" s="243">
        <v>3.76</v>
      </c>
      <c r="F59" s="251" t="s">
        <v>23</v>
      </c>
      <c r="G59" s="250" t="s">
        <v>181</v>
      </c>
      <c r="H59" s="586">
        <v>3.8360655737704916</v>
      </c>
      <c r="I59" s="243">
        <v>3.88</v>
      </c>
      <c r="J59" s="251" t="s">
        <v>38</v>
      </c>
      <c r="K59" s="250" t="s">
        <v>70</v>
      </c>
      <c r="L59" s="446">
        <v>3.9090909090909092</v>
      </c>
      <c r="M59" s="243">
        <v>3.94</v>
      </c>
      <c r="N59" s="652" t="s">
        <v>38</v>
      </c>
      <c r="O59" s="653" t="s">
        <v>37</v>
      </c>
      <c r="P59" s="446">
        <v>3.6146788990825689</v>
      </c>
      <c r="Q59" s="243">
        <v>3.67</v>
      </c>
      <c r="R59" s="241"/>
      <c r="S59" s="241"/>
      <c r="T59" s="241"/>
      <c r="U59" s="241"/>
      <c r="V59" s="241"/>
      <c r="W59" s="241"/>
    </row>
    <row r="60" spans="1:23" s="242" customFormat="1" ht="15" customHeight="1" x14ac:dyDescent="0.25">
      <c r="A60" s="246">
        <v>55</v>
      </c>
      <c r="B60" s="251" t="s">
        <v>58</v>
      </c>
      <c r="C60" s="250" t="s">
        <v>155</v>
      </c>
      <c r="D60" s="578">
        <v>3.7181818181818183</v>
      </c>
      <c r="E60" s="243">
        <v>3.76</v>
      </c>
      <c r="F60" s="251" t="s">
        <v>49</v>
      </c>
      <c r="G60" s="250" t="s">
        <v>54</v>
      </c>
      <c r="H60" s="578">
        <v>3.83</v>
      </c>
      <c r="I60" s="243">
        <v>3.88</v>
      </c>
      <c r="J60" s="251" t="s">
        <v>38</v>
      </c>
      <c r="K60" s="250" t="s">
        <v>47</v>
      </c>
      <c r="L60" s="446">
        <v>3.9054054054054053</v>
      </c>
      <c r="M60" s="243">
        <v>3.94</v>
      </c>
      <c r="N60" s="652" t="s">
        <v>1</v>
      </c>
      <c r="O60" s="653" t="s">
        <v>17</v>
      </c>
      <c r="P60" s="446">
        <v>3.6111111111111112</v>
      </c>
      <c r="Q60" s="243">
        <v>3.67</v>
      </c>
      <c r="R60" s="241"/>
      <c r="S60" s="241"/>
      <c r="T60" s="241"/>
      <c r="U60" s="241"/>
      <c r="V60" s="241"/>
      <c r="W60" s="241"/>
    </row>
    <row r="61" spans="1:23" s="242" customFormat="1" ht="15" customHeight="1" x14ac:dyDescent="0.25">
      <c r="A61" s="246">
        <v>56</v>
      </c>
      <c r="B61" s="251" t="s">
        <v>1</v>
      </c>
      <c r="C61" s="250" t="s">
        <v>151</v>
      </c>
      <c r="D61" s="578">
        <v>3.7165354330708662</v>
      </c>
      <c r="E61" s="243">
        <v>3.76</v>
      </c>
      <c r="F61" s="251" t="s">
        <v>58</v>
      </c>
      <c r="G61" s="250" t="s">
        <v>78</v>
      </c>
      <c r="H61" s="578">
        <v>3.8260869565217392</v>
      </c>
      <c r="I61" s="243">
        <v>3.88</v>
      </c>
      <c r="J61" s="251" t="s">
        <v>23</v>
      </c>
      <c r="K61" s="250" t="s">
        <v>132</v>
      </c>
      <c r="L61" s="446">
        <v>3.901639344262295</v>
      </c>
      <c r="M61" s="243">
        <v>3.94</v>
      </c>
      <c r="N61" s="652" t="s">
        <v>29</v>
      </c>
      <c r="O61" s="653" t="s">
        <v>31</v>
      </c>
      <c r="P61" s="446">
        <v>3.5806451612903225</v>
      </c>
      <c r="Q61" s="243">
        <v>3.67</v>
      </c>
      <c r="R61" s="241"/>
      <c r="S61" s="241"/>
      <c r="T61" s="241"/>
      <c r="U61" s="241"/>
      <c r="V61" s="241"/>
      <c r="W61" s="241"/>
    </row>
    <row r="62" spans="1:23" s="242" customFormat="1" ht="15" customHeight="1" x14ac:dyDescent="0.25">
      <c r="A62" s="246">
        <v>57</v>
      </c>
      <c r="B62" s="251" t="s">
        <v>23</v>
      </c>
      <c r="C62" s="250" t="s">
        <v>113</v>
      </c>
      <c r="D62" s="579">
        <v>3.7142857142857144</v>
      </c>
      <c r="E62" s="243">
        <v>3.76</v>
      </c>
      <c r="F62" s="251" t="s">
        <v>29</v>
      </c>
      <c r="G62" s="250" t="s">
        <v>66</v>
      </c>
      <c r="H62" s="579">
        <v>3.8260869565217392</v>
      </c>
      <c r="I62" s="243">
        <v>3.88</v>
      </c>
      <c r="J62" s="251" t="s">
        <v>29</v>
      </c>
      <c r="K62" s="250" t="s">
        <v>36</v>
      </c>
      <c r="L62" s="446">
        <v>3.8983050847457625</v>
      </c>
      <c r="M62" s="243">
        <v>3.94</v>
      </c>
      <c r="N62" s="652" t="s">
        <v>1</v>
      </c>
      <c r="O62" s="653" t="s">
        <v>5</v>
      </c>
      <c r="P62" s="446">
        <v>3.5675675675675675</v>
      </c>
      <c r="Q62" s="243">
        <v>3.67</v>
      </c>
      <c r="R62" s="241"/>
      <c r="S62" s="241"/>
      <c r="T62" s="241"/>
      <c r="U62" s="241"/>
      <c r="V62" s="241"/>
      <c r="W62" s="241"/>
    </row>
    <row r="63" spans="1:23" s="242" customFormat="1" ht="15" customHeight="1" x14ac:dyDescent="0.25">
      <c r="A63" s="246">
        <v>58</v>
      </c>
      <c r="B63" s="251" t="s">
        <v>1</v>
      </c>
      <c r="C63" s="250" t="s">
        <v>185</v>
      </c>
      <c r="D63" s="580">
        <v>3.7105263157894739</v>
      </c>
      <c r="E63" s="243">
        <v>3.76</v>
      </c>
      <c r="F63" s="251" t="s">
        <v>1</v>
      </c>
      <c r="G63" s="250" t="s">
        <v>189</v>
      </c>
      <c r="H63" s="580">
        <v>3.8181818181818183</v>
      </c>
      <c r="I63" s="243">
        <v>3.88</v>
      </c>
      <c r="J63" s="251" t="s">
        <v>23</v>
      </c>
      <c r="K63" s="250" t="s">
        <v>27</v>
      </c>
      <c r="L63" s="446">
        <v>3.8897058823529411</v>
      </c>
      <c r="M63" s="243">
        <v>3.94</v>
      </c>
      <c r="N63" s="652" t="s">
        <v>1</v>
      </c>
      <c r="O63" s="653" t="s">
        <v>8</v>
      </c>
      <c r="P63" s="446">
        <v>3.5728155339805827</v>
      </c>
      <c r="Q63" s="243">
        <v>3.67</v>
      </c>
      <c r="R63" s="241"/>
      <c r="S63" s="241"/>
      <c r="T63" s="241"/>
      <c r="U63" s="241"/>
      <c r="V63" s="241"/>
      <c r="W63" s="241"/>
    </row>
    <row r="64" spans="1:23" s="242" customFormat="1" ht="15" customHeight="1" x14ac:dyDescent="0.25">
      <c r="A64" s="246">
        <v>59</v>
      </c>
      <c r="B64" s="251" t="s">
        <v>23</v>
      </c>
      <c r="C64" s="250" t="s">
        <v>173</v>
      </c>
      <c r="D64" s="580">
        <v>3.7027027027027026</v>
      </c>
      <c r="E64" s="243">
        <v>3.76</v>
      </c>
      <c r="F64" s="251" t="s">
        <v>0</v>
      </c>
      <c r="G64" s="250" t="s">
        <v>138</v>
      </c>
      <c r="H64" s="580">
        <v>3.8029556650246303</v>
      </c>
      <c r="I64" s="243">
        <v>3.88</v>
      </c>
      <c r="J64" s="251" t="s">
        <v>49</v>
      </c>
      <c r="K64" s="250" t="s">
        <v>94</v>
      </c>
      <c r="L64" s="446">
        <v>3.887323943661972</v>
      </c>
      <c r="M64" s="243">
        <v>3.94</v>
      </c>
      <c r="N64" s="652" t="s">
        <v>29</v>
      </c>
      <c r="O64" s="653" t="s">
        <v>112</v>
      </c>
      <c r="P64" s="446">
        <v>3.55</v>
      </c>
      <c r="Q64" s="243">
        <v>3.67</v>
      </c>
      <c r="R64" s="241"/>
      <c r="S64" s="241"/>
      <c r="T64" s="241"/>
      <c r="U64" s="241"/>
      <c r="V64" s="241"/>
      <c r="W64" s="241"/>
    </row>
    <row r="65" spans="1:23" s="242" customFormat="1" ht="15" customHeight="1" thickBot="1" x14ac:dyDescent="0.3">
      <c r="A65" s="252">
        <v>60</v>
      </c>
      <c r="B65" s="440" t="s">
        <v>49</v>
      </c>
      <c r="C65" s="441" t="s">
        <v>57</v>
      </c>
      <c r="D65" s="581">
        <v>3.6990291262135924</v>
      </c>
      <c r="E65" s="245">
        <v>3.76</v>
      </c>
      <c r="F65" s="440" t="s">
        <v>49</v>
      </c>
      <c r="G65" s="441" t="s">
        <v>159</v>
      </c>
      <c r="H65" s="581">
        <v>3.7922077922077921</v>
      </c>
      <c r="I65" s="245">
        <v>3.88</v>
      </c>
      <c r="J65" s="440" t="s">
        <v>1</v>
      </c>
      <c r="K65" s="441" t="s">
        <v>17</v>
      </c>
      <c r="L65" s="447">
        <v>3.880281690140845</v>
      </c>
      <c r="M65" s="245">
        <v>3.94</v>
      </c>
      <c r="N65" s="654" t="s">
        <v>23</v>
      </c>
      <c r="O65" s="655" t="s">
        <v>24</v>
      </c>
      <c r="P65" s="447">
        <v>3.5370370370370372</v>
      </c>
      <c r="Q65" s="245">
        <v>3.67</v>
      </c>
      <c r="R65" s="241"/>
      <c r="S65" s="241"/>
      <c r="T65" s="241"/>
      <c r="U65" s="241"/>
      <c r="V65" s="241"/>
      <c r="W65" s="241"/>
    </row>
    <row r="66" spans="1:23" s="242" customFormat="1" ht="15" customHeight="1" x14ac:dyDescent="0.25">
      <c r="A66" s="253">
        <v>61</v>
      </c>
      <c r="B66" s="438" t="s">
        <v>0</v>
      </c>
      <c r="C66" s="439" t="s">
        <v>63</v>
      </c>
      <c r="D66" s="584">
        <v>3.6923076923076925</v>
      </c>
      <c r="E66" s="240">
        <v>3.76</v>
      </c>
      <c r="F66" s="438" t="s">
        <v>29</v>
      </c>
      <c r="G66" s="439" t="s">
        <v>82</v>
      </c>
      <c r="H66" s="584">
        <v>3.7894736842105261</v>
      </c>
      <c r="I66" s="240">
        <v>3.88</v>
      </c>
      <c r="J66" s="438" t="s">
        <v>23</v>
      </c>
      <c r="K66" s="439" t="s">
        <v>24</v>
      </c>
      <c r="L66" s="445">
        <v>3.8783783783783785</v>
      </c>
      <c r="M66" s="240">
        <v>3.94</v>
      </c>
      <c r="N66" s="650" t="s">
        <v>38</v>
      </c>
      <c r="O66" s="651" t="s">
        <v>69</v>
      </c>
      <c r="P66" s="445">
        <v>3.5249999999999999</v>
      </c>
      <c r="Q66" s="240">
        <v>3.67</v>
      </c>
      <c r="R66" s="241"/>
      <c r="S66" s="241"/>
      <c r="T66" s="241"/>
      <c r="U66" s="241"/>
      <c r="V66" s="241"/>
      <c r="W66" s="241"/>
    </row>
    <row r="67" spans="1:23" s="242" customFormat="1" ht="15" customHeight="1" x14ac:dyDescent="0.25">
      <c r="A67" s="246">
        <v>62</v>
      </c>
      <c r="B67" s="251" t="s">
        <v>0</v>
      </c>
      <c r="C67" s="250" t="s">
        <v>138</v>
      </c>
      <c r="D67" s="580">
        <v>3.6906474820143886</v>
      </c>
      <c r="E67" s="243">
        <v>3.76</v>
      </c>
      <c r="F67" s="251" t="s">
        <v>1</v>
      </c>
      <c r="G67" s="250" t="s">
        <v>195</v>
      </c>
      <c r="H67" s="580">
        <v>3.7875000000000001</v>
      </c>
      <c r="I67" s="243">
        <v>3.88</v>
      </c>
      <c r="J67" s="251" t="s">
        <v>38</v>
      </c>
      <c r="K67" s="250" t="s">
        <v>43</v>
      </c>
      <c r="L67" s="446">
        <v>3.8615384615384616</v>
      </c>
      <c r="M67" s="243">
        <v>3.94</v>
      </c>
      <c r="N67" s="652" t="s">
        <v>38</v>
      </c>
      <c r="O67" s="653" t="s">
        <v>45</v>
      </c>
      <c r="P67" s="446">
        <v>3.5333333333333332</v>
      </c>
      <c r="Q67" s="243">
        <v>3.67</v>
      </c>
      <c r="R67" s="241"/>
      <c r="S67" s="241"/>
      <c r="T67" s="241"/>
      <c r="U67" s="241"/>
      <c r="V67" s="241"/>
      <c r="W67" s="241"/>
    </row>
    <row r="68" spans="1:23" s="242" customFormat="1" ht="15" customHeight="1" x14ac:dyDescent="0.25">
      <c r="A68" s="246">
        <v>63</v>
      </c>
      <c r="B68" s="251" t="s">
        <v>49</v>
      </c>
      <c r="C68" s="250" t="s">
        <v>162</v>
      </c>
      <c r="D68" s="580">
        <v>3.6865671641791047</v>
      </c>
      <c r="E68" s="243">
        <v>3.76</v>
      </c>
      <c r="F68" s="251" t="s">
        <v>1</v>
      </c>
      <c r="G68" s="250" t="s">
        <v>149</v>
      </c>
      <c r="H68" s="580">
        <v>3.7857142857142856</v>
      </c>
      <c r="I68" s="243">
        <v>3.88</v>
      </c>
      <c r="J68" s="251" t="s">
        <v>38</v>
      </c>
      <c r="K68" s="250" t="s">
        <v>40</v>
      </c>
      <c r="L68" s="446">
        <v>3.8571428571428572</v>
      </c>
      <c r="M68" s="243">
        <v>3.94</v>
      </c>
      <c r="N68" s="652" t="s">
        <v>1</v>
      </c>
      <c r="O68" s="653" t="s">
        <v>2</v>
      </c>
      <c r="P68" s="446">
        <v>3.5185185185185186</v>
      </c>
      <c r="Q68" s="243">
        <v>3.67</v>
      </c>
      <c r="R68" s="241"/>
      <c r="S68" s="241"/>
      <c r="T68" s="241"/>
      <c r="U68" s="241"/>
      <c r="V68" s="241"/>
      <c r="W68" s="241"/>
    </row>
    <row r="69" spans="1:23" s="242" customFormat="1" ht="15" customHeight="1" x14ac:dyDescent="0.25">
      <c r="A69" s="246">
        <v>64</v>
      </c>
      <c r="B69" s="251" t="s">
        <v>23</v>
      </c>
      <c r="C69" s="250" t="s">
        <v>177</v>
      </c>
      <c r="D69" s="580">
        <v>3.6818181818181817</v>
      </c>
      <c r="E69" s="243">
        <v>3.76</v>
      </c>
      <c r="F69" s="251" t="s">
        <v>38</v>
      </c>
      <c r="G69" s="250" t="s">
        <v>45</v>
      </c>
      <c r="H69" s="580">
        <v>3.78494623655914</v>
      </c>
      <c r="I69" s="243">
        <v>3.88</v>
      </c>
      <c r="J69" s="251" t="s">
        <v>0</v>
      </c>
      <c r="K69" s="250" t="s">
        <v>89</v>
      </c>
      <c r="L69" s="446">
        <v>3.847826086956522</v>
      </c>
      <c r="M69" s="243">
        <v>3.94</v>
      </c>
      <c r="N69" s="652" t="s">
        <v>49</v>
      </c>
      <c r="O69" s="653" t="s">
        <v>48</v>
      </c>
      <c r="P69" s="446">
        <v>3.5217391304347827</v>
      </c>
      <c r="Q69" s="243">
        <v>3.67</v>
      </c>
      <c r="R69" s="241"/>
      <c r="S69" s="241"/>
      <c r="T69" s="241"/>
      <c r="U69" s="241"/>
      <c r="V69" s="241"/>
      <c r="W69" s="241"/>
    </row>
    <row r="70" spans="1:23" s="242" customFormat="1" ht="15" customHeight="1" x14ac:dyDescent="0.25">
      <c r="A70" s="246">
        <v>65</v>
      </c>
      <c r="B70" s="251" t="s">
        <v>29</v>
      </c>
      <c r="C70" s="250" t="s">
        <v>202</v>
      </c>
      <c r="D70" s="580">
        <v>3.6767676767676769</v>
      </c>
      <c r="E70" s="243">
        <v>3.76</v>
      </c>
      <c r="F70" s="251" t="s">
        <v>1</v>
      </c>
      <c r="G70" s="250" t="s">
        <v>183</v>
      </c>
      <c r="H70" s="580">
        <v>3.784313725490196</v>
      </c>
      <c r="I70" s="243">
        <v>3.88</v>
      </c>
      <c r="J70" s="251" t="s">
        <v>1</v>
      </c>
      <c r="K70" s="250" t="s">
        <v>12</v>
      </c>
      <c r="L70" s="446">
        <v>3.8445945945945947</v>
      </c>
      <c r="M70" s="243">
        <v>3.94</v>
      </c>
      <c r="N70" s="652" t="s">
        <v>38</v>
      </c>
      <c r="O70" s="653" t="s">
        <v>46</v>
      </c>
      <c r="P70" s="446">
        <v>3.5208333333333335</v>
      </c>
      <c r="Q70" s="243">
        <v>3.67</v>
      </c>
      <c r="R70" s="241"/>
      <c r="S70" s="241"/>
      <c r="T70" s="241"/>
      <c r="U70" s="241"/>
      <c r="V70" s="241"/>
      <c r="W70" s="241"/>
    </row>
    <row r="71" spans="1:23" s="242" customFormat="1" ht="15" customHeight="1" x14ac:dyDescent="0.25">
      <c r="A71" s="246">
        <v>66</v>
      </c>
      <c r="B71" s="440" t="s">
        <v>38</v>
      </c>
      <c r="C71" s="441" t="s">
        <v>80</v>
      </c>
      <c r="D71" s="580">
        <v>3.6764705882352939</v>
      </c>
      <c r="E71" s="245">
        <v>3.76</v>
      </c>
      <c r="F71" s="440" t="s">
        <v>49</v>
      </c>
      <c r="G71" s="441" t="s">
        <v>160</v>
      </c>
      <c r="H71" s="580">
        <v>3.7808219178082192</v>
      </c>
      <c r="I71" s="245">
        <v>3.88</v>
      </c>
      <c r="J71" s="440" t="s">
        <v>23</v>
      </c>
      <c r="K71" s="441" t="s">
        <v>131</v>
      </c>
      <c r="L71" s="447">
        <v>3.8403361344537816</v>
      </c>
      <c r="M71" s="245">
        <v>3.94</v>
      </c>
      <c r="N71" s="654" t="s">
        <v>49</v>
      </c>
      <c r="O71" s="655" t="s">
        <v>94</v>
      </c>
      <c r="P71" s="447">
        <v>3.5</v>
      </c>
      <c r="Q71" s="245">
        <v>3.67</v>
      </c>
      <c r="R71" s="241"/>
      <c r="S71" s="241"/>
      <c r="T71" s="241"/>
      <c r="U71" s="241"/>
      <c r="V71" s="241"/>
      <c r="W71" s="241"/>
    </row>
    <row r="72" spans="1:23" s="242" customFormat="1" ht="15" customHeight="1" x14ac:dyDescent="0.25">
      <c r="A72" s="246">
        <v>67</v>
      </c>
      <c r="B72" s="249" t="s">
        <v>29</v>
      </c>
      <c r="C72" s="442" t="s">
        <v>83</v>
      </c>
      <c r="D72" s="580">
        <v>3.6712328767123288</v>
      </c>
      <c r="E72" s="276">
        <v>3.76</v>
      </c>
      <c r="F72" s="249" t="s">
        <v>29</v>
      </c>
      <c r="G72" s="442" t="s">
        <v>95</v>
      </c>
      <c r="H72" s="580">
        <v>3.7759562841530054</v>
      </c>
      <c r="I72" s="276">
        <v>3.88</v>
      </c>
      <c r="J72" s="249" t="s">
        <v>1</v>
      </c>
      <c r="K72" s="442" t="s">
        <v>149</v>
      </c>
      <c r="L72" s="448">
        <v>3.8367346938775508</v>
      </c>
      <c r="M72" s="276">
        <v>3.94</v>
      </c>
      <c r="N72" s="656" t="s">
        <v>1</v>
      </c>
      <c r="O72" s="657" t="s">
        <v>4</v>
      </c>
      <c r="P72" s="448">
        <v>3.5</v>
      </c>
      <c r="Q72" s="276">
        <v>3.67</v>
      </c>
      <c r="R72" s="241"/>
      <c r="S72" s="241"/>
      <c r="T72" s="241"/>
      <c r="U72" s="241"/>
      <c r="V72" s="241"/>
      <c r="W72" s="241"/>
    </row>
    <row r="73" spans="1:23" s="242" customFormat="1" ht="15" customHeight="1" x14ac:dyDescent="0.25">
      <c r="A73" s="246">
        <v>68</v>
      </c>
      <c r="B73" s="251" t="s">
        <v>49</v>
      </c>
      <c r="C73" s="250" t="s">
        <v>160</v>
      </c>
      <c r="D73" s="580">
        <v>3.6702127659574466</v>
      </c>
      <c r="E73" s="243">
        <v>3.76</v>
      </c>
      <c r="F73" s="251" t="s">
        <v>23</v>
      </c>
      <c r="G73" s="250" t="s">
        <v>175</v>
      </c>
      <c r="H73" s="580">
        <v>3.7228915662650603</v>
      </c>
      <c r="I73" s="243">
        <v>3.88</v>
      </c>
      <c r="J73" s="251" t="s">
        <v>58</v>
      </c>
      <c r="K73" s="250" t="s">
        <v>76</v>
      </c>
      <c r="L73" s="446">
        <v>3.8316831683168315</v>
      </c>
      <c r="M73" s="243">
        <v>3.94</v>
      </c>
      <c r="N73" s="652" t="s">
        <v>1</v>
      </c>
      <c r="O73" s="653" t="s">
        <v>11</v>
      </c>
      <c r="P73" s="446">
        <v>3.5045045045045047</v>
      </c>
      <c r="Q73" s="243">
        <v>3.67</v>
      </c>
      <c r="R73" s="241"/>
      <c r="S73" s="241"/>
      <c r="T73" s="241"/>
      <c r="U73" s="241"/>
      <c r="V73" s="241"/>
      <c r="W73" s="241"/>
    </row>
    <row r="74" spans="1:23" s="242" customFormat="1" ht="15" customHeight="1" x14ac:dyDescent="0.25">
      <c r="A74" s="246">
        <v>69</v>
      </c>
      <c r="B74" s="251" t="s">
        <v>1</v>
      </c>
      <c r="C74" s="250" t="s">
        <v>187</v>
      </c>
      <c r="D74" s="580">
        <v>3.66</v>
      </c>
      <c r="E74" s="243">
        <v>3.76</v>
      </c>
      <c r="F74" s="251" t="s">
        <v>1</v>
      </c>
      <c r="G74" s="250" t="s">
        <v>3</v>
      </c>
      <c r="H74" s="580">
        <v>3.7216494845360826</v>
      </c>
      <c r="I74" s="243">
        <v>3.88</v>
      </c>
      <c r="J74" s="251" t="s">
        <v>1</v>
      </c>
      <c r="K74" s="250" t="s">
        <v>14</v>
      </c>
      <c r="L74" s="446">
        <v>3.7900552486187844</v>
      </c>
      <c r="M74" s="243">
        <v>3.94</v>
      </c>
      <c r="N74" s="652" t="s">
        <v>1</v>
      </c>
      <c r="O74" s="653" t="s">
        <v>21</v>
      </c>
      <c r="P74" s="446">
        <v>3.4761904761904763</v>
      </c>
      <c r="Q74" s="243">
        <v>3.67</v>
      </c>
      <c r="R74" s="241"/>
      <c r="S74" s="241"/>
      <c r="T74" s="241"/>
      <c r="U74" s="241"/>
      <c r="V74" s="241"/>
      <c r="W74" s="241"/>
    </row>
    <row r="75" spans="1:23" s="242" customFormat="1" ht="15" customHeight="1" thickBot="1" x14ac:dyDescent="0.3">
      <c r="A75" s="254">
        <v>70</v>
      </c>
      <c r="B75" s="443" t="s">
        <v>29</v>
      </c>
      <c r="C75" s="444" t="s">
        <v>201</v>
      </c>
      <c r="D75" s="581">
        <v>3.6162790697674421</v>
      </c>
      <c r="E75" s="244">
        <v>3.76</v>
      </c>
      <c r="F75" s="443" t="s">
        <v>29</v>
      </c>
      <c r="G75" s="444" t="s">
        <v>83</v>
      </c>
      <c r="H75" s="581">
        <v>3.7108433734939759</v>
      </c>
      <c r="I75" s="244">
        <v>3.88</v>
      </c>
      <c r="J75" s="443" t="s">
        <v>1</v>
      </c>
      <c r="K75" s="444" t="s">
        <v>64</v>
      </c>
      <c r="L75" s="449">
        <v>3.7857142857142856</v>
      </c>
      <c r="M75" s="244">
        <v>3.94</v>
      </c>
      <c r="N75" s="658" t="s">
        <v>38</v>
      </c>
      <c r="O75" s="659" t="s">
        <v>70</v>
      </c>
      <c r="P75" s="449">
        <v>3.4757281553398056</v>
      </c>
      <c r="Q75" s="244">
        <v>3.67</v>
      </c>
      <c r="R75" s="241"/>
      <c r="S75" s="241"/>
      <c r="T75" s="241"/>
      <c r="U75" s="241"/>
      <c r="V75" s="241"/>
      <c r="W75" s="241"/>
    </row>
    <row r="76" spans="1:23" s="242" customFormat="1" ht="15" customHeight="1" x14ac:dyDescent="0.25">
      <c r="A76" s="246">
        <v>71</v>
      </c>
      <c r="B76" s="251" t="s">
        <v>58</v>
      </c>
      <c r="C76" s="250" t="s">
        <v>77</v>
      </c>
      <c r="D76" s="590">
        <v>3.6153846153846154</v>
      </c>
      <c r="E76" s="243">
        <v>3.76</v>
      </c>
      <c r="F76" s="251" t="s">
        <v>29</v>
      </c>
      <c r="G76" s="250" t="s">
        <v>81</v>
      </c>
      <c r="H76" s="590">
        <v>3.7058823529411766</v>
      </c>
      <c r="I76" s="243">
        <v>3.88</v>
      </c>
      <c r="J76" s="251" t="s">
        <v>1</v>
      </c>
      <c r="K76" s="250" t="s">
        <v>20</v>
      </c>
      <c r="L76" s="446">
        <v>3.7857142857142856</v>
      </c>
      <c r="M76" s="243">
        <v>3.94</v>
      </c>
      <c r="N76" s="652" t="s">
        <v>1</v>
      </c>
      <c r="O76" s="653" t="s">
        <v>15</v>
      </c>
      <c r="P76" s="446">
        <v>3.4666666666666668</v>
      </c>
      <c r="Q76" s="243">
        <v>3.67</v>
      </c>
      <c r="R76" s="241"/>
      <c r="S76" s="241"/>
      <c r="T76" s="241"/>
      <c r="U76" s="241"/>
      <c r="V76" s="241"/>
      <c r="W76" s="241"/>
    </row>
    <row r="77" spans="1:23" s="242" customFormat="1" ht="15" customHeight="1" x14ac:dyDescent="0.25">
      <c r="A77" s="246">
        <v>72</v>
      </c>
      <c r="B77" s="440" t="s">
        <v>29</v>
      </c>
      <c r="C77" s="441" t="s">
        <v>82</v>
      </c>
      <c r="D77" s="580">
        <v>3.6086956521739131</v>
      </c>
      <c r="E77" s="245">
        <v>3.76</v>
      </c>
      <c r="F77" s="440" t="s">
        <v>29</v>
      </c>
      <c r="G77" s="441" t="s">
        <v>35</v>
      </c>
      <c r="H77" s="580">
        <v>3.6972477064220182</v>
      </c>
      <c r="I77" s="245">
        <v>3.88</v>
      </c>
      <c r="J77" s="440" t="s">
        <v>29</v>
      </c>
      <c r="K77" s="441" t="s">
        <v>28</v>
      </c>
      <c r="L77" s="447">
        <v>3.7837837837837838</v>
      </c>
      <c r="M77" s="245">
        <v>3.94</v>
      </c>
      <c r="N77" s="654" t="s">
        <v>58</v>
      </c>
      <c r="O77" s="655" t="s">
        <v>79</v>
      </c>
      <c r="P77" s="447">
        <v>3.4637681159420288</v>
      </c>
      <c r="Q77" s="245">
        <v>3.67</v>
      </c>
      <c r="R77" s="241"/>
      <c r="S77" s="241"/>
      <c r="T77" s="241"/>
      <c r="U77" s="241"/>
      <c r="V77" s="241"/>
      <c r="W77" s="241"/>
    </row>
    <row r="78" spans="1:23" s="242" customFormat="1" ht="15" customHeight="1" x14ac:dyDescent="0.25">
      <c r="A78" s="246">
        <v>73</v>
      </c>
      <c r="B78" s="249" t="s">
        <v>1</v>
      </c>
      <c r="C78" s="442" t="s">
        <v>186</v>
      </c>
      <c r="D78" s="580">
        <v>3.607843137254902</v>
      </c>
      <c r="E78" s="276">
        <v>3.76</v>
      </c>
      <c r="F78" s="249" t="s">
        <v>29</v>
      </c>
      <c r="G78" s="442" t="s">
        <v>112</v>
      </c>
      <c r="H78" s="580">
        <v>3.696629213483146</v>
      </c>
      <c r="I78" s="276">
        <v>3.88</v>
      </c>
      <c r="J78" s="249" t="s">
        <v>49</v>
      </c>
      <c r="K78" s="442" t="s">
        <v>51</v>
      </c>
      <c r="L78" s="448">
        <v>3.7619047619047619</v>
      </c>
      <c r="M78" s="276">
        <v>3.94</v>
      </c>
      <c r="N78" s="656" t="s">
        <v>49</v>
      </c>
      <c r="O78" s="657" t="s">
        <v>51</v>
      </c>
      <c r="P78" s="448">
        <v>3.4482758620689653</v>
      </c>
      <c r="Q78" s="276">
        <v>3.67</v>
      </c>
      <c r="R78" s="241"/>
      <c r="S78" s="241"/>
      <c r="T78" s="241"/>
      <c r="U78" s="241"/>
      <c r="V78" s="241"/>
      <c r="W78" s="241"/>
    </row>
    <row r="79" spans="1:23" s="242" customFormat="1" ht="15" customHeight="1" x14ac:dyDescent="0.25">
      <c r="A79" s="246">
        <v>74</v>
      </c>
      <c r="B79" s="251" t="s">
        <v>1</v>
      </c>
      <c r="C79" s="250" t="s">
        <v>149</v>
      </c>
      <c r="D79" s="580">
        <v>3.6045454545454545</v>
      </c>
      <c r="E79" s="243">
        <v>3.76</v>
      </c>
      <c r="F79" s="251" t="s">
        <v>38</v>
      </c>
      <c r="G79" s="250" t="s">
        <v>43</v>
      </c>
      <c r="H79" s="580">
        <v>3.6956521739130435</v>
      </c>
      <c r="I79" s="243">
        <v>3.88</v>
      </c>
      <c r="J79" s="251" t="s">
        <v>29</v>
      </c>
      <c r="K79" s="250" t="s">
        <v>31</v>
      </c>
      <c r="L79" s="446">
        <v>3.75</v>
      </c>
      <c r="M79" s="243">
        <v>3.94</v>
      </c>
      <c r="N79" s="652" t="s">
        <v>1</v>
      </c>
      <c r="O79" s="653" t="s">
        <v>9</v>
      </c>
      <c r="P79" s="446">
        <v>3.4380952380952383</v>
      </c>
      <c r="Q79" s="243">
        <v>3.67</v>
      </c>
      <c r="R79" s="241"/>
      <c r="S79" s="241"/>
      <c r="T79" s="241"/>
      <c r="U79" s="241"/>
      <c r="V79" s="241"/>
      <c r="W79" s="241"/>
    </row>
    <row r="80" spans="1:23" s="242" customFormat="1" ht="15" customHeight="1" x14ac:dyDescent="0.25">
      <c r="A80" s="246">
        <v>75</v>
      </c>
      <c r="B80" s="440" t="s">
        <v>1</v>
      </c>
      <c r="C80" s="441" t="s">
        <v>196</v>
      </c>
      <c r="D80" s="582">
        <v>3.5933333333333333</v>
      </c>
      <c r="E80" s="245">
        <v>3.76</v>
      </c>
      <c r="F80" s="440" t="s">
        <v>49</v>
      </c>
      <c r="G80" s="441" t="s">
        <v>52</v>
      </c>
      <c r="H80" s="582">
        <v>3.6949152542372881</v>
      </c>
      <c r="I80" s="245">
        <v>3.88</v>
      </c>
      <c r="J80" s="440" t="s">
        <v>58</v>
      </c>
      <c r="K80" s="441" t="s">
        <v>79</v>
      </c>
      <c r="L80" s="447">
        <v>3.7446808510638299</v>
      </c>
      <c r="M80" s="245">
        <v>3.94</v>
      </c>
      <c r="N80" s="654" t="s">
        <v>1</v>
      </c>
      <c r="O80" s="655" t="s">
        <v>13</v>
      </c>
      <c r="P80" s="447">
        <v>3.4264705882352939</v>
      </c>
      <c r="Q80" s="245">
        <v>3.67</v>
      </c>
      <c r="R80" s="241"/>
      <c r="S80" s="241"/>
      <c r="T80" s="241"/>
      <c r="U80" s="241"/>
      <c r="V80" s="241"/>
      <c r="W80" s="241"/>
    </row>
    <row r="81" spans="1:23" s="242" customFormat="1" ht="15" customHeight="1" x14ac:dyDescent="0.25">
      <c r="A81" s="246">
        <v>76</v>
      </c>
      <c r="B81" s="249" t="s">
        <v>58</v>
      </c>
      <c r="C81" s="442" t="s">
        <v>78</v>
      </c>
      <c r="D81" s="580">
        <v>3.5816326530612246</v>
      </c>
      <c r="E81" s="276">
        <v>3.76</v>
      </c>
      <c r="F81" s="249" t="s">
        <v>1</v>
      </c>
      <c r="G81" s="442" t="s">
        <v>13</v>
      </c>
      <c r="H81" s="580">
        <v>3.6944444444444446</v>
      </c>
      <c r="I81" s="276">
        <v>3.88</v>
      </c>
      <c r="J81" s="249" t="s">
        <v>1</v>
      </c>
      <c r="K81" s="442" t="s">
        <v>2</v>
      </c>
      <c r="L81" s="448">
        <v>3.7391304347826089</v>
      </c>
      <c r="M81" s="276">
        <v>3.94</v>
      </c>
      <c r="N81" s="656" t="s">
        <v>38</v>
      </c>
      <c r="O81" s="657" t="s">
        <v>43</v>
      </c>
      <c r="P81" s="448">
        <v>3.4257425742574257</v>
      </c>
      <c r="Q81" s="276">
        <v>3.67</v>
      </c>
      <c r="R81" s="241"/>
      <c r="S81" s="241"/>
      <c r="T81" s="241"/>
      <c r="U81" s="241"/>
      <c r="V81" s="241"/>
      <c r="W81" s="241"/>
    </row>
    <row r="82" spans="1:23" s="242" customFormat="1" ht="15" customHeight="1" x14ac:dyDescent="0.25">
      <c r="A82" s="246">
        <v>77</v>
      </c>
      <c r="B82" s="251" t="s">
        <v>58</v>
      </c>
      <c r="C82" s="250" t="s">
        <v>157</v>
      </c>
      <c r="D82" s="582">
        <v>3.5769230769230771</v>
      </c>
      <c r="E82" s="243">
        <v>3.76</v>
      </c>
      <c r="F82" s="251" t="s">
        <v>38</v>
      </c>
      <c r="G82" s="250" t="s">
        <v>37</v>
      </c>
      <c r="H82" s="582">
        <v>3.6931818181818183</v>
      </c>
      <c r="I82" s="243">
        <v>3.88</v>
      </c>
      <c r="J82" s="251" t="s">
        <v>38</v>
      </c>
      <c r="K82" s="250" t="s">
        <v>37</v>
      </c>
      <c r="L82" s="446">
        <v>3.7380952380952381</v>
      </c>
      <c r="M82" s="243">
        <v>3.94</v>
      </c>
      <c r="N82" s="652" t="s">
        <v>1</v>
      </c>
      <c r="O82" s="653" t="s">
        <v>18</v>
      </c>
      <c r="P82" s="446">
        <v>3.4177215189873418</v>
      </c>
      <c r="Q82" s="243">
        <v>3.67</v>
      </c>
      <c r="R82" s="241"/>
      <c r="S82" s="241"/>
      <c r="T82" s="241"/>
      <c r="U82" s="241"/>
      <c r="V82" s="241"/>
      <c r="W82" s="241"/>
    </row>
    <row r="83" spans="1:23" s="242" customFormat="1" ht="15" customHeight="1" x14ac:dyDescent="0.25">
      <c r="A83" s="246">
        <v>78</v>
      </c>
      <c r="B83" s="251" t="s">
        <v>58</v>
      </c>
      <c r="C83" s="250" t="s">
        <v>156</v>
      </c>
      <c r="D83" s="580">
        <v>3.5731707317073171</v>
      </c>
      <c r="E83" s="243">
        <v>3.76</v>
      </c>
      <c r="F83" s="251" t="s">
        <v>38</v>
      </c>
      <c r="G83" s="250" t="s">
        <v>166</v>
      </c>
      <c r="H83" s="580">
        <v>3.6888888888888891</v>
      </c>
      <c r="I83" s="243">
        <v>3.88</v>
      </c>
      <c r="J83" s="251" t="s">
        <v>0</v>
      </c>
      <c r="K83" s="250" t="s">
        <v>62</v>
      </c>
      <c r="L83" s="446">
        <v>3.7317073170731709</v>
      </c>
      <c r="M83" s="243">
        <v>3.94</v>
      </c>
      <c r="N83" s="652" t="s">
        <v>49</v>
      </c>
      <c r="O83" s="653" t="s">
        <v>67</v>
      </c>
      <c r="P83" s="446">
        <v>3.4214876033057853</v>
      </c>
      <c r="Q83" s="243">
        <v>3.67</v>
      </c>
      <c r="R83" s="241"/>
      <c r="S83" s="241"/>
      <c r="T83" s="241"/>
      <c r="U83" s="241"/>
      <c r="V83" s="241"/>
      <c r="W83" s="241"/>
    </row>
    <row r="84" spans="1:23" s="242" customFormat="1" ht="15" customHeight="1" x14ac:dyDescent="0.25">
      <c r="A84" s="246">
        <v>79</v>
      </c>
      <c r="B84" s="251" t="s">
        <v>38</v>
      </c>
      <c r="C84" s="250" t="s">
        <v>168</v>
      </c>
      <c r="D84" s="578">
        <v>3.5657894736842106</v>
      </c>
      <c r="E84" s="243">
        <v>3.76</v>
      </c>
      <c r="F84" s="251" t="s">
        <v>38</v>
      </c>
      <c r="G84" s="250" t="s">
        <v>126</v>
      </c>
      <c r="H84" s="578">
        <v>3.6883116883116882</v>
      </c>
      <c r="I84" s="243">
        <v>3.88</v>
      </c>
      <c r="J84" s="251" t="s">
        <v>1</v>
      </c>
      <c r="K84" s="250" t="s">
        <v>22</v>
      </c>
      <c r="L84" s="446">
        <v>3.71875</v>
      </c>
      <c r="M84" s="243">
        <v>3.94</v>
      </c>
      <c r="N84" s="652" t="s">
        <v>1</v>
      </c>
      <c r="O84" s="653" t="s">
        <v>12</v>
      </c>
      <c r="P84" s="446">
        <v>3.4191176470588234</v>
      </c>
      <c r="Q84" s="243">
        <v>3.67</v>
      </c>
      <c r="R84" s="241"/>
      <c r="S84" s="241"/>
      <c r="T84" s="241"/>
      <c r="U84" s="241"/>
      <c r="V84" s="241"/>
      <c r="W84" s="241"/>
    </row>
    <row r="85" spans="1:23" s="242" customFormat="1" ht="15" customHeight="1" thickBot="1" x14ac:dyDescent="0.3">
      <c r="A85" s="252">
        <v>80</v>
      </c>
      <c r="B85" s="440" t="s">
        <v>49</v>
      </c>
      <c r="C85" s="441" t="s">
        <v>51</v>
      </c>
      <c r="D85" s="591">
        <v>3.5636363636363635</v>
      </c>
      <c r="E85" s="245">
        <v>3.76</v>
      </c>
      <c r="F85" s="440" t="s">
        <v>1</v>
      </c>
      <c r="G85" s="441" t="s">
        <v>186</v>
      </c>
      <c r="H85" s="591">
        <v>3.6862745098039214</v>
      </c>
      <c r="I85" s="245">
        <v>3.88</v>
      </c>
      <c r="J85" s="440" t="s">
        <v>1</v>
      </c>
      <c r="K85" s="441" t="s">
        <v>13</v>
      </c>
      <c r="L85" s="447">
        <v>3.7142857142857144</v>
      </c>
      <c r="M85" s="245">
        <v>3.94</v>
      </c>
      <c r="N85" s="654" t="s">
        <v>58</v>
      </c>
      <c r="O85" s="655" t="s">
        <v>78</v>
      </c>
      <c r="P85" s="447">
        <v>3.4130434782608696</v>
      </c>
      <c r="Q85" s="245">
        <v>3.67</v>
      </c>
      <c r="R85" s="241"/>
      <c r="S85" s="241"/>
      <c r="T85" s="241"/>
      <c r="U85" s="241"/>
      <c r="V85" s="241"/>
      <c r="W85" s="241"/>
    </row>
    <row r="86" spans="1:23" s="242" customFormat="1" ht="15" customHeight="1" x14ac:dyDescent="0.25">
      <c r="A86" s="253">
        <v>81</v>
      </c>
      <c r="B86" s="438" t="s">
        <v>23</v>
      </c>
      <c r="C86" s="439" t="s">
        <v>180</v>
      </c>
      <c r="D86" s="578">
        <v>3.5609756097560976</v>
      </c>
      <c r="E86" s="240">
        <v>3.76</v>
      </c>
      <c r="F86" s="438" t="s">
        <v>38</v>
      </c>
      <c r="G86" s="439" t="s">
        <v>69</v>
      </c>
      <c r="H86" s="578">
        <v>3.6792452830188678</v>
      </c>
      <c r="I86" s="240">
        <v>3.88</v>
      </c>
      <c r="J86" s="438" t="s">
        <v>1</v>
      </c>
      <c r="K86" s="439" t="s">
        <v>8</v>
      </c>
      <c r="L86" s="445">
        <v>3.7058823529411766</v>
      </c>
      <c r="M86" s="240">
        <v>3.94</v>
      </c>
      <c r="N86" s="650" t="s">
        <v>38</v>
      </c>
      <c r="O86" s="651" t="s">
        <v>72</v>
      </c>
      <c r="P86" s="445">
        <v>3.4133333333333336</v>
      </c>
      <c r="Q86" s="240">
        <v>3.67</v>
      </c>
      <c r="R86" s="241"/>
      <c r="S86" s="241"/>
      <c r="T86" s="241"/>
      <c r="U86" s="241"/>
      <c r="V86" s="241"/>
      <c r="W86" s="241"/>
    </row>
    <row r="87" spans="1:23" s="242" customFormat="1" ht="15" customHeight="1" x14ac:dyDescent="0.25">
      <c r="A87" s="246">
        <v>82</v>
      </c>
      <c r="B87" s="251" t="s">
        <v>58</v>
      </c>
      <c r="C87" s="250" t="s">
        <v>124</v>
      </c>
      <c r="D87" s="578">
        <v>3.5492957746478875</v>
      </c>
      <c r="E87" s="243">
        <v>3.76</v>
      </c>
      <c r="F87" s="251" t="s">
        <v>1</v>
      </c>
      <c r="G87" s="250" t="s">
        <v>188</v>
      </c>
      <c r="H87" s="578">
        <v>3.6792452830188678</v>
      </c>
      <c r="I87" s="243">
        <v>3.88</v>
      </c>
      <c r="J87" s="251" t="s">
        <v>49</v>
      </c>
      <c r="K87" s="250" t="s">
        <v>67</v>
      </c>
      <c r="L87" s="446">
        <v>3.7047619047619049</v>
      </c>
      <c r="M87" s="243">
        <v>3.94</v>
      </c>
      <c r="N87" s="652" t="s">
        <v>29</v>
      </c>
      <c r="O87" s="653" t="s">
        <v>83</v>
      </c>
      <c r="P87" s="446">
        <v>3.4</v>
      </c>
      <c r="Q87" s="243">
        <v>3.67</v>
      </c>
      <c r="R87" s="241"/>
      <c r="S87" s="241"/>
      <c r="T87" s="241"/>
      <c r="U87" s="241"/>
      <c r="V87" s="241"/>
      <c r="W87" s="241"/>
    </row>
    <row r="88" spans="1:23" s="242" customFormat="1" ht="15" customHeight="1" x14ac:dyDescent="0.25">
      <c r="A88" s="246">
        <v>83</v>
      </c>
      <c r="B88" s="251" t="s">
        <v>29</v>
      </c>
      <c r="C88" s="250" t="s">
        <v>30</v>
      </c>
      <c r="D88" s="580">
        <v>3.5476190476190474</v>
      </c>
      <c r="E88" s="243">
        <v>3.76</v>
      </c>
      <c r="F88" s="251" t="s">
        <v>1</v>
      </c>
      <c r="G88" s="250" t="s">
        <v>15</v>
      </c>
      <c r="H88" s="580">
        <v>3.6753246753246751</v>
      </c>
      <c r="I88" s="243">
        <v>3.88</v>
      </c>
      <c r="J88" s="251" t="s">
        <v>38</v>
      </c>
      <c r="K88" s="250" t="s">
        <v>45</v>
      </c>
      <c r="L88" s="446">
        <v>3.6896551724137931</v>
      </c>
      <c r="M88" s="243">
        <v>3.94</v>
      </c>
      <c r="N88" s="652" t="s">
        <v>49</v>
      </c>
      <c r="O88" s="653" t="s">
        <v>59</v>
      </c>
      <c r="P88" s="446">
        <v>3.4</v>
      </c>
      <c r="Q88" s="243">
        <v>3.67</v>
      </c>
      <c r="R88" s="241"/>
      <c r="S88" s="241"/>
      <c r="T88" s="241"/>
      <c r="U88" s="241"/>
      <c r="V88" s="241"/>
      <c r="W88" s="241"/>
    </row>
    <row r="89" spans="1:23" s="242" customFormat="1" ht="15" customHeight="1" x14ac:dyDescent="0.25">
      <c r="A89" s="246">
        <v>84</v>
      </c>
      <c r="B89" s="251" t="s">
        <v>1</v>
      </c>
      <c r="C89" s="250" t="s">
        <v>200</v>
      </c>
      <c r="D89" s="580">
        <v>3.5473684210526315</v>
      </c>
      <c r="E89" s="243">
        <v>3.76</v>
      </c>
      <c r="F89" s="251" t="s">
        <v>38</v>
      </c>
      <c r="G89" s="250" t="s">
        <v>164</v>
      </c>
      <c r="H89" s="580">
        <v>3.6702127659574466</v>
      </c>
      <c r="I89" s="243">
        <v>3.88</v>
      </c>
      <c r="J89" s="251" t="s">
        <v>49</v>
      </c>
      <c r="K89" s="250" t="s">
        <v>52</v>
      </c>
      <c r="L89" s="446">
        <v>3.6842105263157894</v>
      </c>
      <c r="M89" s="243">
        <v>3.94</v>
      </c>
      <c r="N89" s="652" t="s">
        <v>0</v>
      </c>
      <c r="O89" s="653" t="s">
        <v>150</v>
      </c>
      <c r="P89" s="446">
        <v>3.3875000000000002</v>
      </c>
      <c r="Q89" s="243">
        <v>3.67</v>
      </c>
      <c r="R89" s="241"/>
      <c r="S89" s="241"/>
      <c r="T89" s="241"/>
      <c r="U89" s="241"/>
      <c r="V89" s="241"/>
      <c r="W89" s="241"/>
    </row>
    <row r="90" spans="1:23" s="242" customFormat="1" ht="15" customHeight="1" x14ac:dyDescent="0.25">
      <c r="A90" s="246">
        <v>85</v>
      </c>
      <c r="B90" s="251" t="s">
        <v>1</v>
      </c>
      <c r="C90" s="250" t="s">
        <v>64</v>
      </c>
      <c r="D90" s="580">
        <v>3.5303030303030303</v>
      </c>
      <c r="E90" s="243">
        <v>3.76</v>
      </c>
      <c r="F90" s="251" t="s">
        <v>1</v>
      </c>
      <c r="G90" s="250" t="s">
        <v>193</v>
      </c>
      <c r="H90" s="580">
        <v>3.6666666666666665</v>
      </c>
      <c r="I90" s="243">
        <v>3.88</v>
      </c>
      <c r="J90" s="251" t="s">
        <v>1</v>
      </c>
      <c r="K90" s="250" t="s">
        <v>3</v>
      </c>
      <c r="L90" s="446">
        <v>3.6831683168316833</v>
      </c>
      <c r="M90" s="243">
        <v>3.94</v>
      </c>
      <c r="N90" s="652" t="s">
        <v>38</v>
      </c>
      <c r="O90" s="653" t="s">
        <v>71</v>
      </c>
      <c r="P90" s="446">
        <v>3.3846153846153846</v>
      </c>
      <c r="Q90" s="243">
        <v>3.67</v>
      </c>
      <c r="R90" s="241"/>
      <c r="S90" s="241"/>
      <c r="T90" s="241"/>
      <c r="U90" s="241"/>
      <c r="V90" s="241"/>
      <c r="W90" s="241"/>
    </row>
    <row r="91" spans="1:23" s="242" customFormat="1" ht="15" customHeight="1" x14ac:dyDescent="0.25">
      <c r="A91" s="246">
        <v>86</v>
      </c>
      <c r="B91" s="251" t="s">
        <v>38</v>
      </c>
      <c r="C91" s="250" t="s">
        <v>37</v>
      </c>
      <c r="D91" s="580">
        <v>3.5294117647058822</v>
      </c>
      <c r="E91" s="243">
        <v>3.76</v>
      </c>
      <c r="F91" s="251" t="s">
        <v>1</v>
      </c>
      <c r="G91" s="250" t="s">
        <v>64</v>
      </c>
      <c r="H91" s="580">
        <v>3.6590909090909092</v>
      </c>
      <c r="I91" s="243">
        <v>3.88</v>
      </c>
      <c r="J91" s="251" t="s">
        <v>49</v>
      </c>
      <c r="K91" s="250" t="s">
        <v>59</v>
      </c>
      <c r="L91" s="446">
        <v>3.6794871794871793</v>
      </c>
      <c r="M91" s="243">
        <v>3.94</v>
      </c>
      <c r="N91" s="652" t="s">
        <v>38</v>
      </c>
      <c r="O91" s="653" t="s">
        <v>44</v>
      </c>
      <c r="P91" s="446">
        <v>3.3378378378378377</v>
      </c>
      <c r="Q91" s="243">
        <v>3.67</v>
      </c>
      <c r="R91" s="241"/>
      <c r="S91" s="241"/>
      <c r="T91" s="241"/>
      <c r="U91" s="241"/>
      <c r="V91" s="241"/>
      <c r="W91" s="241"/>
    </row>
    <row r="92" spans="1:23" s="242" customFormat="1" ht="15" customHeight="1" x14ac:dyDescent="0.25">
      <c r="A92" s="246">
        <v>87</v>
      </c>
      <c r="B92" s="251" t="s">
        <v>1</v>
      </c>
      <c r="C92" s="250" t="s">
        <v>194</v>
      </c>
      <c r="D92" s="580">
        <v>3.5249999999999999</v>
      </c>
      <c r="E92" s="243">
        <v>3.76</v>
      </c>
      <c r="F92" s="251" t="s">
        <v>1</v>
      </c>
      <c r="G92" s="250" t="s">
        <v>194</v>
      </c>
      <c r="H92" s="580">
        <v>3.6578947368421053</v>
      </c>
      <c r="I92" s="243">
        <v>3.88</v>
      </c>
      <c r="J92" s="251" t="s">
        <v>38</v>
      </c>
      <c r="K92" s="250" t="s">
        <v>46</v>
      </c>
      <c r="L92" s="446">
        <v>3.6475409836065573</v>
      </c>
      <c r="M92" s="243">
        <v>3.94</v>
      </c>
      <c r="N92" s="652" t="s">
        <v>29</v>
      </c>
      <c r="O92" s="653" t="s">
        <v>30</v>
      </c>
      <c r="P92" s="446">
        <v>3.3255813953488373</v>
      </c>
      <c r="Q92" s="243">
        <v>3.67</v>
      </c>
      <c r="R92" s="241"/>
      <c r="S92" s="241"/>
      <c r="T92" s="241"/>
      <c r="U92" s="241"/>
      <c r="V92" s="241"/>
      <c r="W92" s="241"/>
    </row>
    <row r="93" spans="1:23" s="242" customFormat="1" ht="15" customHeight="1" x14ac:dyDescent="0.25">
      <c r="A93" s="246">
        <v>88</v>
      </c>
      <c r="B93" s="251" t="s">
        <v>1</v>
      </c>
      <c r="C93" s="250" t="s">
        <v>183</v>
      </c>
      <c r="D93" s="580">
        <v>3.514018691588785</v>
      </c>
      <c r="E93" s="243">
        <v>3.76</v>
      </c>
      <c r="F93" s="251" t="s">
        <v>49</v>
      </c>
      <c r="G93" s="250" t="s">
        <v>51</v>
      </c>
      <c r="H93" s="580">
        <v>3.6551724137931036</v>
      </c>
      <c r="I93" s="243">
        <v>3.88</v>
      </c>
      <c r="J93" s="251" t="s">
        <v>1</v>
      </c>
      <c r="K93" s="250" t="s">
        <v>10</v>
      </c>
      <c r="L93" s="446">
        <v>3.6434782608695651</v>
      </c>
      <c r="M93" s="243">
        <v>3.94</v>
      </c>
      <c r="N93" s="652" t="s">
        <v>23</v>
      </c>
      <c r="O93" s="653" t="s">
        <v>131</v>
      </c>
      <c r="P93" s="446">
        <v>3.3084112149532712</v>
      </c>
      <c r="Q93" s="243">
        <v>3.67</v>
      </c>
      <c r="R93" s="241"/>
      <c r="S93" s="241"/>
      <c r="T93" s="241"/>
      <c r="U93" s="241"/>
      <c r="V93" s="241"/>
      <c r="W93" s="241"/>
    </row>
    <row r="94" spans="1:23" s="242" customFormat="1" ht="15" customHeight="1" x14ac:dyDescent="0.25">
      <c r="A94" s="246">
        <v>89</v>
      </c>
      <c r="B94" s="251" t="s">
        <v>29</v>
      </c>
      <c r="C94" s="250" t="s">
        <v>81</v>
      </c>
      <c r="D94" s="580">
        <v>3.4693877551020407</v>
      </c>
      <c r="E94" s="243">
        <v>3.76</v>
      </c>
      <c r="F94" s="251" t="s">
        <v>58</v>
      </c>
      <c r="G94" s="250" t="s">
        <v>124</v>
      </c>
      <c r="H94" s="580">
        <v>3.6438356164383561</v>
      </c>
      <c r="I94" s="243">
        <v>3.88</v>
      </c>
      <c r="J94" s="251" t="s">
        <v>1</v>
      </c>
      <c r="K94" s="250" t="s">
        <v>4</v>
      </c>
      <c r="L94" s="446">
        <v>3.6202531645569622</v>
      </c>
      <c r="M94" s="243">
        <v>3.94</v>
      </c>
      <c r="N94" s="652" t="s">
        <v>29</v>
      </c>
      <c r="O94" s="653" t="s">
        <v>66</v>
      </c>
      <c r="P94" s="446">
        <v>3.2916666666666665</v>
      </c>
      <c r="Q94" s="243">
        <v>3.67</v>
      </c>
      <c r="R94" s="241"/>
      <c r="S94" s="241"/>
      <c r="T94" s="241"/>
      <c r="U94" s="241"/>
      <c r="V94" s="241"/>
      <c r="W94" s="241"/>
    </row>
    <row r="95" spans="1:23" s="242" customFormat="1" ht="15" customHeight="1" thickBot="1" x14ac:dyDescent="0.3">
      <c r="A95" s="254">
        <v>90</v>
      </c>
      <c r="B95" s="443" t="s">
        <v>38</v>
      </c>
      <c r="C95" s="444" t="s">
        <v>164</v>
      </c>
      <c r="D95" s="581">
        <v>3.4615384615384617</v>
      </c>
      <c r="E95" s="244">
        <v>3.76</v>
      </c>
      <c r="F95" s="443" t="s">
        <v>23</v>
      </c>
      <c r="G95" s="444" t="s">
        <v>177</v>
      </c>
      <c r="H95" s="581">
        <v>3.641025641025641</v>
      </c>
      <c r="I95" s="244">
        <v>3.88</v>
      </c>
      <c r="J95" s="443" t="s">
        <v>58</v>
      </c>
      <c r="K95" s="444" t="s">
        <v>78</v>
      </c>
      <c r="L95" s="449">
        <v>3.6166666666666667</v>
      </c>
      <c r="M95" s="244">
        <v>3.94</v>
      </c>
      <c r="N95" s="658" t="s">
        <v>1</v>
      </c>
      <c r="O95" s="659" t="s">
        <v>10</v>
      </c>
      <c r="P95" s="449">
        <v>3.2906976744186047</v>
      </c>
      <c r="Q95" s="244">
        <v>3.67</v>
      </c>
      <c r="R95" s="241"/>
      <c r="S95" s="241"/>
      <c r="T95" s="241"/>
      <c r="U95" s="241"/>
      <c r="V95" s="241"/>
      <c r="W95" s="241"/>
    </row>
    <row r="96" spans="1:23" s="242" customFormat="1" ht="15" customHeight="1" x14ac:dyDescent="0.25">
      <c r="A96" s="246">
        <v>91</v>
      </c>
      <c r="B96" s="251" t="s">
        <v>1</v>
      </c>
      <c r="C96" s="250" t="s">
        <v>192</v>
      </c>
      <c r="D96" s="590">
        <v>3.4594594594594597</v>
      </c>
      <c r="E96" s="243">
        <v>3.76</v>
      </c>
      <c r="F96" s="251" t="s">
        <v>23</v>
      </c>
      <c r="G96" s="250" t="s">
        <v>113</v>
      </c>
      <c r="H96" s="590">
        <v>3.6216216216216215</v>
      </c>
      <c r="I96" s="243">
        <v>3.88</v>
      </c>
      <c r="J96" s="251" t="s">
        <v>1</v>
      </c>
      <c r="K96" s="250" t="s">
        <v>7</v>
      </c>
      <c r="L96" s="446">
        <v>3.6075949367088609</v>
      </c>
      <c r="M96" s="243">
        <v>3.94</v>
      </c>
      <c r="N96" s="652" t="s">
        <v>1</v>
      </c>
      <c r="O96" s="653" t="s">
        <v>20</v>
      </c>
      <c r="P96" s="446">
        <v>3.2711864406779663</v>
      </c>
      <c r="Q96" s="243">
        <v>3.67</v>
      </c>
      <c r="R96" s="241"/>
      <c r="S96" s="241"/>
      <c r="T96" s="241"/>
      <c r="U96" s="241"/>
      <c r="V96" s="241"/>
      <c r="W96" s="241"/>
    </row>
    <row r="97" spans="1:23" s="242" customFormat="1" ht="15" customHeight="1" x14ac:dyDescent="0.25">
      <c r="A97" s="246">
        <v>92</v>
      </c>
      <c r="B97" s="251" t="s">
        <v>38</v>
      </c>
      <c r="C97" s="250" t="s">
        <v>45</v>
      </c>
      <c r="D97" s="582">
        <v>3.4591836734693877</v>
      </c>
      <c r="E97" s="243">
        <v>3.76</v>
      </c>
      <c r="F97" s="251" t="s">
        <v>0</v>
      </c>
      <c r="G97" s="250" t="s">
        <v>63</v>
      </c>
      <c r="H97" s="582">
        <v>3.6153846153846154</v>
      </c>
      <c r="I97" s="243">
        <v>3.88</v>
      </c>
      <c r="J97" s="251" t="s">
        <v>38</v>
      </c>
      <c r="K97" s="250" t="s">
        <v>41</v>
      </c>
      <c r="L97" s="446">
        <v>3.6</v>
      </c>
      <c r="M97" s="243">
        <v>3.94</v>
      </c>
      <c r="N97" s="652" t="s">
        <v>38</v>
      </c>
      <c r="O97" s="653" t="s">
        <v>42</v>
      </c>
      <c r="P97" s="446">
        <v>3.2714285714285714</v>
      </c>
      <c r="Q97" s="243">
        <v>3.67</v>
      </c>
      <c r="R97" s="241"/>
      <c r="S97" s="241"/>
      <c r="T97" s="241"/>
      <c r="U97" s="241"/>
      <c r="V97" s="241"/>
      <c r="W97" s="241"/>
    </row>
    <row r="98" spans="1:23" s="242" customFormat="1" ht="15" customHeight="1" x14ac:dyDescent="0.25">
      <c r="A98" s="246">
        <v>93</v>
      </c>
      <c r="B98" s="251" t="s">
        <v>29</v>
      </c>
      <c r="C98" s="250" t="s">
        <v>205</v>
      </c>
      <c r="D98" s="582">
        <v>3.4567901234567899</v>
      </c>
      <c r="E98" s="243">
        <v>3.76</v>
      </c>
      <c r="F98" s="251" t="s">
        <v>1</v>
      </c>
      <c r="G98" s="250" t="s">
        <v>5</v>
      </c>
      <c r="H98" s="582">
        <v>3.5964912280701755</v>
      </c>
      <c r="I98" s="243">
        <v>3.88</v>
      </c>
      <c r="J98" s="251" t="s">
        <v>1</v>
      </c>
      <c r="K98" s="250" t="s">
        <v>5</v>
      </c>
      <c r="L98" s="446">
        <v>3.5694444444444446</v>
      </c>
      <c r="M98" s="243">
        <v>3.94</v>
      </c>
      <c r="N98" s="652" t="s">
        <v>0</v>
      </c>
      <c r="O98" s="653" t="s">
        <v>62</v>
      </c>
      <c r="P98" s="446">
        <v>3.2558139534883721</v>
      </c>
      <c r="Q98" s="243">
        <v>3.67</v>
      </c>
      <c r="R98" s="241"/>
      <c r="S98" s="241"/>
      <c r="T98" s="241"/>
      <c r="U98" s="241"/>
      <c r="V98" s="241"/>
      <c r="W98" s="241"/>
    </row>
    <row r="99" spans="1:23" s="242" customFormat="1" ht="15" customHeight="1" x14ac:dyDescent="0.25">
      <c r="A99" s="246">
        <v>94</v>
      </c>
      <c r="B99" s="251" t="s">
        <v>29</v>
      </c>
      <c r="C99" s="250" t="s">
        <v>66</v>
      </c>
      <c r="D99" s="580">
        <v>3.4333333333333331</v>
      </c>
      <c r="E99" s="243">
        <v>3.76</v>
      </c>
      <c r="F99" s="251" t="s">
        <v>38</v>
      </c>
      <c r="G99" s="250" t="s">
        <v>167</v>
      </c>
      <c r="H99" s="580">
        <v>3.5714285714285716</v>
      </c>
      <c r="I99" s="243">
        <v>3.88</v>
      </c>
      <c r="J99" s="251" t="s">
        <v>38</v>
      </c>
      <c r="K99" s="250" t="s">
        <v>69</v>
      </c>
      <c r="L99" s="446">
        <v>3.56</v>
      </c>
      <c r="M99" s="243">
        <v>3.94</v>
      </c>
      <c r="N99" s="652" t="s">
        <v>1</v>
      </c>
      <c r="O99" s="653" t="s">
        <v>7</v>
      </c>
      <c r="P99" s="446">
        <v>3.2575757575757578</v>
      </c>
      <c r="Q99" s="243">
        <v>3.67</v>
      </c>
      <c r="R99" s="241"/>
      <c r="S99" s="241"/>
      <c r="T99" s="241"/>
      <c r="U99" s="241"/>
      <c r="V99" s="241"/>
      <c r="W99" s="241"/>
    </row>
    <row r="100" spans="1:23" s="242" customFormat="1" ht="15" customHeight="1" x14ac:dyDescent="0.25">
      <c r="A100" s="246">
        <v>95</v>
      </c>
      <c r="B100" s="251" t="s">
        <v>38</v>
      </c>
      <c r="C100" s="250" t="s">
        <v>43</v>
      </c>
      <c r="D100" s="580">
        <v>3.4202898550724639</v>
      </c>
      <c r="E100" s="243">
        <v>3.76</v>
      </c>
      <c r="F100" s="251" t="s">
        <v>1</v>
      </c>
      <c r="G100" s="250" t="s">
        <v>182</v>
      </c>
      <c r="H100" s="580">
        <v>3.5714285714285716</v>
      </c>
      <c r="I100" s="243">
        <v>3.88</v>
      </c>
      <c r="J100" s="251" t="s">
        <v>58</v>
      </c>
      <c r="K100" s="250" t="s">
        <v>124</v>
      </c>
      <c r="L100" s="446">
        <v>3.5526315789473686</v>
      </c>
      <c r="M100" s="243">
        <v>3.94</v>
      </c>
      <c r="N100" s="652" t="s">
        <v>1</v>
      </c>
      <c r="O100" s="653" t="s">
        <v>149</v>
      </c>
      <c r="P100" s="446">
        <v>3.264367816091954</v>
      </c>
      <c r="Q100" s="243">
        <v>3.67</v>
      </c>
      <c r="R100" s="241"/>
      <c r="S100" s="241"/>
      <c r="T100" s="241"/>
      <c r="U100" s="241"/>
      <c r="V100" s="241"/>
      <c r="W100" s="241"/>
    </row>
    <row r="101" spans="1:23" s="242" customFormat="1" ht="15" customHeight="1" x14ac:dyDescent="0.25">
      <c r="A101" s="246">
        <v>96</v>
      </c>
      <c r="B101" s="251" t="s">
        <v>49</v>
      </c>
      <c r="C101" s="250" t="s">
        <v>161</v>
      </c>
      <c r="D101" s="580">
        <v>3.3913043478260869</v>
      </c>
      <c r="E101" s="243">
        <v>3.76</v>
      </c>
      <c r="F101" s="251" t="s">
        <v>29</v>
      </c>
      <c r="G101" s="250" t="s">
        <v>32</v>
      </c>
      <c r="H101" s="580">
        <v>3.5686274509803924</v>
      </c>
      <c r="I101" s="243">
        <v>3.88</v>
      </c>
      <c r="J101" s="251" t="s">
        <v>49</v>
      </c>
      <c r="K101" s="250" t="s">
        <v>50</v>
      </c>
      <c r="L101" s="446">
        <v>3.5490196078431371</v>
      </c>
      <c r="M101" s="243">
        <v>3.94</v>
      </c>
      <c r="N101" s="652" t="s">
        <v>49</v>
      </c>
      <c r="O101" s="653" t="s">
        <v>50</v>
      </c>
      <c r="P101" s="446">
        <v>3.2469135802469138</v>
      </c>
      <c r="Q101" s="243">
        <v>3.67</v>
      </c>
      <c r="R101" s="241"/>
      <c r="S101" s="241"/>
      <c r="T101" s="241"/>
      <c r="U101" s="241"/>
      <c r="V101" s="241"/>
      <c r="W101" s="241"/>
    </row>
    <row r="102" spans="1:23" s="242" customFormat="1" ht="15" customHeight="1" x14ac:dyDescent="0.25">
      <c r="A102" s="246">
        <v>97</v>
      </c>
      <c r="B102" s="251" t="s">
        <v>1</v>
      </c>
      <c r="C102" s="250" t="s">
        <v>193</v>
      </c>
      <c r="D102" s="580">
        <v>3.3776223776223775</v>
      </c>
      <c r="E102" s="243">
        <v>3.76</v>
      </c>
      <c r="F102" s="251" t="s">
        <v>1</v>
      </c>
      <c r="G102" s="250" t="s">
        <v>21</v>
      </c>
      <c r="H102" s="580">
        <v>3.56</v>
      </c>
      <c r="I102" s="243">
        <v>3.88</v>
      </c>
      <c r="J102" s="251" t="s">
        <v>29</v>
      </c>
      <c r="K102" s="250" t="s">
        <v>32</v>
      </c>
      <c r="L102" s="446">
        <v>3.5362318840579712</v>
      </c>
      <c r="M102" s="243">
        <v>3.94</v>
      </c>
      <c r="N102" s="652" t="s">
        <v>38</v>
      </c>
      <c r="O102" s="653" t="s">
        <v>39</v>
      </c>
      <c r="P102" s="446">
        <v>3.2352941176470589</v>
      </c>
      <c r="Q102" s="243">
        <v>3.67</v>
      </c>
      <c r="R102" s="241"/>
      <c r="S102" s="241"/>
      <c r="T102" s="241"/>
      <c r="U102" s="241"/>
      <c r="V102" s="241"/>
      <c r="W102" s="241"/>
    </row>
    <row r="103" spans="1:23" s="242" customFormat="1" ht="15" customHeight="1" x14ac:dyDescent="0.25">
      <c r="A103" s="246">
        <v>98</v>
      </c>
      <c r="B103" s="251" t="s">
        <v>49</v>
      </c>
      <c r="C103" s="250" t="s">
        <v>203</v>
      </c>
      <c r="D103" s="580">
        <v>3.3648648648648649</v>
      </c>
      <c r="E103" s="243">
        <v>3.76</v>
      </c>
      <c r="F103" s="251" t="s">
        <v>0</v>
      </c>
      <c r="G103" s="250" t="s">
        <v>89</v>
      </c>
      <c r="H103" s="580">
        <v>3.5471698113207548</v>
      </c>
      <c r="I103" s="243">
        <v>3.88</v>
      </c>
      <c r="J103" s="251" t="s">
        <v>29</v>
      </c>
      <c r="K103" s="250" t="s">
        <v>83</v>
      </c>
      <c r="L103" s="446">
        <v>3.5357142857142856</v>
      </c>
      <c r="M103" s="243">
        <v>3.94</v>
      </c>
      <c r="N103" s="652" t="s">
        <v>29</v>
      </c>
      <c r="O103" s="653" t="s">
        <v>65</v>
      </c>
      <c r="P103" s="446">
        <v>3.2083333333333335</v>
      </c>
      <c r="Q103" s="243">
        <v>3.67</v>
      </c>
      <c r="R103" s="241"/>
      <c r="S103" s="241"/>
      <c r="T103" s="241"/>
      <c r="U103" s="241"/>
      <c r="V103" s="241"/>
      <c r="W103" s="241"/>
    </row>
    <row r="104" spans="1:23" s="242" customFormat="1" ht="15" customHeight="1" x14ac:dyDescent="0.25">
      <c r="A104" s="246">
        <v>99</v>
      </c>
      <c r="B104" s="251" t="s">
        <v>49</v>
      </c>
      <c r="C104" s="250" t="s">
        <v>159</v>
      </c>
      <c r="D104" s="580">
        <v>3.3647058823529412</v>
      </c>
      <c r="E104" s="243">
        <v>3.76</v>
      </c>
      <c r="F104" s="251" t="s">
        <v>1</v>
      </c>
      <c r="G104" s="250" t="s">
        <v>192</v>
      </c>
      <c r="H104" s="580">
        <v>3.5454545454545454</v>
      </c>
      <c r="I104" s="243">
        <v>3.88</v>
      </c>
      <c r="J104" s="251" t="s">
        <v>23</v>
      </c>
      <c r="K104" s="250" t="s">
        <v>128</v>
      </c>
      <c r="L104" s="446">
        <v>3.535211267605634</v>
      </c>
      <c r="M104" s="243">
        <v>3.94</v>
      </c>
      <c r="N104" s="652" t="s">
        <v>49</v>
      </c>
      <c r="O104" s="653" t="s">
        <v>52</v>
      </c>
      <c r="P104" s="446">
        <v>3.2075471698113209</v>
      </c>
      <c r="Q104" s="243">
        <v>3.67</v>
      </c>
      <c r="R104" s="241"/>
      <c r="S104" s="241"/>
      <c r="T104" s="241"/>
      <c r="U104" s="241"/>
      <c r="V104" s="241"/>
      <c r="W104" s="241"/>
    </row>
    <row r="105" spans="1:23" s="242" customFormat="1" ht="15" customHeight="1" thickBot="1" x14ac:dyDescent="0.3">
      <c r="A105" s="252">
        <v>100</v>
      </c>
      <c r="B105" s="440" t="s">
        <v>38</v>
      </c>
      <c r="C105" s="441" t="s">
        <v>166</v>
      </c>
      <c r="D105" s="591">
        <v>3.3630573248407645</v>
      </c>
      <c r="E105" s="245">
        <v>3.76</v>
      </c>
      <c r="F105" s="440" t="s">
        <v>38</v>
      </c>
      <c r="G105" s="441" t="s">
        <v>168</v>
      </c>
      <c r="H105" s="591">
        <v>3.5128205128205128</v>
      </c>
      <c r="I105" s="245">
        <v>3.88</v>
      </c>
      <c r="J105" s="440" t="s">
        <v>49</v>
      </c>
      <c r="K105" s="441" t="s">
        <v>48</v>
      </c>
      <c r="L105" s="447">
        <v>3.5166666666666666</v>
      </c>
      <c r="M105" s="245">
        <v>3.94</v>
      </c>
      <c r="N105" s="654" t="s">
        <v>23</v>
      </c>
      <c r="O105" s="655" t="s">
        <v>113</v>
      </c>
      <c r="P105" s="447">
        <v>3.1884057971014492</v>
      </c>
      <c r="Q105" s="245">
        <v>3.67</v>
      </c>
      <c r="R105" s="241"/>
      <c r="S105" s="241"/>
      <c r="T105" s="241"/>
      <c r="U105" s="241"/>
      <c r="V105" s="241"/>
      <c r="W105" s="241"/>
    </row>
    <row r="106" spans="1:23" s="242" customFormat="1" ht="15" customHeight="1" x14ac:dyDescent="0.25">
      <c r="A106" s="253">
        <v>101</v>
      </c>
      <c r="B106" s="438" t="s">
        <v>38</v>
      </c>
      <c r="C106" s="439" t="s">
        <v>69</v>
      </c>
      <c r="D106" s="590">
        <v>3.358490566037736</v>
      </c>
      <c r="E106" s="240">
        <v>3.76</v>
      </c>
      <c r="F106" s="438" t="s">
        <v>58</v>
      </c>
      <c r="G106" s="439" t="s">
        <v>156</v>
      </c>
      <c r="H106" s="590">
        <v>3.507042253521127</v>
      </c>
      <c r="I106" s="240">
        <v>3.88</v>
      </c>
      <c r="J106" s="438" t="s">
        <v>38</v>
      </c>
      <c r="K106" s="439" t="s">
        <v>68</v>
      </c>
      <c r="L106" s="445">
        <v>3.5</v>
      </c>
      <c r="M106" s="240">
        <v>3.94</v>
      </c>
      <c r="N106" s="650" t="s">
        <v>29</v>
      </c>
      <c r="O106" s="651" t="s">
        <v>82</v>
      </c>
      <c r="P106" s="445">
        <v>3.1666666666666665</v>
      </c>
      <c r="Q106" s="240">
        <v>3.67</v>
      </c>
      <c r="R106" s="241"/>
      <c r="S106" s="241"/>
      <c r="T106" s="241"/>
      <c r="U106" s="241"/>
      <c r="V106" s="241"/>
      <c r="W106" s="241"/>
    </row>
    <row r="107" spans="1:23" s="242" customFormat="1" ht="15" customHeight="1" x14ac:dyDescent="0.25">
      <c r="A107" s="246">
        <v>102</v>
      </c>
      <c r="B107" s="251" t="s">
        <v>29</v>
      </c>
      <c r="C107" s="250" t="s">
        <v>32</v>
      </c>
      <c r="D107" s="580">
        <v>3.3417721518987342</v>
      </c>
      <c r="E107" s="243">
        <v>3.76</v>
      </c>
      <c r="F107" s="251" t="s">
        <v>38</v>
      </c>
      <c r="G107" s="250" t="s">
        <v>42</v>
      </c>
      <c r="H107" s="580">
        <v>3.5</v>
      </c>
      <c r="I107" s="243">
        <v>3.88</v>
      </c>
      <c r="J107" s="251" t="s">
        <v>38</v>
      </c>
      <c r="K107" s="250" t="s">
        <v>39</v>
      </c>
      <c r="L107" s="446">
        <v>3.5</v>
      </c>
      <c r="M107" s="243">
        <v>3.94</v>
      </c>
      <c r="N107" s="652" t="s">
        <v>29</v>
      </c>
      <c r="O107" s="653" t="s">
        <v>81</v>
      </c>
      <c r="P107" s="446">
        <v>3.1702127659574466</v>
      </c>
      <c r="Q107" s="243">
        <v>3.67</v>
      </c>
      <c r="R107" s="241"/>
      <c r="S107" s="241"/>
      <c r="T107" s="241"/>
      <c r="U107" s="241"/>
      <c r="V107" s="241"/>
      <c r="W107" s="241"/>
    </row>
    <row r="108" spans="1:23" s="242" customFormat="1" ht="15" customHeight="1" x14ac:dyDescent="0.25">
      <c r="A108" s="246">
        <v>103</v>
      </c>
      <c r="B108" s="251" t="s">
        <v>29</v>
      </c>
      <c r="C108" s="250" t="s">
        <v>65</v>
      </c>
      <c r="D108" s="580">
        <v>3.3333333333333335</v>
      </c>
      <c r="E108" s="243">
        <v>3.76</v>
      </c>
      <c r="F108" s="251" t="s">
        <v>38</v>
      </c>
      <c r="G108" s="250" t="s">
        <v>165</v>
      </c>
      <c r="H108" s="580">
        <v>3.4482758620689653</v>
      </c>
      <c r="I108" s="243">
        <v>3.88</v>
      </c>
      <c r="J108" s="251" t="s">
        <v>38</v>
      </c>
      <c r="K108" s="250" t="s">
        <v>44</v>
      </c>
      <c r="L108" s="446">
        <v>3.4693877551020407</v>
      </c>
      <c r="M108" s="243">
        <v>3.94</v>
      </c>
      <c r="N108" s="652" t="s">
        <v>29</v>
      </c>
      <c r="O108" s="653" t="s">
        <v>32</v>
      </c>
      <c r="P108" s="446">
        <v>3.1698113207547172</v>
      </c>
      <c r="Q108" s="243">
        <v>3.67</v>
      </c>
      <c r="R108" s="241"/>
      <c r="S108" s="241"/>
      <c r="T108" s="241"/>
      <c r="U108" s="241"/>
      <c r="V108" s="241"/>
      <c r="W108" s="241"/>
    </row>
    <row r="109" spans="1:23" s="242" customFormat="1" ht="15" customHeight="1" x14ac:dyDescent="0.25">
      <c r="A109" s="246">
        <v>104</v>
      </c>
      <c r="B109" s="251" t="s">
        <v>1</v>
      </c>
      <c r="C109" s="250" t="s">
        <v>198</v>
      </c>
      <c r="D109" s="580">
        <v>3.3333333333333335</v>
      </c>
      <c r="E109" s="243">
        <v>3.76</v>
      </c>
      <c r="F109" s="251" t="s">
        <v>29</v>
      </c>
      <c r="G109" s="250" t="s">
        <v>65</v>
      </c>
      <c r="H109" s="580">
        <v>3.4444444444444446</v>
      </c>
      <c r="I109" s="243">
        <v>3.88</v>
      </c>
      <c r="J109" s="251" t="s">
        <v>1</v>
      </c>
      <c r="K109" s="250" t="s">
        <v>21</v>
      </c>
      <c r="L109" s="446">
        <v>3.4615384615384617</v>
      </c>
      <c r="M109" s="243">
        <v>3.94</v>
      </c>
      <c r="N109" s="652" t="s">
        <v>23</v>
      </c>
      <c r="O109" s="653" t="s">
        <v>128</v>
      </c>
      <c r="P109" s="446">
        <v>3.1</v>
      </c>
      <c r="Q109" s="243">
        <v>3.67</v>
      </c>
      <c r="R109" s="241"/>
      <c r="S109" s="241"/>
      <c r="T109" s="241"/>
      <c r="U109" s="241"/>
      <c r="V109" s="241"/>
      <c r="W109" s="241"/>
    </row>
    <row r="110" spans="1:23" s="242" customFormat="1" ht="15" customHeight="1" x14ac:dyDescent="0.25">
      <c r="A110" s="246">
        <v>105</v>
      </c>
      <c r="B110" s="251" t="s">
        <v>38</v>
      </c>
      <c r="C110" s="250" t="s">
        <v>167</v>
      </c>
      <c r="D110" s="580">
        <v>3.3301886792452828</v>
      </c>
      <c r="E110" s="243">
        <v>3.76</v>
      </c>
      <c r="F110" s="251" t="s">
        <v>49</v>
      </c>
      <c r="G110" s="250" t="s">
        <v>161</v>
      </c>
      <c r="H110" s="580">
        <v>3.3857142857142857</v>
      </c>
      <c r="I110" s="243">
        <v>3.88</v>
      </c>
      <c r="J110" s="251" t="s">
        <v>29</v>
      </c>
      <c r="K110" s="250" t="s">
        <v>30</v>
      </c>
      <c r="L110" s="446">
        <v>3.4444444444444446</v>
      </c>
      <c r="M110" s="243">
        <v>3.94</v>
      </c>
      <c r="N110" s="652" t="s">
        <v>38</v>
      </c>
      <c r="O110" s="653" t="s">
        <v>68</v>
      </c>
      <c r="P110" s="446">
        <v>3.0370370370370372</v>
      </c>
      <c r="Q110" s="243">
        <v>3.67</v>
      </c>
      <c r="R110" s="241"/>
      <c r="S110" s="241"/>
      <c r="T110" s="241"/>
      <c r="U110" s="241"/>
      <c r="V110" s="241"/>
      <c r="W110" s="241"/>
    </row>
    <row r="111" spans="1:23" s="242" customFormat="1" ht="15" customHeight="1" x14ac:dyDescent="0.25">
      <c r="A111" s="246">
        <v>106</v>
      </c>
      <c r="B111" s="251" t="s">
        <v>0</v>
      </c>
      <c r="C111" s="250" t="s">
        <v>89</v>
      </c>
      <c r="D111" s="580">
        <v>3.3095238095238093</v>
      </c>
      <c r="E111" s="243">
        <v>3.76</v>
      </c>
      <c r="F111" s="251" t="s">
        <v>38</v>
      </c>
      <c r="G111" s="250" t="s">
        <v>44</v>
      </c>
      <c r="H111" s="580">
        <v>3.347826086956522</v>
      </c>
      <c r="I111" s="243">
        <v>3.88</v>
      </c>
      <c r="J111" s="251" t="s">
        <v>29</v>
      </c>
      <c r="K111" s="250" t="s">
        <v>82</v>
      </c>
      <c r="L111" s="446">
        <v>3.4210526315789473</v>
      </c>
      <c r="M111" s="243">
        <v>3.94</v>
      </c>
      <c r="N111" s="652" t="s">
        <v>38</v>
      </c>
      <c r="O111" s="653" t="s">
        <v>40</v>
      </c>
      <c r="P111" s="446">
        <v>3.0285714285714285</v>
      </c>
      <c r="Q111" s="243">
        <v>3.67</v>
      </c>
      <c r="R111" s="241"/>
      <c r="S111" s="241"/>
      <c r="T111" s="241"/>
      <c r="U111" s="241"/>
      <c r="V111" s="241"/>
      <c r="W111" s="241"/>
    </row>
    <row r="112" spans="1:23" s="242" customFormat="1" ht="15" customHeight="1" x14ac:dyDescent="0.25">
      <c r="A112" s="246">
        <v>107</v>
      </c>
      <c r="B112" s="251" t="s">
        <v>0</v>
      </c>
      <c r="C112" s="250" t="s">
        <v>62</v>
      </c>
      <c r="D112" s="580">
        <v>3.2926829268292681</v>
      </c>
      <c r="E112" s="243">
        <v>3.76</v>
      </c>
      <c r="F112" s="251" t="s">
        <v>29</v>
      </c>
      <c r="G112" s="250" t="s">
        <v>30</v>
      </c>
      <c r="H112" s="580">
        <v>3.3103448275862069</v>
      </c>
      <c r="I112" s="243">
        <v>3.88</v>
      </c>
      <c r="J112" s="251" t="s">
        <v>38</v>
      </c>
      <c r="K112" s="250" t="s">
        <v>42</v>
      </c>
      <c r="L112" s="446">
        <v>3.3846153846153846</v>
      </c>
      <c r="M112" s="243">
        <v>3.94</v>
      </c>
      <c r="N112" s="652" t="s">
        <v>1</v>
      </c>
      <c r="O112" s="653" t="s">
        <v>64</v>
      </c>
      <c r="P112" s="446">
        <v>2.9534883720930232</v>
      </c>
      <c r="Q112" s="243">
        <v>3.67</v>
      </c>
      <c r="R112" s="241"/>
      <c r="S112" s="241"/>
      <c r="T112" s="241"/>
      <c r="U112" s="241"/>
      <c r="V112" s="241"/>
      <c r="W112" s="241"/>
    </row>
    <row r="113" spans="1:23" s="242" customFormat="1" ht="15" customHeight="1" x14ac:dyDescent="0.25">
      <c r="A113" s="246">
        <v>108</v>
      </c>
      <c r="B113" s="251" t="s">
        <v>38</v>
      </c>
      <c r="C113" s="250" t="s">
        <v>42</v>
      </c>
      <c r="D113" s="580">
        <v>3.2898550724637681</v>
      </c>
      <c r="E113" s="243">
        <v>3.76</v>
      </c>
      <c r="F113" s="251" t="s">
        <v>23</v>
      </c>
      <c r="G113" s="250" t="s">
        <v>180</v>
      </c>
      <c r="H113" s="580">
        <v>3.3076923076923075</v>
      </c>
      <c r="I113" s="243">
        <v>3.88</v>
      </c>
      <c r="J113" s="251" t="s">
        <v>29</v>
      </c>
      <c r="K113" s="250" t="s">
        <v>81</v>
      </c>
      <c r="L113" s="446">
        <v>3.3725490196078431</v>
      </c>
      <c r="M113" s="243">
        <v>3.94</v>
      </c>
      <c r="N113" s="652" t="s">
        <v>38</v>
      </c>
      <c r="O113" s="653" t="s">
        <v>41</v>
      </c>
      <c r="P113" s="446">
        <v>2.9347826086956523</v>
      </c>
      <c r="Q113" s="243">
        <v>3.67</v>
      </c>
      <c r="R113" s="241"/>
      <c r="S113" s="241"/>
      <c r="T113" s="241"/>
      <c r="U113" s="241"/>
      <c r="V113" s="241"/>
      <c r="W113" s="241"/>
    </row>
    <row r="114" spans="1:23" s="242" customFormat="1" ht="15" customHeight="1" x14ac:dyDescent="0.25">
      <c r="A114" s="796">
        <v>109</v>
      </c>
      <c r="B114" s="249" t="s">
        <v>38</v>
      </c>
      <c r="C114" s="442" t="s">
        <v>165</v>
      </c>
      <c r="D114" s="580">
        <v>3.2857142857142856</v>
      </c>
      <c r="E114" s="276">
        <v>3.76</v>
      </c>
      <c r="F114" s="249" t="s">
        <v>0</v>
      </c>
      <c r="G114" s="442" t="s">
        <v>62</v>
      </c>
      <c r="H114" s="580">
        <v>3.2333333333333334</v>
      </c>
      <c r="I114" s="276">
        <v>3.88</v>
      </c>
      <c r="J114" s="249" t="s">
        <v>29</v>
      </c>
      <c r="K114" s="442" t="s">
        <v>65</v>
      </c>
      <c r="L114" s="448">
        <v>3.34</v>
      </c>
      <c r="M114" s="276">
        <v>3.94</v>
      </c>
      <c r="N114" s="657"/>
      <c r="O114" s="442"/>
      <c r="P114" s="448"/>
      <c r="Q114" s="276"/>
      <c r="R114" s="241"/>
      <c r="S114" s="241"/>
      <c r="T114" s="241"/>
      <c r="U114" s="241"/>
      <c r="V114" s="241"/>
      <c r="W114" s="241"/>
    </row>
    <row r="115" spans="1:23" s="242" customFormat="1" ht="15" customHeight="1" thickBot="1" x14ac:dyDescent="0.3">
      <c r="A115" s="254">
        <v>110</v>
      </c>
      <c r="B115" s="443" t="s">
        <v>38</v>
      </c>
      <c r="C115" s="444" t="s">
        <v>44</v>
      </c>
      <c r="D115" s="795">
        <v>3.0909090909090908</v>
      </c>
      <c r="E115" s="244">
        <v>3.76</v>
      </c>
      <c r="F115" s="443"/>
      <c r="G115" s="444"/>
      <c r="H115" s="795"/>
      <c r="I115" s="244"/>
      <c r="J115" s="443"/>
      <c r="K115" s="444"/>
      <c r="L115" s="449"/>
      <c r="M115" s="244"/>
      <c r="N115" s="443"/>
      <c r="O115" s="444"/>
      <c r="P115" s="449"/>
      <c r="Q115" s="244"/>
      <c r="R115" s="241"/>
      <c r="S115" s="241"/>
      <c r="T115" s="241"/>
      <c r="U115" s="241"/>
      <c r="V115" s="241"/>
      <c r="W115" s="241"/>
    </row>
    <row r="116" spans="1:23" s="242" customFormat="1" ht="16.5" customHeight="1" x14ac:dyDescent="0.25">
      <c r="A116" s="247"/>
      <c r="B116" s="247"/>
      <c r="C116" s="269" t="s">
        <v>100</v>
      </c>
      <c r="D116" s="248">
        <f>AVERAGE(D6:D115)</f>
        <v>3.7233408567907995</v>
      </c>
      <c r="E116" s="247"/>
      <c r="F116" s="247"/>
      <c r="G116" s="269"/>
      <c r="H116" s="248">
        <f>AVERAGE(H6:H115)</f>
        <v>3.8378973379604724</v>
      </c>
      <c r="I116" s="247"/>
      <c r="J116" s="247"/>
      <c r="K116" s="269"/>
      <c r="L116" s="248">
        <f>AVERAGE(L6:L115)</f>
        <v>3.8918245054091867</v>
      </c>
      <c r="M116" s="247"/>
      <c r="N116" s="247"/>
      <c r="O116" s="269"/>
      <c r="P116" s="248">
        <f>AVERAGE(P6:P115)</f>
        <v>3.6099312017948297</v>
      </c>
      <c r="Q116" s="247"/>
      <c r="R116" s="241"/>
      <c r="S116" s="241"/>
      <c r="T116" s="241"/>
      <c r="U116" s="241"/>
      <c r="V116" s="241"/>
      <c r="W116" s="241"/>
    </row>
    <row r="117" spans="1:23" s="242" customFormat="1" ht="12.75" x14ac:dyDescent="0.25">
      <c r="A117" s="247"/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1"/>
      <c r="S117" s="241"/>
      <c r="T117" s="241"/>
      <c r="U117" s="241"/>
      <c r="V117" s="241"/>
      <c r="W117" s="241"/>
    </row>
    <row r="118" spans="1:23" s="242" customFormat="1" ht="12.75" x14ac:dyDescent="0.25">
      <c r="A118" s="247"/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1"/>
      <c r="S118" s="241"/>
      <c r="T118" s="241"/>
      <c r="U118" s="241"/>
      <c r="V118" s="241"/>
      <c r="W118" s="241"/>
    </row>
  </sheetData>
  <mergeCells count="6">
    <mergeCell ref="A4:A5"/>
    <mergeCell ref="N4:Q4"/>
    <mergeCell ref="O2:Q2"/>
    <mergeCell ref="F4:I4"/>
    <mergeCell ref="J4:M4"/>
    <mergeCell ref="B4:E4"/>
  </mergeCells>
  <conditionalFormatting sqref="P6:P115">
    <cfRule type="containsBlanks" dxfId="57" priority="9">
      <formula>LEN(TRIM(P6))=0</formula>
    </cfRule>
    <cfRule type="cellIs" dxfId="56" priority="25" operator="between">
      <formula>$P$116</formula>
      <formula>3.607</formula>
    </cfRule>
    <cfRule type="cellIs" dxfId="55" priority="26" operator="lessThan">
      <formula>3.5</formula>
    </cfRule>
    <cfRule type="cellIs" dxfId="54" priority="27" operator="between">
      <formula>$P$116</formula>
      <formula>3.5</formula>
    </cfRule>
    <cfRule type="cellIs" dxfId="53" priority="28" operator="between">
      <formula>4.5</formula>
      <formula>$P$116</formula>
    </cfRule>
    <cfRule type="cellIs" dxfId="52" priority="29" operator="greaterThanOrEqual">
      <formula>4.5</formula>
    </cfRule>
  </conditionalFormatting>
  <conditionalFormatting sqref="L6:L115">
    <cfRule type="containsBlanks" dxfId="51" priority="8">
      <formula>LEN(TRIM(L6))=0</formula>
    </cfRule>
    <cfRule type="cellIs" dxfId="50" priority="15" operator="between">
      <formula>$L$116</formula>
      <formula>3.887</formula>
    </cfRule>
    <cfRule type="cellIs" dxfId="49" priority="16" operator="lessThan">
      <formula>3.5</formula>
    </cfRule>
    <cfRule type="cellIs" dxfId="48" priority="17" operator="between">
      <formula>$L$116</formula>
      <formula>3.5</formula>
    </cfRule>
    <cfRule type="cellIs" dxfId="47" priority="18" operator="between">
      <formula>4.5</formula>
      <formula>$L$116</formula>
    </cfRule>
    <cfRule type="cellIs" dxfId="46" priority="19" operator="greaterThanOrEqual">
      <formula>4.5</formula>
    </cfRule>
  </conditionalFormatting>
  <conditionalFormatting sqref="H6:H115">
    <cfRule type="containsBlanks" dxfId="45" priority="7" stopIfTrue="1">
      <formula>LEN(TRIM(H6))=0</formula>
    </cfRule>
    <cfRule type="cellIs" dxfId="44" priority="10" stopIfTrue="1" operator="between">
      <formula>$H$116</formula>
      <formula>3.836</formula>
    </cfRule>
    <cfRule type="cellIs" dxfId="43" priority="11" stopIfTrue="1" operator="lessThan">
      <formula>3.5</formula>
    </cfRule>
    <cfRule type="cellIs" dxfId="42" priority="12" stopIfTrue="1" operator="between">
      <formula>3.5</formula>
      <formula>$H$116</formula>
    </cfRule>
    <cfRule type="cellIs" dxfId="41" priority="13" stopIfTrue="1" operator="between">
      <formula>4.5</formula>
      <formula>$H$116</formula>
    </cfRule>
    <cfRule type="cellIs" dxfId="40" priority="14" stopIfTrue="1" operator="greaterThanOrEqual">
      <formula>4.5</formula>
    </cfRule>
  </conditionalFormatting>
  <conditionalFormatting sqref="D6:D115">
    <cfRule type="containsBlanks" dxfId="39" priority="1" stopIfTrue="1">
      <formula>LEN(TRIM(D6))=0</formula>
    </cfRule>
    <cfRule type="cellIs" dxfId="38" priority="2" stopIfTrue="1" operator="between">
      <formula>$D$116</formula>
      <formula>3.716</formula>
    </cfRule>
    <cfRule type="cellIs" dxfId="37" priority="3" stopIfTrue="1" operator="lessThan">
      <formula>3.5</formula>
    </cfRule>
    <cfRule type="cellIs" dxfId="36" priority="4" stopIfTrue="1" operator="between">
      <formula>3.5</formula>
      <formula>$D$116</formula>
    </cfRule>
    <cfRule type="cellIs" dxfId="35" priority="5" stopIfTrue="1" operator="between">
      <formula>4.5</formula>
      <formula>$D$116</formula>
    </cfRule>
    <cfRule type="cellIs" dxfId="34" priority="6" stopIfTrue="1" operator="greaterThanOrEqual">
      <formula>4.5</formula>
    </cfRule>
  </conditionalFormatting>
  <pageMargins left="0.62992125984251968" right="0.11811023622047244" top="0.15748031496062992" bottom="0.15748031496062992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10" customWidth="1"/>
    <col min="2" max="2" width="18.7109375" style="10" customWidth="1"/>
    <col min="3" max="3" width="31.7109375" style="10" customWidth="1"/>
    <col min="4" max="15" width="8.7109375" style="10" customWidth="1"/>
    <col min="16" max="18" width="7.7109375" style="10" customWidth="1"/>
    <col min="19" max="19" width="7.7109375" style="11" customWidth="1"/>
    <col min="20" max="20" width="8.7109375" style="10" customWidth="1"/>
    <col min="21" max="21" width="7.7109375" style="10" customWidth="1"/>
    <col min="22" max="16384" width="9.140625" style="10"/>
  </cols>
  <sheetData>
    <row r="1" spans="1:23" x14ac:dyDescent="0.25">
      <c r="V1" s="673"/>
      <c r="W1" s="44" t="s">
        <v>104</v>
      </c>
    </row>
    <row r="2" spans="1:23" ht="15.75" x14ac:dyDescent="0.25">
      <c r="C2" s="55" t="s">
        <v>92</v>
      </c>
      <c r="D2" s="731"/>
      <c r="E2" s="731"/>
      <c r="F2" s="731"/>
      <c r="G2" s="570"/>
      <c r="H2" s="570"/>
      <c r="I2" s="570"/>
      <c r="J2" s="570"/>
      <c r="K2" s="570"/>
      <c r="L2" s="570"/>
      <c r="M2" s="333"/>
      <c r="N2" s="333"/>
      <c r="O2" s="333"/>
      <c r="P2" s="731"/>
      <c r="Q2" s="570"/>
      <c r="R2" s="570"/>
      <c r="V2" s="61"/>
      <c r="W2" s="44" t="s">
        <v>105</v>
      </c>
    </row>
    <row r="3" spans="1:23" ht="15.75" thickBot="1" x14ac:dyDescent="0.3">
      <c r="V3" s="649"/>
      <c r="W3" s="44" t="s">
        <v>106</v>
      </c>
    </row>
    <row r="4" spans="1:23" ht="15.75" customHeight="1" x14ac:dyDescent="0.25">
      <c r="A4" s="814" t="s">
        <v>61</v>
      </c>
      <c r="B4" s="816" t="s">
        <v>60</v>
      </c>
      <c r="C4" s="818" t="s">
        <v>91</v>
      </c>
      <c r="D4" s="821">
        <v>2024</v>
      </c>
      <c r="E4" s="820"/>
      <c r="F4" s="820"/>
      <c r="G4" s="821">
        <v>2023</v>
      </c>
      <c r="H4" s="820"/>
      <c r="I4" s="820"/>
      <c r="J4" s="821">
        <v>2022</v>
      </c>
      <c r="K4" s="820"/>
      <c r="L4" s="822"/>
      <c r="M4" s="820">
        <v>2021</v>
      </c>
      <c r="N4" s="820"/>
      <c r="O4" s="820"/>
      <c r="P4" s="821" t="s">
        <v>108</v>
      </c>
      <c r="Q4" s="820"/>
      <c r="R4" s="820"/>
      <c r="S4" s="822"/>
      <c r="T4" s="812" t="s">
        <v>93</v>
      </c>
      <c r="V4" s="45"/>
      <c r="W4" s="44" t="s">
        <v>107</v>
      </c>
    </row>
    <row r="5" spans="1:23" ht="39" thickBot="1" x14ac:dyDescent="0.3">
      <c r="A5" s="815"/>
      <c r="B5" s="817"/>
      <c r="C5" s="819"/>
      <c r="D5" s="427" t="s">
        <v>102</v>
      </c>
      <c r="E5" s="97" t="s">
        <v>109</v>
      </c>
      <c r="F5" s="592" t="s">
        <v>110</v>
      </c>
      <c r="G5" s="427" t="s">
        <v>102</v>
      </c>
      <c r="H5" s="97" t="s">
        <v>109</v>
      </c>
      <c r="I5" s="592" t="s">
        <v>110</v>
      </c>
      <c r="J5" s="427" t="s">
        <v>102</v>
      </c>
      <c r="K5" s="97" t="s">
        <v>109</v>
      </c>
      <c r="L5" s="428" t="s">
        <v>110</v>
      </c>
      <c r="M5" s="595" t="s">
        <v>102</v>
      </c>
      <c r="N5" s="97" t="s">
        <v>109</v>
      </c>
      <c r="O5" s="592" t="s">
        <v>110</v>
      </c>
      <c r="P5" s="749">
        <v>2024</v>
      </c>
      <c r="Q5" s="592">
        <v>2023</v>
      </c>
      <c r="R5" s="97">
        <v>2022</v>
      </c>
      <c r="S5" s="593">
        <v>2021</v>
      </c>
      <c r="T5" s="813"/>
    </row>
    <row r="6" spans="1:23" ht="15" customHeight="1" x14ac:dyDescent="0.25">
      <c r="A6" s="33">
        <v>1</v>
      </c>
      <c r="B6" s="50" t="s">
        <v>0</v>
      </c>
      <c r="C6" s="112" t="s">
        <v>88</v>
      </c>
      <c r="D6" s="596">
        <v>101</v>
      </c>
      <c r="E6" s="133">
        <v>4.3069306930693072</v>
      </c>
      <c r="F6" s="119">
        <v>3.76</v>
      </c>
      <c r="G6" s="596">
        <v>68</v>
      </c>
      <c r="H6" s="133">
        <v>4.6029411764705879</v>
      </c>
      <c r="I6" s="119">
        <v>3.88</v>
      </c>
      <c r="J6" s="596">
        <v>102</v>
      </c>
      <c r="K6" s="133">
        <v>4.5196078431372548</v>
      </c>
      <c r="L6" s="597">
        <v>3.94</v>
      </c>
      <c r="M6" s="596">
        <v>84</v>
      </c>
      <c r="N6" s="133">
        <v>4.3928571428571432</v>
      </c>
      <c r="O6" s="119">
        <v>3.67</v>
      </c>
      <c r="P6" s="750">
        <v>1</v>
      </c>
      <c r="Q6" s="743">
        <v>1</v>
      </c>
      <c r="R6" s="717">
        <v>1</v>
      </c>
      <c r="S6" s="728">
        <v>1</v>
      </c>
      <c r="T6" s="100">
        <f>SUM(P6:S6)</f>
        <v>4</v>
      </c>
    </row>
    <row r="7" spans="1:23" ht="15" customHeight="1" x14ac:dyDescent="0.25">
      <c r="A7" s="35">
        <v>2</v>
      </c>
      <c r="B7" s="48" t="s">
        <v>0</v>
      </c>
      <c r="C7" s="887" t="s">
        <v>206</v>
      </c>
      <c r="D7" s="598">
        <v>106</v>
      </c>
      <c r="E7" s="134">
        <v>4.216981132075472</v>
      </c>
      <c r="F7" s="120">
        <v>3.76</v>
      </c>
      <c r="G7" s="598">
        <v>104</v>
      </c>
      <c r="H7" s="134">
        <v>4.4711538461538458</v>
      </c>
      <c r="I7" s="120">
        <v>3.88</v>
      </c>
      <c r="J7" s="598">
        <v>81</v>
      </c>
      <c r="K7" s="134">
        <v>4.4320987654320989</v>
      </c>
      <c r="L7" s="599">
        <v>3.94</v>
      </c>
      <c r="M7" s="598">
        <v>104</v>
      </c>
      <c r="N7" s="134">
        <v>4.0384615384615383</v>
      </c>
      <c r="O7" s="120">
        <v>3.67</v>
      </c>
      <c r="P7" s="751">
        <v>4</v>
      </c>
      <c r="Q7" s="744">
        <v>2</v>
      </c>
      <c r="R7" s="718">
        <v>2</v>
      </c>
      <c r="S7" s="724">
        <v>9</v>
      </c>
      <c r="T7" s="101">
        <f>SUM(P7:S7)</f>
        <v>17</v>
      </c>
    </row>
    <row r="8" spans="1:23" ht="15" customHeight="1" x14ac:dyDescent="0.25">
      <c r="A8" s="35">
        <v>3</v>
      </c>
      <c r="B8" s="48" t="s">
        <v>0</v>
      </c>
      <c r="C8" s="635" t="s">
        <v>87</v>
      </c>
      <c r="D8" s="602">
        <v>76</v>
      </c>
      <c r="E8" s="137">
        <v>4.25</v>
      </c>
      <c r="F8" s="123">
        <v>3.76</v>
      </c>
      <c r="G8" s="602">
        <v>71</v>
      </c>
      <c r="H8" s="137">
        <v>4.295774647887324</v>
      </c>
      <c r="I8" s="123">
        <v>3.88</v>
      </c>
      <c r="J8" s="602">
        <v>101</v>
      </c>
      <c r="K8" s="137">
        <v>4.3168316831683171</v>
      </c>
      <c r="L8" s="603">
        <v>3.94</v>
      </c>
      <c r="M8" s="602">
        <v>76</v>
      </c>
      <c r="N8" s="137">
        <v>4.0131578947368425</v>
      </c>
      <c r="O8" s="123">
        <v>3.67</v>
      </c>
      <c r="P8" s="754">
        <v>3</v>
      </c>
      <c r="Q8" s="744">
        <v>7</v>
      </c>
      <c r="R8" s="718">
        <v>6</v>
      </c>
      <c r="S8" s="724">
        <v>10</v>
      </c>
      <c r="T8" s="101">
        <f>SUM(P8:S8)</f>
        <v>26</v>
      </c>
    </row>
    <row r="9" spans="1:23" ht="15" customHeight="1" x14ac:dyDescent="0.25">
      <c r="A9" s="35">
        <v>4</v>
      </c>
      <c r="B9" s="48" t="s">
        <v>0</v>
      </c>
      <c r="C9" s="839" t="s">
        <v>98</v>
      </c>
      <c r="D9" s="611">
        <v>83</v>
      </c>
      <c r="E9" s="136">
        <v>4.2168674698795181</v>
      </c>
      <c r="F9" s="122">
        <v>3.76</v>
      </c>
      <c r="G9" s="611">
        <v>82</v>
      </c>
      <c r="H9" s="136">
        <v>4.3292682926829267</v>
      </c>
      <c r="I9" s="122">
        <v>3.88</v>
      </c>
      <c r="J9" s="611">
        <v>73</v>
      </c>
      <c r="K9" s="136">
        <v>4.3150684931506849</v>
      </c>
      <c r="L9" s="612">
        <v>3.94</v>
      </c>
      <c r="M9" s="611">
        <v>101</v>
      </c>
      <c r="N9" s="136">
        <v>3.9702970297029703</v>
      </c>
      <c r="O9" s="122">
        <v>3.67</v>
      </c>
      <c r="P9" s="753">
        <v>5</v>
      </c>
      <c r="Q9" s="744">
        <v>5</v>
      </c>
      <c r="R9" s="718">
        <v>7</v>
      </c>
      <c r="S9" s="724">
        <v>13</v>
      </c>
      <c r="T9" s="101">
        <f>SUM(P9:S9)</f>
        <v>30</v>
      </c>
    </row>
    <row r="10" spans="1:23" ht="15" customHeight="1" x14ac:dyDescent="0.25">
      <c r="A10" s="35">
        <v>5</v>
      </c>
      <c r="B10" s="48" t="s">
        <v>23</v>
      </c>
      <c r="C10" s="106" t="s">
        <v>85</v>
      </c>
      <c r="D10" s="602">
        <v>98</v>
      </c>
      <c r="E10" s="137">
        <v>4.1836734693877551</v>
      </c>
      <c r="F10" s="123">
        <v>3.76</v>
      </c>
      <c r="G10" s="602">
        <v>76</v>
      </c>
      <c r="H10" s="137">
        <v>4.3684210526315788</v>
      </c>
      <c r="I10" s="123">
        <v>3.88</v>
      </c>
      <c r="J10" s="602">
        <v>79</v>
      </c>
      <c r="K10" s="137">
        <v>4.3417721518987342</v>
      </c>
      <c r="L10" s="603">
        <v>3.94</v>
      </c>
      <c r="M10" s="602">
        <v>74</v>
      </c>
      <c r="N10" s="137">
        <v>3.9054054054054053</v>
      </c>
      <c r="O10" s="123">
        <v>3.67</v>
      </c>
      <c r="P10" s="754">
        <v>8</v>
      </c>
      <c r="Q10" s="744">
        <v>3</v>
      </c>
      <c r="R10" s="718">
        <v>4</v>
      </c>
      <c r="S10" s="724">
        <v>16</v>
      </c>
      <c r="T10" s="101">
        <f>SUM(P10:S10)</f>
        <v>31</v>
      </c>
    </row>
    <row r="11" spans="1:23" ht="15" customHeight="1" x14ac:dyDescent="0.25">
      <c r="A11" s="35">
        <v>6</v>
      </c>
      <c r="B11" s="48" t="s">
        <v>29</v>
      </c>
      <c r="C11" s="107" t="s">
        <v>153</v>
      </c>
      <c r="D11" s="600">
        <v>55</v>
      </c>
      <c r="E11" s="135">
        <v>4.0545454545454547</v>
      </c>
      <c r="F11" s="121">
        <v>3.76</v>
      </c>
      <c r="G11" s="600">
        <v>54</v>
      </c>
      <c r="H11" s="135">
        <v>4.2962962962962967</v>
      </c>
      <c r="I11" s="121">
        <v>3.88</v>
      </c>
      <c r="J11" s="600">
        <v>52</v>
      </c>
      <c r="K11" s="135">
        <v>4.2692307692307692</v>
      </c>
      <c r="L11" s="601">
        <v>3.94</v>
      </c>
      <c r="M11" s="600">
        <v>49</v>
      </c>
      <c r="N11" s="135">
        <v>4.2244897959183669</v>
      </c>
      <c r="O11" s="121">
        <v>3.67</v>
      </c>
      <c r="P11" s="752">
        <v>15</v>
      </c>
      <c r="Q11" s="744">
        <v>6</v>
      </c>
      <c r="R11" s="718">
        <v>8</v>
      </c>
      <c r="S11" s="724">
        <v>3</v>
      </c>
      <c r="T11" s="101">
        <f>SUM(P11:S11)</f>
        <v>32</v>
      </c>
    </row>
    <row r="12" spans="1:23" ht="15" customHeight="1" x14ac:dyDescent="0.25">
      <c r="A12" s="35">
        <v>7</v>
      </c>
      <c r="B12" s="48" t="s">
        <v>29</v>
      </c>
      <c r="C12" s="661" t="s">
        <v>170</v>
      </c>
      <c r="D12" s="600">
        <v>50</v>
      </c>
      <c r="E12" s="135">
        <v>4.0199999999999996</v>
      </c>
      <c r="F12" s="121">
        <v>3.76</v>
      </c>
      <c r="G12" s="600">
        <v>36</v>
      </c>
      <c r="H12" s="135">
        <v>4.2222222222222223</v>
      </c>
      <c r="I12" s="121">
        <v>3.88</v>
      </c>
      <c r="J12" s="600">
        <v>33</v>
      </c>
      <c r="K12" s="135">
        <v>4.2121212121212119</v>
      </c>
      <c r="L12" s="601">
        <v>3.94</v>
      </c>
      <c r="M12" s="600">
        <v>13</v>
      </c>
      <c r="N12" s="135">
        <v>4.2307692307692308</v>
      </c>
      <c r="O12" s="121">
        <v>3.67</v>
      </c>
      <c r="P12" s="752">
        <v>17</v>
      </c>
      <c r="Q12" s="744">
        <v>9</v>
      </c>
      <c r="R12" s="718">
        <v>11</v>
      </c>
      <c r="S12" s="724">
        <v>2</v>
      </c>
      <c r="T12" s="101">
        <f>SUM(P12:S12)</f>
        <v>39</v>
      </c>
    </row>
    <row r="13" spans="1:23" ht="15" customHeight="1" x14ac:dyDescent="0.25">
      <c r="A13" s="35">
        <v>8</v>
      </c>
      <c r="B13" s="48" t="s">
        <v>58</v>
      </c>
      <c r="C13" s="107" t="s">
        <v>73</v>
      </c>
      <c r="D13" s="600">
        <v>177</v>
      </c>
      <c r="E13" s="135">
        <v>4.1920903954802258</v>
      </c>
      <c r="F13" s="121">
        <v>3.76</v>
      </c>
      <c r="G13" s="600">
        <v>117</v>
      </c>
      <c r="H13" s="135">
        <v>4.3675213675213671</v>
      </c>
      <c r="I13" s="121">
        <v>3.88</v>
      </c>
      <c r="J13" s="600">
        <v>121</v>
      </c>
      <c r="K13" s="135">
        <v>4.115702479338843</v>
      </c>
      <c r="L13" s="601">
        <v>3.94</v>
      </c>
      <c r="M13" s="600">
        <v>109</v>
      </c>
      <c r="N13" s="135">
        <v>4.2110091743119265</v>
      </c>
      <c r="O13" s="121">
        <v>3.67</v>
      </c>
      <c r="P13" s="752">
        <v>7</v>
      </c>
      <c r="Q13" s="744">
        <v>4</v>
      </c>
      <c r="R13" s="718">
        <v>25</v>
      </c>
      <c r="S13" s="594">
        <v>4</v>
      </c>
      <c r="T13" s="101">
        <f>SUM(P13:S13)</f>
        <v>40</v>
      </c>
    </row>
    <row r="14" spans="1:23" ht="15" customHeight="1" x14ac:dyDescent="0.25">
      <c r="A14" s="35">
        <v>9</v>
      </c>
      <c r="B14" s="48" t="s">
        <v>58</v>
      </c>
      <c r="C14" s="867" t="s">
        <v>204</v>
      </c>
      <c r="D14" s="604">
        <v>54</v>
      </c>
      <c r="E14" s="144">
        <v>4.2777777777777777</v>
      </c>
      <c r="F14" s="130">
        <v>3.76</v>
      </c>
      <c r="G14" s="604">
        <v>55</v>
      </c>
      <c r="H14" s="144">
        <v>4.1090909090909093</v>
      </c>
      <c r="I14" s="130">
        <v>3.88</v>
      </c>
      <c r="J14" s="604">
        <v>62</v>
      </c>
      <c r="K14" s="144">
        <v>4.129032258064516</v>
      </c>
      <c r="L14" s="605">
        <v>3.94</v>
      </c>
      <c r="M14" s="604">
        <v>74</v>
      </c>
      <c r="N14" s="144">
        <v>4.0540540540540544</v>
      </c>
      <c r="O14" s="130">
        <v>3.67</v>
      </c>
      <c r="P14" s="757">
        <v>2</v>
      </c>
      <c r="Q14" s="744">
        <v>18</v>
      </c>
      <c r="R14" s="718">
        <v>21</v>
      </c>
      <c r="S14" s="724">
        <v>8</v>
      </c>
      <c r="T14" s="101">
        <f>SUM(P14:S14)</f>
        <v>49</v>
      </c>
    </row>
    <row r="15" spans="1:23" ht="15" customHeight="1" thickBot="1" x14ac:dyDescent="0.3">
      <c r="A15" s="36">
        <v>10</v>
      </c>
      <c r="B15" s="51" t="s">
        <v>23</v>
      </c>
      <c r="C15" s="889" t="s">
        <v>179</v>
      </c>
      <c r="D15" s="890">
        <v>203</v>
      </c>
      <c r="E15" s="891">
        <v>3.9802955665024631</v>
      </c>
      <c r="F15" s="892">
        <v>3.76</v>
      </c>
      <c r="G15" s="890">
        <v>164</v>
      </c>
      <c r="H15" s="891">
        <v>4.1829268292682924</v>
      </c>
      <c r="I15" s="892">
        <v>3.88</v>
      </c>
      <c r="J15" s="890">
        <v>185</v>
      </c>
      <c r="K15" s="891">
        <v>4.2108108108108109</v>
      </c>
      <c r="L15" s="893">
        <v>3.94</v>
      </c>
      <c r="M15" s="890">
        <v>182</v>
      </c>
      <c r="N15" s="891">
        <v>3.9945054945054945</v>
      </c>
      <c r="O15" s="892">
        <v>3.67</v>
      </c>
      <c r="P15" s="894">
        <v>20</v>
      </c>
      <c r="Q15" s="745">
        <v>12</v>
      </c>
      <c r="R15" s="719">
        <v>12</v>
      </c>
      <c r="S15" s="725">
        <v>11</v>
      </c>
      <c r="T15" s="102">
        <f>SUM(P15:S15)</f>
        <v>55</v>
      </c>
    </row>
    <row r="16" spans="1:23" ht="15" customHeight="1" x14ac:dyDescent="0.25">
      <c r="A16" s="35">
        <v>11</v>
      </c>
      <c r="B16" s="53" t="s">
        <v>49</v>
      </c>
      <c r="C16" s="451" t="s">
        <v>55</v>
      </c>
      <c r="D16" s="623">
        <v>105</v>
      </c>
      <c r="E16" s="452">
        <v>4.0095238095238095</v>
      </c>
      <c r="F16" s="453">
        <v>3.76</v>
      </c>
      <c r="G16" s="623">
        <v>94</v>
      </c>
      <c r="H16" s="452">
        <v>4.1382978723404253</v>
      </c>
      <c r="I16" s="453">
        <v>3.88</v>
      </c>
      <c r="J16" s="623">
        <v>100</v>
      </c>
      <c r="K16" s="452">
        <v>4.34</v>
      </c>
      <c r="L16" s="624">
        <v>3.94</v>
      </c>
      <c r="M16" s="623">
        <v>78</v>
      </c>
      <c r="N16" s="452">
        <v>3.858974358974359</v>
      </c>
      <c r="O16" s="453">
        <v>3.67</v>
      </c>
      <c r="P16" s="756">
        <v>18</v>
      </c>
      <c r="Q16" s="746">
        <v>15</v>
      </c>
      <c r="R16" s="720">
        <v>5</v>
      </c>
      <c r="S16" s="726">
        <v>26</v>
      </c>
      <c r="T16" s="103">
        <f>SUM(P16:S16)</f>
        <v>64</v>
      </c>
    </row>
    <row r="17" spans="1:22" ht="15" customHeight="1" x14ac:dyDescent="0.25">
      <c r="A17" s="35">
        <v>12</v>
      </c>
      <c r="B17" s="48" t="s">
        <v>23</v>
      </c>
      <c r="C17" s="660" t="s">
        <v>171</v>
      </c>
      <c r="D17" s="270">
        <v>82</v>
      </c>
      <c r="E17" s="138">
        <v>4.1829268292682924</v>
      </c>
      <c r="F17" s="124">
        <v>3.76</v>
      </c>
      <c r="G17" s="270">
        <v>82</v>
      </c>
      <c r="H17" s="138">
        <v>4</v>
      </c>
      <c r="I17" s="124">
        <v>3.88</v>
      </c>
      <c r="J17" s="270">
        <v>95</v>
      </c>
      <c r="K17" s="138">
        <v>4.2</v>
      </c>
      <c r="L17" s="608">
        <v>3.94</v>
      </c>
      <c r="M17" s="270">
        <v>103</v>
      </c>
      <c r="N17" s="138">
        <v>3.8932038834951457</v>
      </c>
      <c r="O17" s="124">
        <v>3.67</v>
      </c>
      <c r="P17" s="758">
        <v>9</v>
      </c>
      <c r="Q17" s="744">
        <v>25</v>
      </c>
      <c r="R17" s="718">
        <v>14</v>
      </c>
      <c r="S17" s="724">
        <v>21</v>
      </c>
      <c r="T17" s="101">
        <f>SUM(P17:S17)</f>
        <v>69</v>
      </c>
    </row>
    <row r="18" spans="1:22" ht="15" customHeight="1" x14ac:dyDescent="0.25">
      <c r="A18" s="35">
        <v>13</v>
      </c>
      <c r="B18" s="48" t="s">
        <v>29</v>
      </c>
      <c r="C18" s="113" t="s">
        <v>84</v>
      </c>
      <c r="D18" s="270">
        <v>172</v>
      </c>
      <c r="E18" s="138">
        <v>3.8546511627906979</v>
      </c>
      <c r="F18" s="124">
        <v>3.76</v>
      </c>
      <c r="G18" s="270">
        <v>162</v>
      </c>
      <c r="H18" s="138">
        <v>4.2469135802469138</v>
      </c>
      <c r="I18" s="124">
        <v>3.88</v>
      </c>
      <c r="J18" s="270">
        <v>157</v>
      </c>
      <c r="K18" s="138">
        <v>4.1082802547770703</v>
      </c>
      <c r="L18" s="608">
        <v>3.94</v>
      </c>
      <c r="M18" s="270">
        <v>151</v>
      </c>
      <c r="N18" s="138">
        <v>4.1192052980132452</v>
      </c>
      <c r="O18" s="124">
        <v>3.67</v>
      </c>
      <c r="P18" s="758">
        <v>31</v>
      </c>
      <c r="Q18" s="744">
        <v>8</v>
      </c>
      <c r="R18" s="718">
        <v>26</v>
      </c>
      <c r="S18" s="724">
        <v>6</v>
      </c>
      <c r="T18" s="101">
        <f>SUM(P18:S18)</f>
        <v>71</v>
      </c>
    </row>
    <row r="19" spans="1:22" ht="15" customHeight="1" x14ac:dyDescent="0.25">
      <c r="A19" s="35">
        <v>14</v>
      </c>
      <c r="B19" s="52" t="s">
        <v>1</v>
      </c>
      <c r="C19" s="109" t="s">
        <v>135</v>
      </c>
      <c r="D19" s="609">
        <v>244</v>
      </c>
      <c r="E19" s="147">
        <v>3.9385245901639343</v>
      </c>
      <c r="F19" s="132">
        <v>3.76</v>
      </c>
      <c r="G19" s="609">
        <v>213</v>
      </c>
      <c r="H19" s="147">
        <v>4.07981220657277</v>
      </c>
      <c r="I19" s="132">
        <v>3.88</v>
      </c>
      <c r="J19" s="609">
        <v>235</v>
      </c>
      <c r="K19" s="147">
        <v>4.1361702127659576</v>
      </c>
      <c r="L19" s="610">
        <v>3.94</v>
      </c>
      <c r="M19" s="609">
        <v>195</v>
      </c>
      <c r="N19" s="147">
        <v>3.9897435897435898</v>
      </c>
      <c r="O19" s="132">
        <v>3.67</v>
      </c>
      <c r="P19" s="905">
        <v>23</v>
      </c>
      <c r="Q19" s="747">
        <v>19</v>
      </c>
      <c r="R19" s="721">
        <v>19</v>
      </c>
      <c r="S19" s="727">
        <v>12</v>
      </c>
      <c r="T19" s="104">
        <f>SUM(P19:S19)</f>
        <v>73</v>
      </c>
    </row>
    <row r="20" spans="1:22" ht="15" customHeight="1" x14ac:dyDescent="0.25">
      <c r="A20" s="35">
        <v>15</v>
      </c>
      <c r="B20" s="48" t="s">
        <v>23</v>
      </c>
      <c r="C20" s="841" t="s">
        <v>174</v>
      </c>
      <c r="D20" s="600">
        <v>76</v>
      </c>
      <c r="E20" s="135">
        <v>4.2105263157894735</v>
      </c>
      <c r="F20" s="121">
        <v>3.76</v>
      </c>
      <c r="G20" s="600">
        <v>63</v>
      </c>
      <c r="H20" s="135">
        <v>3.8571428571428572</v>
      </c>
      <c r="I20" s="121">
        <v>3.88</v>
      </c>
      <c r="J20" s="600">
        <v>76</v>
      </c>
      <c r="K20" s="135">
        <v>4.2368421052631575</v>
      </c>
      <c r="L20" s="601">
        <v>3.94</v>
      </c>
      <c r="M20" s="600">
        <v>72</v>
      </c>
      <c r="N20" s="135">
        <v>3.9027777777777777</v>
      </c>
      <c r="O20" s="121">
        <v>3.67</v>
      </c>
      <c r="P20" s="752">
        <v>6</v>
      </c>
      <c r="Q20" s="744">
        <v>49</v>
      </c>
      <c r="R20" s="718">
        <v>10</v>
      </c>
      <c r="S20" s="724">
        <v>17</v>
      </c>
      <c r="T20" s="101">
        <f>SUM(P20:S20)</f>
        <v>82</v>
      </c>
    </row>
    <row r="21" spans="1:22" ht="15" customHeight="1" x14ac:dyDescent="0.25">
      <c r="A21" s="35">
        <v>16</v>
      </c>
      <c r="B21" s="48" t="s">
        <v>23</v>
      </c>
      <c r="C21" s="661" t="s">
        <v>176</v>
      </c>
      <c r="D21" s="600">
        <v>66</v>
      </c>
      <c r="E21" s="135">
        <v>3.893939393939394</v>
      </c>
      <c r="F21" s="121">
        <v>3.76</v>
      </c>
      <c r="G21" s="600">
        <v>97</v>
      </c>
      <c r="H21" s="135">
        <v>4.1752577319587632</v>
      </c>
      <c r="I21" s="121">
        <v>3.88</v>
      </c>
      <c r="J21" s="600">
        <v>55</v>
      </c>
      <c r="K21" s="135">
        <v>4.3454545454545457</v>
      </c>
      <c r="L21" s="601">
        <v>3.94</v>
      </c>
      <c r="M21" s="600">
        <v>69</v>
      </c>
      <c r="N21" s="135">
        <v>3.7536231884057969</v>
      </c>
      <c r="O21" s="121">
        <v>3.67</v>
      </c>
      <c r="P21" s="752">
        <v>29</v>
      </c>
      <c r="Q21" s="744">
        <v>13</v>
      </c>
      <c r="R21" s="718">
        <v>3</v>
      </c>
      <c r="S21" s="724">
        <v>37</v>
      </c>
      <c r="T21" s="101">
        <f>SUM(P21:S21)</f>
        <v>82</v>
      </c>
    </row>
    <row r="22" spans="1:22" ht="15" customHeight="1" x14ac:dyDescent="0.25">
      <c r="A22" s="35">
        <v>17</v>
      </c>
      <c r="B22" s="48" t="s">
        <v>1</v>
      </c>
      <c r="C22" s="106" t="s">
        <v>139</v>
      </c>
      <c r="D22" s="602">
        <v>135</v>
      </c>
      <c r="E22" s="137">
        <v>4.0888888888888886</v>
      </c>
      <c r="F22" s="123">
        <v>3.76</v>
      </c>
      <c r="G22" s="602">
        <v>111</v>
      </c>
      <c r="H22" s="137">
        <v>4.0630630630630629</v>
      </c>
      <c r="I22" s="123">
        <v>3.88</v>
      </c>
      <c r="J22" s="602">
        <v>81</v>
      </c>
      <c r="K22" s="137">
        <v>4.1604938271604937</v>
      </c>
      <c r="L22" s="603">
        <v>3.94</v>
      </c>
      <c r="M22" s="602">
        <v>160</v>
      </c>
      <c r="N22" s="137">
        <v>3.7625000000000002</v>
      </c>
      <c r="O22" s="123">
        <v>3.67</v>
      </c>
      <c r="P22" s="754">
        <v>13</v>
      </c>
      <c r="Q22" s="744">
        <v>20</v>
      </c>
      <c r="R22" s="718">
        <v>16</v>
      </c>
      <c r="S22" s="724">
        <v>36</v>
      </c>
      <c r="T22" s="101">
        <f>SUM(P22:S22)</f>
        <v>85</v>
      </c>
    </row>
    <row r="23" spans="1:22" ht="15" customHeight="1" x14ac:dyDescent="0.25">
      <c r="A23" s="35">
        <v>18</v>
      </c>
      <c r="B23" s="48" t="s">
        <v>23</v>
      </c>
      <c r="C23" s="114" t="s">
        <v>90</v>
      </c>
      <c r="D23" s="615">
        <v>103</v>
      </c>
      <c r="E23" s="139">
        <v>4.058252427184466</v>
      </c>
      <c r="F23" s="125">
        <v>3.76</v>
      </c>
      <c r="G23" s="615">
        <v>108</v>
      </c>
      <c r="H23" s="139">
        <v>4.1111111111111107</v>
      </c>
      <c r="I23" s="125">
        <v>3.88</v>
      </c>
      <c r="J23" s="615">
        <v>74</v>
      </c>
      <c r="K23" s="139">
        <v>4.0675675675675675</v>
      </c>
      <c r="L23" s="616">
        <v>3.94</v>
      </c>
      <c r="M23" s="615">
        <v>88</v>
      </c>
      <c r="N23" s="139">
        <v>3.875</v>
      </c>
      <c r="O23" s="125">
        <v>3.67</v>
      </c>
      <c r="P23" s="759">
        <v>14</v>
      </c>
      <c r="Q23" s="744">
        <v>17</v>
      </c>
      <c r="R23" s="718">
        <v>33</v>
      </c>
      <c r="S23" s="724">
        <v>23</v>
      </c>
      <c r="T23" s="101">
        <f>SUM(P23:S23)</f>
        <v>87</v>
      </c>
      <c r="V23" s="99"/>
    </row>
    <row r="24" spans="1:22" ht="15" customHeight="1" x14ac:dyDescent="0.25">
      <c r="A24" s="35">
        <v>19</v>
      </c>
      <c r="B24" s="48" t="s">
        <v>49</v>
      </c>
      <c r="C24" s="108" t="s">
        <v>53</v>
      </c>
      <c r="D24" s="606">
        <v>51</v>
      </c>
      <c r="E24" s="145">
        <v>3.9215686274509802</v>
      </c>
      <c r="F24" s="131">
        <v>3.76</v>
      </c>
      <c r="G24" s="606">
        <v>50</v>
      </c>
      <c r="H24" s="145">
        <v>4.22</v>
      </c>
      <c r="I24" s="131">
        <v>3.88</v>
      </c>
      <c r="J24" s="606">
        <v>47</v>
      </c>
      <c r="K24" s="145">
        <v>3.9574468085106385</v>
      </c>
      <c r="L24" s="607">
        <v>3.94</v>
      </c>
      <c r="M24" s="606">
        <v>59</v>
      </c>
      <c r="N24" s="145">
        <v>4.1355932203389827</v>
      </c>
      <c r="O24" s="131">
        <v>3.67</v>
      </c>
      <c r="P24" s="755">
        <v>25</v>
      </c>
      <c r="Q24" s="744">
        <v>10</v>
      </c>
      <c r="R24" s="718">
        <v>47</v>
      </c>
      <c r="S24" s="724">
        <v>5</v>
      </c>
      <c r="T24" s="101">
        <f>SUM(P24:S24)</f>
        <v>87</v>
      </c>
      <c r="V24" s="99"/>
    </row>
    <row r="25" spans="1:22" ht="15" customHeight="1" thickBot="1" x14ac:dyDescent="0.3">
      <c r="A25" s="38">
        <v>20</v>
      </c>
      <c r="B25" s="52" t="s">
        <v>49</v>
      </c>
      <c r="C25" s="839" t="s">
        <v>56</v>
      </c>
      <c r="D25" s="611">
        <v>155</v>
      </c>
      <c r="E25" s="136">
        <v>3.903225806451613</v>
      </c>
      <c r="F25" s="122">
        <v>3.76</v>
      </c>
      <c r="G25" s="611">
        <v>149</v>
      </c>
      <c r="H25" s="136">
        <v>4.1879194630872485</v>
      </c>
      <c r="I25" s="122">
        <v>3.88</v>
      </c>
      <c r="J25" s="611">
        <v>153</v>
      </c>
      <c r="K25" s="136">
        <v>4.0653594771241828</v>
      </c>
      <c r="L25" s="612">
        <v>3.94</v>
      </c>
      <c r="M25" s="611">
        <v>154</v>
      </c>
      <c r="N25" s="136">
        <v>3.8506493506493507</v>
      </c>
      <c r="O25" s="122">
        <v>3.67</v>
      </c>
      <c r="P25" s="753">
        <v>27</v>
      </c>
      <c r="Q25" s="747">
        <v>11</v>
      </c>
      <c r="R25" s="721">
        <v>34</v>
      </c>
      <c r="S25" s="727">
        <v>27</v>
      </c>
      <c r="T25" s="104">
        <f>SUM(P25:S25)</f>
        <v>99</v>
      </c>
      <c r="V25" s="99"/>
    </row>
    <row r="26" spans="1:22" ht="15" customHeight="1" x14ac:dyDescent="0.25">
      <c r="A26" s="33">
        <v>21</v>
      </c>
      <c r="B26" s="50" t="s">
        <v>1</v>
      </c>
      <c r="C26" s="112" t="s">
        <v>97</v>
      </c>
      <c r="D26" s="596">
        <v>204</v>
      </c>
      <c r="E26" s="133">
        <v>3.9460784313725492</v>
      </c>
      <c r="F26" s="119">
        <v>3.76</v>
      </c>
      <c r="G26" s="596">
        <v>181</v>
      </c>
      <c r="H26" s="133">
        <v>4.1546961325966851</v>
      </c>
      <c r="I26" s="119">
        <v>3.88</v>
      </c>
      <c r="J26" s="596">
        <v>191</v>
      </c>
      <c r="K26" s="133">
        <v>4.1361256544502618</v>
      </c>
      <c r="L26" s="597">
        <v>3.94</v>
      </c>
      <c r="M26" s="596">
        <v>131</v>
      </c>
      <c r="N26" s="133">
        <v>3.6335877862595418</v>
      </c>
      <c r="O26" s="119">
        <v>3.67</v>
      </c>
      <c r="P26" s="750">
        <v>21</v>
      </c>
      <c r="Q26" s="743">
        <v>14</v>
      </c>
      <c r="R26" s="717">
        <v>20</v>
      </c>
      <c r="S26" s="728">
        <v>53</v>
      </c>
      <c r="T26" s="100">
        <f>SUM(P26:S26)</f>
        <v>108</v>
      </c>
      <c r="V26" s="99"/>
    </row>
    <row r="27" spans="1:22" ht="15" customHeight="1" x14ac:dyDescent="0.25">
      <c r="A27" s="35">
        <v>22</v>
      </c>
      <c r="B27" s="48" t="s">
        <v>1</v>
      </c>
      <c r="C27" s="107" t="s">
        <v>14</v>
      </c>
      <c r="D27" s="600">
        <v>154</v>
      </c>
      <c r="E27" s="135">
        <v>4.1038961038961039</v>
      </c>
      <c r="F27" s="121">
        <v>3.76</v>
      </c>
      <c r="G27" s="600">
        <v>142</v>
      </c>
      <c r="H27" s="135">
        <v>4.035211267605634</v>
      </c>
      <c r="I27" s="121">
        <v>3.88</v>
      </c>
      <c r="J27" s="600">
        <v>181</v>
      </c>
      <c r="K27" s="135">
        <v>3.7900552486187844</v>
      </c>
      <c r="L27" s="601">
        <v>3.94</v>
      </c>
      <c r="M27" s="600">
        <v>107</v>
      </c>
      <c r="N27" s="135">
        <v>4.08411214953271</v>
      </c>
      <c r="O27" s="121">
        <v>3.67</v>
      </c>
      <c r="P27" s="752">
        <v>12</v>
      </c>
      <c r="Q27" s="744">
        <v>21</v>
      </c>
      <c r="R27" s="718">
        <v>69</v>
      </c>
      <c r="S27" s="724">
        <v>7</v>
      </c>
      <c r="T27" s="101">
        <f>SUM(P27:S27)</f>
        <v>109</v>
      </c>
      <c r="V27" s="99"/>
    </row>
    <row r="28" spans="1:22" ht="15" customHeight="1" x14ac:dyDescent="0.25">
      <c r="A28" s="35">
        <v>23</v>
      </c>
      <c r="B28" s="48" t="s">
        <v>29</v>
      </c>
      <c r="C28" s="107" t="s">
        <v>96</v>
      </c>
      <c r="D28" s="600">
        <v>188</v>
      </c>
      <c r="E28" s="135">
        <v>3.9095744680851063</v>
      </c>
      <c r="F28" s="121">
        <v>3.76</v>
      </c>
      <c r="G28" s="600">
        <v>163</v>
      </c>
      <c r="H28" s="135">
        <v>4</v>
      </c>
      <c r="I28" s="121">
        <v>3.88</v>
      </c>
      <c r="J28" s="600">
        <v>162</v>
      </c>
      <c r="K28" s="135">
        <v>4.0370370370370372</v>
      </c>
      <c r="L28" s="601">
        <v>3.94</v>
      </c>
      <c r="M28" s="600">
        <v>207</v>
      </c>
      <c r="N28" s="135">
        <v>3.8743961352657004</v>
      </c>
      <c r="O28" s="121">
        <v>3.67</v>
      </c>
      <c r="P28" s="752">
        <v>26</v>
      </c>
      <c r="Q28" s="744">
        <v>24</v>
      </c>
      <c r="R28" s="718">
        <v>37</v>
      </c>
      <c r="S28" s="724">
        <v>24</v>
      </c>
      <c r="T28" s="101">
        <f>SUM(P28:S28)</f>
        <v>111</v>
      </c>
      <c r="V28" s="99"/>
    </row>
    <row r="29" spans="1:22" ht="15" customHeight="1" x14ac:dyDescent="0.25">
      <c r="A29" s="35">
        <v>24</v>
      </c>
      <c r="B29" s="48" t="s">
        <v>23</v>
      </c>
      <c r="C29" s="663" t="s">
        <v>178</v>
      </c>
      <c r="D29" s="598">
        <v>119</v>
      </c>
      <c r="E29" s="134">
        <v>4</v>
      </c>
      <c r="F29" s="120">
        <v>3.76</v>
      </c>
      <c r="G29" s="598">
        <v>106</v>
      </c>
      <c r="H29" s="134">
        <v>4.1132075471698117</v>
      </c>
      <c r="I29" s="120">
        <v>3.88</v>
      </c>
      <c r="J29" s="598">
        <v>136</v>
      </c>
      <c r="K29" s="134">
        <v>3.8897058823529411</v>
      </c>
      <c r="L29" s="599">
        <v>3.94</v>
      </c>
      <c r="M29" s="598">
        <v>126</v>
      </c>
      <c r="N29" s="134">
        <v>3.8968253968253967</v>
      </c>
      <c r="O29" s="120">
        <v>3.67</v>
      </c>
      <c r="P29" s="751">
        <v>19</v>
      </c>
      <c r="Q29" s="744">
        <v>16</v>
      </c>
      <c r="R29" s="718">
        <v>58</v>
      </c>
      <c r="S29" s="724">
        <v>19</v>
      </c>
      <c r="T29" s="101">
        <f>SUM(P29:S29)</f>
        <v>112</v>
      </c>
      <c r="V29" s="99"/>
    </row>
    <row r="30" spans="1:22" ht="15" customHeight="1" x14ac:dyDescent="0.25">
      <c r="A30" s="35">
        <v>25</v>
      </c>
      <c r="B30" s="48" t="s">
        <v>29</v>
      </c>
      <c r="C30" s="110" t="s">
        <v>33</v>
      </c>
      <c r="D30" s="604">
        <v>77</v>
      </c>
      <c r="E30" s="144">
        <v>3.831168831168831</v>
      </c>
      <c r="F30" s="130">
        <v>3.76</v>
      </c>
      <c r="G30" s="604">
        <v>88</v>
      </c>
      <c r="H30" s="144">
        <v>3.8863636363636362</v>
      </c>
      <c r="I30" s="130">
        <v>3.88</v>
      </c>
      <c r="J30" s="604">
        <v>77</v>
      </c>
      <c r="K30" s="144">
        <v>4.116883116883117</v>
      </c>
      <c r="L30" s="605">
        <v>3.94</v>
      </c>
      <c r="M30" s="604">
        <v>95</v>
      </c>
      <c r="N30" s="144">
        <v>3.9578947368421051</v>
      </c>
      <c r="O30" s="130">
        <v>3.67</v>
      </c>
      <c r="P30" s="757">
        <v>32</v>
      </c>
      <c r="Q30" s="744">
        <v>43</v>
      </c>
      <c r="R30" s="718">
        <v>24</v>
      </c>
      <c r="S30" s="724">
        <v>14</v>
      </c>
      <c r="T30" s="101">
        <f>SUM(P30:S30)</f>
        <v>113</v>
      </c>
      <c r="V30" s="99"/>
    </row>
    <row r="31" spans="1:22" ht="15" customHeight="1" x14ac:dyDescent="0.25">
      <c r="A31" s="35">
        <v>26</v>
      </c>
      <c r="B31" s="48" t="s">
        <v>1</v>
      </c>
      <c r="C31" s="665" t="s">
        <v>190</v>
      </c>
      <c r="D31" s="600">
        <v>212</v>
      </c>
      <c r="E31" s="135">
        <v>4.0283018867924527</v>
      </c>
      <c r="F31" s="121">
        <v>3.76</v>
      </c>
      <c r="G31" s="600">
        <v>200</v>
      </c>
      <c r="H31" s="135">
        <v>3.9449999999999998</v>
      </c>
      <c r="I31" s="121">
        <v>3.88</v>
      </c>
      <c r="J31" s="600">
        <v>180</v>
      </c>
      <c r="K31" s="135">
        <v>4.1722222222222225</v>
      </c>
      <c r="L31" s="601">
        <v>3.94</v>
      </c>
      <c r="M31" s="600">
        <v>157</v>
      </c>
      <c r="N31" s="135">
        <v>3.6496815286624202</v>
      </c>
      <c r="O31" s="121">
        <v>3.67</v>
      </c>
      <c r="P31" s="752">
        <v>16</v>
      </c>
      <c r="Q31" s="744">
        <v>33</v>
      </c>
      <c r="R31" s="718">
        <v>15</v>
      </c>
      <c r="S31" s="724">
        <v>51</v>
      </c>
      <c r="T31" s="101">
        <f>SUM(P31:S31)</f>
        <v>115</v>
      </c>
      <c r="V31" s="99"/>
    </row>
    <row r="32" spans="1:22" ht="15" customHeight="1" x14ac:dyDescent="0.25">
      <c r="A32" s="35">
        <v>27</v>
      </c>
      <c r="B32" s="48" t="s">
        <v>1</v>
      </c>
      <c r="C32" s="107" t="s">
        <v>136</v>
      </c>
      <c r="D32" s="600">
        <v>247</v>
      </c>
      <c r="E32" s="135">
        <v>3.8987854251012144</v>
      </c>
      <c r="F32" s="121">
        <v>3.76</v>
      </c>
      <c r="G32" s="600">
        <v>213</v>
      </c>
      <c r="H32" s="135">
        <v>3.9577464788732395</v>
      </c>
      <c r="I32" s="121">
        <v>3.88</v>
      </c>
      <c r="J32" s="600">
        <v>233</v>
      </c>
      <c r="K32" s="135">
        <v>4.0901287553648071</v>
      </c>
      <c r="L32" s="601">
        <v>3.94</v>
      </c>
      <c r="M32" s="600">
        <v>234</v>
      </c>
      <c r="N32" s="135">
        <v>3.7222222222222223</v>
      </c>
      <c r="O32" s="121">
        <v>3.67</v>
      </c>
      <c r="P32" s="752">
        <v>28</v>
      </c>
      <c r="Q32" s="744">
        <v>30</v>
      </c>
      <c r="R32" s="718">
        <v>27</v>
      </c>
      <c r="S32" s="724">
        <v>43</v>
      </c>
      <c r="T32" s="101">
        <f>SUM(P32:S32)</f>
        <v>128</v>
      </c>
      <c r="V32" s="99"/>
    </row>
    <row r="33" spans="1:22" ht="15" customHeight="1" x14ac:dyDescent="0.25">
      <c r="A33" s="35">
        <v>28</v>
      </c>
      <c r="B33" s="48" t="s">
        <v>29</v>
      </c>
      <c r="C33" s="636" t="s">
        <v>34</v>
      </c>
      <c r="D33" s="642">
        <v>124</v>
      </c>
      <c r="E33" s="640">
        <v>3.806451612903226</v>
      </c>
      <c r="F33" s="638">
        <v>3.76</v>
      </c>
      <c r="G33" s="642">
        <v>116</v>
      </c>
      <c r="H33" s="640">
        <v>3.9396551724137931</v>
      </c>
      <c r="I33" s="638">
        <v>3.88</v>
      </c>
      <c r="J33" s="642">
        <v>117</v>
      </c>
      <c r="K33" s="640">
        <v>3.9914529914529915</v>
      </c>
      <c r="L33" s="644">
        <v>3.94</v>
      </c>
      <c r="M33" s="642">
        <v>97</v>
      </c>
      <c r="N33" s="640">
        <v>3.7938144329896906</v>
      </c>
      <c r="O33" s="638">
        <v>3.67</v>
      </c>
      <c r="P33" s="763">
        <v>35</v>
      </c>
      <c r="Q33" s="748">
        <v>34</v>
      </c>
      <c r="R33" s="722">
        <v>41</v>
      </c>
      <c r="S33" s="729">
        <v>33</v>
      </c>
      <c r="T33" s="101">
        <f>SUM(P33:S33)</f>
        <v>143</v>
      </c>
      <c r="V33" s="99"/>
    </row>
    <row r="34" spans="1:22" ht="15" customHeight="1" x14ac:dyDescent="0.25">
      <c r="A34" s="35">
        <v>29</v>
      </c>
      <c r="B34" s="48" t="s">
        <v>1</v>
      </c>
      <c r="C34" s="107" t="s">
        <v>134</v>
      </c>
      <c r="D34" s="600">
        <v>166</v>
      </c>
      <c r="E34" s="135">
        <v>3.7771084337349397</v>
      </c>
      <c r="F34" s="121">
        <v>3.76</v>
      </c>
      <c r="G34" s="600">
        <v>137</v>
      </c>
      <c r="H34" s="135">
        <v>3.8613138686131387</v>
      </c>
      <c r="I34" s="121">
        <v>3.88</v>
      </c>
      <c r="J34" s="600">
        <v>135</v>
      </c>
      <c r="K34" s="135">
        <v>4.1407407407407408</v>
      </c>
      <c r="L34" s="601">
        <v>3.94</v>
      </c>
      <c r="M34" s="600">
        <v>138</v>
      </c>
      <c r="N34" s="135">
        <v>3.7463768115942031</v>
      </c>
      <c r="O34" s="121">
        <v>3.67</v>
      </c>
      <c r="P34" s="752">
        <v>41</v>
      </c>
      <c r="Q34" s="744">
        <v>46</v>
      </c>
      <c r="R34" s="718">
        <v>17</v>
      </c>
      <c r="S34" s="724">
        <v>39</v>
      </c>
      <c r="T34" s="101">
        <f>SUM(P34:S34)</f>
        <v>143</v>
      </c>
      <c r="V34" s="99"/>
    </row>
    <row r="35" spans="1:22" ht="15" customHeight="1" thickBot="1" x14ac:dyDescent="0.3">
      <c r="A35" s="36">
        <v>30</v>
      </c>
      <c r="B35" s="51" t="s">
        <v>49</v>
      </c>
      <c r="C35" s="855" t="s">
        <v>54</v>
      </c>
      <c r="D35" s="843">
        <v>86</v>
      </c>
      <c r="E35" s="845">
        <v>4.1511627906976747</v>
      </c>
      <c r="F35" s="847">
        <v>3.76</v>
      </c>
      <c r="G35" s="843">
        <v>83</v>
      </c>
      <c r="H35" s="845">
        <v>3.8313253012048194</v>
      </c>
      <c r="I35" s="847">
        <v>3.88</v>
      </c>
      <c r="J35" s="843">
        <v>96</v>
      </c>
      <c r="K35" s="845">
        <v>4.072916666666667</v>
      </c>
      <c r="L35" s="849">
        <v>3.94</v>
      </c>
      <c r="M35" s="843">
        <v>112</v>
      </c>
      <c r="N35" s="845">
        <v>3.6607142857142856</v>
      </c>
      <c r="O35" s="847">
        <v>3.67</v>
      </c>
      <c r="P35" s="851">
        <v>11</v>
      </c>
      <c r="Q35" s="745">
        <v>55</v>
      </c>
      <c r="R35" s="719">
        <v>31</v>
      </c>
      <c r="S35" s="725">
        <v>50</v>
      </c>
      <c r="T35" s="102">
        <f>SUM(P35:S35)</f>
        <v>147</v>
      </c>
      <c r="V35" s="99"/>
    </row>
    <row r="36" spans="1:22" ht="15" customHeight="1" x14ac:dyDescent="0.25">
      <c r="A36" s="33">
        <v>31</v>
      </c>
      <c r="B36" s="50" t="s">
        <v>38</v>
      </c>
      <c r="C36" s="840" t="s">
        <v>126</v>
      </c>
      <c r="D36" s="842">
        <v>137</v>
      </c>
      <c r="E36" s="844">
        <v>3.8613138686131387</v>
      </c>
      <c r="F36" s="846">
        <v>3.76</v>
      </c>
      <c r="G36" s="842">
        <v>77</v>
      </c>
      <c r="H36" s="844">
        <v>3.6883116883116882</v>
      </c>
      <c r="I36" s="846">
        <v>3.88</v>
      </c>
      <c r="J36" s="842">
        <v>84</v>
      </c>
      <c r="K36" s="844">
        <v>4.2380952380952381</v>
      </c>
      <c r="L36" s="848">
        <v>3.94</v>
      </c>
      <c r="M36" s="842">
        <v>92</v>
      </c>
      <c r="N36" s="844">
        <v>3.7934782608695654</v>
      </c>
      <c r="O36" s="846">
        <v>3.67</v>
      </c>
      <c r="P36" s="768">
        <v>30</v>
      </c>
      <c r="Q36" s="746">
        <v>79</v>
      </c>
      <c r="R36" s="720">
        <v>9</v>
      </c>
      <c r="S36" s="726">
        <v>32</v>
      </c>
      <c r="T36" s="103">
        <f>SUM(P36:S36)</f>
        <v>150</v>
      </c>
      <c r="V36" s="99"/>
    </row>
    <row r="37" spans="1:22" ht="15" customHeight="1" x14ac:dyDescent="0.25">
      <c r="A37" s="35">
        <v>32</v>
      </c>
      <c r="B37" s="48" t="s">
        <v>1</v>
      </c>
      <c r="C37" s="115" t="s">
        <v>184</v>
      </c>
      <c r="D37" s="617">
        <v>122</v>
      </c>
      <c r="E37" s="143">
        <v>3.762295081967213</v>
      </c>
      <c r="F37" s="129">
        <v>3.76</v>
      </c>
      <c r="G37" s="617">
        <v>113</v>
      </c>
      <c r="H37" s="143">
        <v>3.9823008849557522</v>
      </c>
      <c r="I37" s="129">
        <v>3.88</v>
      </c>
      <c r="J37" s="617">
        <v>97</v>
      </c>
      <c r="K37" s="143">
        <v>3.9793814432989691</v>
      </c>
      <c r="L37" s="618">
        <v>3.94</v>
      </c>
      <c r="M37" s="617">
        <v>97</v>
      </c>
      <c r="N37" s="143">
        <v>3.7731958762886597</v>
      </c>
      <c r="O37" s="129">
        <v>3.67</v>
      </c>
      <c r="P37" s="762">
        <v>46</v>
      </c>
      <c r="Q37" s="744">
        <v>27</v>
      </c>
      <c r="R37" s="718">
        <v>42</v>
      </c>
      <c r="S37" s="724">
        <v>35</v>
      </c>
      <c r="T37" s="101">
        <f>SUM(P37:S37)</f>
        <v>150</v>
      </c>
      <c r="V37" s="99"/>
    </row>
    <row r="38" spans="1:22" ht="15" customHeight="1" x14ac:dyDescent="0.25">
      <c r="A38" s="35">
        <v>33</v>
      </c>
      <c r="B38" s="48" t="s">
        <v>1</v>
      </c>
      <c r="C38" s="111" t="s">
        <v>151</v>
      </c>
      <c r="D38" s="600">
        <v>127</v>
      </c>
      <c r="E38" s="135">
        <v>3.7165354330708662</v>
      </c>
      <c r="F38" s="121">
        <v>3.76</v>
      </c>
      <c r="G38" s="600">
        <v>82</v>
      </c>
      <c r="H38" s="135">
        <v>3.9024390243902438</v>
      </c>
      <c r="I38" s="121">
        <v>3.88</v>
      </c>
      <c r="J38" s="600">
        <v>58</v>
      </c>
      <c r="K38" s="135">
        <v>4.2068965517241379</v>
      </c>
      <c r="L38" s="601">
        <v>3.94</v>
      </c>
      <c r="M38" s="600">
        <v>31</v>
      </c>
      <c r="N38" s="135">
        <v>3.6774193548387095</v>
      </c>
      <c r="O38" s="121">
        <v>3.67</v>
      </c>
      <c r="P38" s="752">
        <v>56</v>
      </c>
      <c r="Q38" s="744">
        <v>38</v>
      </c>
      <c r="R38" s="718">
        <v>13</v>
      </c>
      <c r="S38" s="724">
        <v>45</v>
      </c>
      <c r="T38" s="101">
        <f>SUM(P38:S38)</f>
        <v>152</v>
      </c>
      <c r="V38" s="99"/>
    </row>
    <row r="39" spans="1:22" ht="15" customHeight="1" x14ac:dyDescent="0.25">
      <c r="A39" s="35">
        <v>34</v>
      </c>
      <c r="B39" s="48" t="s">
        <v>1</v>
      </c>
      <c r="C39" s="107" t="s">
        <v>133</v>
      </c>
      <c r="D39" s="600">
        <v>232</v>
      </c>
      <c r="E39" s="135">
        <v>3.7672413793103448</v>
      </c>
      <c r="F39" s="121">
        <v>3.76</v>
      </c>
      <c r="G39" s="600">
        <v>191</v>
      </c>
      <c r="H39" s="135">
        <v>3.9005235602094239</v>
      </c>
      <c r="I39" s="121">
        <v>3.88</v>
      </c>
      <c r="J39" s="600">
        <v>213</v>
      </c>
      <c r="K39" s="135">
        <v>3.9107981220657275</v>
      </c>
      <c r="L39" s="601">
        <v>3.94</v>
      </c>
      <c r="M39" s="600">
        <v>182</v>
      </c>
      <c r="N39" s="135">
        <v>3.8461538461538463</v>
      </c>
      <c r="O39" s="121">
        <v>3.67</v>
      </c>
      <c r="P39" s="752">
        <v>43</v>
      </c>
      <c r="Q39" s="744">
        <v>39</v>
      </c>
      <c r="R39" s="718">
        <v>52</v>
      </c>
      <c r="S39" s="724">
        <v>28</v>
      </c>
      <c r="T39" s="101">
        <f>SUM(P39:S39)</f>
        <v>162</v>
      </c>
      <c r="V39" s="99"/>
    </row>
    <row r="40" spans="1:22" ht="15" customHeight="1" x14ac:dyDescent="0.25">
      <c r="A40" s="35">
        <v>35</v>
      </c>
      <c r="B40" s="48" t="s">
        <v>58</v>
      </c>
      <c r="C40" s="115" t="s">
        <v>155</v>
      </c>
      <c r="D40" s="617">
        <v>110</v>
      </c>
      <c r="E40" s="143">
        <v>3.7181818181818183</v>
      </c>
      <c r="F40" s="129">
        <v>3.76</v>
      </c>
      <c r="G40" s="617">
        <v>108</v>
      </c>
      <c r="H40" s="143">
        <v>3.8425925925925926</v>
      </c>
      <c r="I40" s="129">
        <v>3.88</v>
      </c>
      <c r="J40" s="617">
        <v>107</v>
      </c>
      <c r="K40" s="143">
        <v>4</v>
      </c>
      <c r="L40" s="618">
        <v>3.94</v>
      </c>
      <c r="M40" s="617">
        <v>111</v>
      </c>
      <c r="N40" s="143">
        <v>3.9189189189189189</v>
      </c>
      <c r="O40" s="129">
        <v>3.67</v>
      </c>
      <c r="P40" s="762">
        <v>55</v>
      </c>
      <c r="Q40" s="744">
        <v>53</v>
      </c>
      <c r="R40" s="718">
        <v>39</v>
      </c>
      <c r="S40" s="594">
        <v>15</v>
      </c>
      <c r="T40" s="101">
        <f>SUM(P40:S40)</f>
        <v>162</v>
      </c>
      <c r="V40" s="99"/>
    </row>
    <row r="41" spans="1:22" ht="15" customHeight="1" x14ac:dyDescent="0.25">
      <c r="A41" s="35">
        <v>36</v>
      </c>
      <c r="B41" s="48" t="s">
        <v>29</v>
      </c>
      <c r="C41" s="107" t="s">
        <v>35</v>
      </c>
      <c r="D41" s="600">
        <v>103</v>
      </c>
      <c r="E41" s="135">
        <v>3.9223300970873787</v>
      </c>
      <c r="F41" s="121">
        <v>3.76</v>
      </c>
      <c r="G41" s="600">
        <v>109</v>
      </c>
      <c r="H41" s="135">
        <v>3.6972477064220182</v>
      </c>
      <c r="I41" s="121">
        <v>3.88</v>
      </c>
      <c r="J41" s="600">
        <v>97</v>
      </c>
      <c r="K41" s="135">
        <v>4</v>
      </c>
      <c r="L41" s="601">
        <v>3.94</v>
      </c>
      <c r="M41" s="600">
        <v>103</v>
      </c>
      <c r="N41" s="135">
        <v>3.8349514563106797</v>
      </c>
      <c r="O41" s="121">
        <v>3.67</v>
      </c>
      <c r="P41" s="752">
        <v>24</v>
      </c>
      <c r="Q41" s="744">
        <v>72</v>
      </c>
      <c r="R41" s="718">
        <v>40</v>
      </c>
      <c r="S41" s="724">
        <v>29</v>
      </c>
      <c r="T41" s="101">
        <f>SUM(P41:S41)</f>
        <v>165</v>
      </c>
      <c r="V41" s="99"/>
    </row>
    <row r="42" spans="1:22" ht="15" customHeight="1" x14ac:dyDescent="0.25">
      <c r="A42" s="35">
        <v>37</v>
      </c>
      <c r="B42" s="48" t="s">
        <v>23</v>
      </c>
      <c r="C42" s="662" t="s">
        <v>181</v>
      </c>
      <c r="D42" s="606">
        <v>87</v>
      </c>
      <c r="E42" s="145">
        <v>4.1724137931034484</v>
      </c>
      <c r="F42" s="131">
        <v>3.76</v>
      </c>
      <c r="G42" s="606">
        <v>61</v>
      </c>
      <c r="H42" s="145">
        <v>3.8360655737704916</v>
      </c>
      <c r="I42" s="131">
        <v>3.88</v>
      </c>
      <c r="J42" s="606">
        <v>61</v>
      </c>
      <c r="K42" s="145">
        <v>3.901639344262295</v>
      </c>
      <c r="L42" s="607">
        <v>3.94</v>
      </c>
      <c r="M42" s="606">
        <v>51</v>
      </c>
      <c r="N42" s="145">
        <v>3.6666666666666665</v>
      </c>
      <c r="O42" s="131">
        <v>3.67</v>
      </c>
      <c r="P42" s="755">
        <v>10</v>
      </c>
      <c r="Q42" s="744">
        <v>54</v>
      </c>
      <c r="R42" s="718">
        <v>56</v>
      </c>
      <c r="S42" s="724">
        <v>47</v>
      </c>
      <c r="T42" s="101">
        <f>SUM(P42:S42)</f>
        <v>167</v>
      </c>
      <c r="V42" s="99"/>
    </row>
    <row r="43" spans="1:22" ht="15" customHeight="1" x14ac:dyDescent="0.25">
      <c r="A43" s="35">
        <v>38</v>
      </c>
      <c r="B43" s="48" t="s">
        <v>29</v>
      </c>
      <c r="C43" s="108" t="s">
        <v>28</v>
      </c>
      <c r="D43" s="606">
        <v>65</v>
      </c>
      <c r="E43" s="145">
        <v>3.8</v>
      </c>
      <c r="F43" s="131">
        <v>3.76</v>
      </c>
      <c r="G43" s="606">
        <v>54</v>
      </c>
      <c r="H43" s="145">
        <v>3.925925925925926</v>
      </c>
      <c r="I43" s="131">
        <v>3.88</v>
      </c>
      <c r="J43" s="606">
        <v>74</v>
      </c>
      <c r="K43" s="145">
        <v>3.7837837837837838</v>
      </c>
      <c r="L43" s="607">
        <v>3.94</v>
      </c>
      <c r="M43" s="606">
        <v>57</v>
      </c>
      <c r="N43" s="145">
        <v>3.8771929824561404</v>
      </c>
      <c r="O43" s="131">
        <v>3.67</v>
      </c>
      <c r="P43" s="755">
        <v>37</v>
      </c>
      <c r="Q43" s="744">
        <v>36</v>
      </c>
      <c r="R43" s="718">
        <v>72</v>
      </c>
      <c r="S43" s="724">
        <v>22</v>
      </c>
      <c r="T43" s="101">
        <f>SUM(P43:S43)</f>
        <v>167</v>
      </c>
      <c r="V43" s="99"/>
    </row>
    <row r="44" spans="1:22" ht="15" customHeight="1" x14ac:dyDescent="0.25">
      <c r="A44" s="35">
        <v>39</v>
      </c>
      <c r="B44" s="48" t="s">
        <v>38</v>
      </c>
      <c r="C44" s="111" t="s">
        <v>72</v>
      </c>
      <c r="D44" s="600">
        <v>114</v>
      </c>
      <c r="E44" s="135">
        <v>3.763157894736842</v>
      </c>
      <c r="F44" s="121">
        <v>3.76</v>
      </c>
      <c r="G44" s="600">
        <v>102</v>
      </c>
      <c r="H44" s="135">
        <v>3.9901960784313726</v>
      </c>
      <c r="I44" s="121">
        <v>3.88</v>
      </c>
      <c r="J44" s="600">
        <v>100</v>
      </c>
      <c r="K44" s="135">
        <v>4.1399999999999997</v>
      </c>
      <c r="L44" s="601">
        <v>3.94</v>
      </c>
      <c r="M44" s="600">
        <v>75</v>
      </c>
      <c r="N44" s="135">
        <v>3.4133333333333336</v>
      </c>
      <c r="O44" s="121">
        <v>3.67</v>
      </c>
      <c r="P44" s="752">
        <v>45</v>
      </c>
      <c r="Q44" s="744">
        <v>26</v>
      </c>
      <c r="R44" s="718">
        <v>18</v>
      </c>
      <c r="S44" s="724">
        <v>81</v>
      </c>
      <c r="T44" s="101">
        <f>SUM(P44:S44)</f>
        <v>170</v>
      </c>
      <c r="V44" s="99"/>
    </row>
    <row r="45" spans="1:22" ht="15" customHeight="1" thickBot="1" x14ac:dyDescent="0.3">
      <c r="A45" s="36">
        <v>40</v>
      </c>
      <c r="B45" s="51" t="s">
        <v>0</v>
      </c>
      <c r="C45" s="684" t="s">
        <v>138</v>
      </c>
      <c r="D45" s="613">
        <v>278</v>
      </c>
      <c r="E45" s="140">
        <v>3.6906474820143886</v>
      </c>
      <c r="F45" s="126">
        <v>3.76</v>
      </c>
      <c r="G45" s="613">
        <v>203</v>
      </c>
      <c r="H45" s="140">
        <v>3.8029556650246303</v>
      </c>
      <c r="I45" s="126">
        <v>3.88</v>
      </c>
      <c r="J45" s="613">
        <v>218</v>
      </c>
      <c r="K45" s="140">
        <v>4.0825688073394497</v>
      </c>
      <c r="L45" s="614">
        <v>3.94</v>
      </c>
      <c r="M45" s="613">
        <v>211</v>
      </c>
      <c r="N45" s="140">
        <v>3.8957345971563981</v>
      </c>
      <c r="O45" s="126">
        <v>3.67</v>
      </c>
      <c r="P45" s="753">
        <v>62</v>
      </c>
      <c r="Q45" s="747">
        <v>59</v>
      </c>
      <c r="R45" s="721">
        <v>30</v>
      </c>
      <c r="S45" s="727">
        <v>20</v>
      </c>
      <c r="T45" s="104">
        <f>SUM(P45:S45)</f>
        <v>171</v>
      </c>
      <c r="V45" s="99"/>
    </row>
    <row r="46" spans="1:22" ht="15" customHeight="1" x14ac:dyDescent="0.25">
      <c r="A46" s="33">
        <v>41</v>
      </c>
      <c r="B46" s="50" t="s">
        <v>58</v>
      </c>
      <c r="C46" s="112" t="s">
        <v>77</v>
      </c>
      <c r="D46" s="596">
        <v>143</v>
      </c>
      <c r="E46" s="133">
        <v>3.6153846153846154</v>
      </c>
      <c r="F46" s="119">
        <v>3.76</v>
      </c>
      <c r="G46" s="596">
        <v>146</v>
      </c>
      <c r="H46" s="133">
        <v>3.9383561643835616</v>
      </c>
      <c r="I46" s="119">
        <v>3.88</v>
      </c>
      <c r="J46" s="596">
        <v>146</v>
      </c>
      <c r="K46" s="133">
        <v>4.0410958904109586</v>
      </c>
      <c r="L46" s="597">
        <v>3.94</v>
      </c>
      <c r="M46" s="596">
        <v>145</v>
      </c>
      <c r="N46" s="133">
        <v>3.8137931034482757</v>
      </c>
      <c r="O46" s="119">
        <v>3.67</v>
      </c>
      <c r="P46" s="750">
        <v>71</v>
      </c>
      <c r="Q46" s="743">
        <v>35</v>
      </c>
      <c r="R46" s="717">
        <v>36</v>
      </c>
      <c r="S46" s="866">
        <v>30</v>
      </c>
      <c r="T46" s="100">
        <f>SUM(P46:S46)</f>
        <v>172</v>
      </c>
      <c r="V46" s="99"/>
    </row>
    <row r="47" spans="1:22" ht="15" customHeight="1" x14ac:dyDescent="0.25">
      <c r="A47" s="35">
        <v>42</v>
      </c>
      <c r="B47" s="48" t="s">
        <v>49</v>
      </c>
      <c r="C47" s="107" t="s">
        <v>57</v>
      </c>
      <c r="D47" s="600">
        <v>103</v>
      </c>
      <c r="E47" s="135">
        <v>3.6990291262135924</v>
      </c>
      <c r="F47" s="121">
        <v>3.76</v>
      </c>
      <c r="G47" s="600">
        <v>89</v>
      </c>
      <c r="H47" s="135">
        <v>3.8539325842696628</v>
      </c>
      <c r="I47" s="121">
        <v>3.88</v>
      </c>
      <c r="J47" s="600">
        <v>125</v>
      </c>
      <c r="K47" s="135">
        <v>3.976</v>
      </c>
      <c r="L47" s="601">
        <v>3.94</v>
      </c>
      <c r="M47" s="600">
        <v>120</v>
      </c>
      <c r="N47" s="135">
        <v>3.8</v>
      </c>
      <c r="O47" s="121">
        <v>3.67</v>
      </c>
      <c r="P47" s="752">
        <v>60</v>
      </c>
      <c r="Q47" s="744">
        <v>50</v>
      </c>
      <c r="R47" s="718">
        <v>43</v>
      </c>
      <c r="S47" s="724">
        <v>31</v>
      </c>
      <c r="T47" s="101">
        <f>SUM(P47:S47)</f>
        <v>184</v>
      </c>
    </row>
    <row r="48" spans="1:22" ht="15" customHeight="1" x14ac:dyDescent="0.25">
      <c r="A48" s="35">
        <v>43</v>
      </c>
      <c r="B48" s="48" t="s">
        <v>38</v>
      </c>
      <c r="C48" s="687" t="s">
        <v>80</v>
      </c>
      <c r="D48" s="689">
        <v>136</v>
      </c>
      <c r="E48" s="691">
        <v>3.6764705882352939</v>
      </c>
      <c r="F48" s="693">
        <v>3.76</v>
      </c>
      <c r="G48" s="689">
        <v>119</v>
      </c>
      <c r="H48" s="691">
        <v>3.9747899159663866</v>
      </c>
      <c r="I48" s="693">
        <v>3.88</v>
      </c>
      <c r="J48" s="689">
        <v>122</v>
      </c>
      <c r="K48" s="691">
        <v>3.959016393442623</v>
      </c>
      <c r="L48" s="695">
        <v>3.94</v>
      </c>
      <c r="M48" s="689">
        <v>119</v>
      </c>
      <c r="N48" s="691">
        <v>3.7142857142857144</v>
      </c>
      <c r="O48" s="693">
        <v>3.67</v>
      </c>
      <c r="P48" s="761">
        <v>66</v>
      </c>
      <c r="Q48" s="744">
        <v>28</v>
      </c>
      <c r="R48" s="718">
        <v>46</v>
      </c>
      <c r="S48" s="724">
        <v>44</v>
      </c>
      <c r="T48" s="101">
        <f>SUM(P48:S48)</f>
        <v>184</v>
      </c>
    </row>
    <row r="49" spans="1:22" ht="15" customHeight="1" x14ac:dyDescent="0.25">
      <c r="A49" s="35">
        <v>44</v>
      </c>
      <c r="B49" s="48" t="s">
        <v>38</v>
      </c>
      <c r="C49" s="661" t="s">
        <v>163</v>
      </c>
      <c r="D49" s="600">
        <v>98</v>
      </c>
      <c r="E49" s="135">
        <v>3.7448979591836733</v>
      </c>
      <c r="F49" s="121">
        <v>3.76</v>
      </c>
      <c r="G49" s="600">
        <v>78</v>
      </c>
      <c r="H49" s="135">
        <v>4</v>
      </c>
      <c r="I49" s="121">
        <v>3.88</v>
      </c>
      <c r="J49" s="600">
        <v>83</v>
      </c>
      <c r="K49" s="135">
        <v>4.072289156626506</v>
      </c>
      <c r="L49" s="601">
        <v>3.94</v>
      </c>
      <c r="M49" s="600">
        <v>26</v>
      </c>
      <c r="N49" s="135">
        <v>3.3846153846153846</v>
      </c>
      <c r="O49" s="121">
        <v>3.67</v>
      </c>
      <c r="P49" s="752">
        <v>49</v>
      </c>
      <c r="Q49" s="744">
        <v>23</v>
      </c>
      <c r="R49" s="718">
        <v>32</v>
      </c>
      <c r="S49" s="724">
        <v>85</v>
      </c>
      <c r="T49" s="101">
        <f>SUM(P49:S49)</f>
        <v>189</v>
      </c>
    </row>
    <row r="50" spans="1:22" ht="15" customHeight="1" x14ac:dyDescent="0.25">
      <c r="A50" s="35">
        <v>45</v>
      </c>
      <c r="B50" s="48" t="s">
        <v>29</v>
      </c>
      <c r="C50" s="662" t="s">
        <v>95</v>
      </c>
      <c r="D50" s="606">
        <v>230</v>
      </c>
      <c r="E50" s="145">
        <v>3.7782608695652176</v>
      </c>
      <c r="F50" s="131">
        <v>3.76</v>
      </c>
      <c r="G50" s="606">
        <v>183</v>
      </c>
      <c r="H50" s="145">
        <v>3.7759562841530054</v>
      </c>
      <c r="I50" s="131">
        <v>3.88</v>
      </c>
      <c r="J50" s="606">
        <v>192</v>
      </c>
      <c r="K50" s="145">
        <v>3.9739583333333335</v>
      </c>
      <c r="L50" s="607">
        <v>3.94</v>
      </c>
      <c r="M50" s="606">
        <v>156</v>
      </c>
      <c r="N50" s="145">
        <v>3.7243589743589745</v>
      </c>
      <c r="O50" s="131">
        <v>3.67</v>
      </c>
      <c r="P50" s="755">
        <v>40</v>
      </c>
      <c r="Q50" s="744">
        <v>67</v>
      </c>
      <c r="R50" s="718">
        <v>44</v>
      </c>
      <c r="S50" s="724">
        <v>42</v>
      </c>
      <c r="T50" s="101">
        <f>SUM(P50:S50)</f>
        <v>193</v>
      </c>
    </row>
    <row r="51" spans="1:22" ht="15" customHeight="1" x14ac:dyDescent="0.25">
      <c r="A51" s="35">
        <v>46</v>
      </c>
      <c r="B51" s="48" t="s">
        <v>23</v>
      </c>
      <c r="C51" s="115" t="s">
        <v>177</v>
      </c>
      <c r="D51" s="617">
        <v>88</v>
      </c>
      <c r="E51" s="143">
        <v>3.6818181818181817</v>
      </c>
      <c r="F51" s="129">
        <v>3.76</v>
      </c>
      <c r="G51" s="617">
        <v>78</v>
      </c>
      <c r="H51" s="143">
        <v>3.641025641025641</v>
      </c>
      <c r="I51" s="129">
        <v>3.88</v>
      </c>
      <c r="J51" s="617">
        <v>83</v>
      </c>
      <c r="K51" s="143">
        <v>4.1204819277108431</v>
      </c>
      <c r="L51" s="618">
        <v>3.94</v>
      </c>
      <c r="M51" s="617">
        <v>102</v>
      </c>
      <c r="N51" s="143">
        <v>3.9019607843137254</v>
      </c>
      <c r="O51" s="129">
        <v>3.67</v>
      </c>
      <c r="P51" s="762">
        <v>64</v>
      </c>
      <c r="Q51" s="744">
        <v>90</v>
      </c>
      <c r="R51" s="718">
        <v>23</v>
      </c>
      <c r="S51" s="724">
        <v>18</v>
      </c>
      <c r="T51" s="101">
        <f>SUM(P51:S51)</f>
        <v>195</v>
      </c>
    </row>
    <row r="52" spans="1:22" ht="15" customHeight="1" x14ac:dyDescent="0.25">
      <c r="A52" s="35">
        <v>47</v>
      </c>
      <c r="B52" s="48" t="s">
        <v>29</v>
      </c>
      <c r="C52" s="867" t="s">
        <v>202</v>
      </c>
      <c r="D52" s="606">
        <v>99</v>
      </c>
      <c r="E52" s="145">
        <v>3.6767676767676769</v>
      </c>
      <c r="F52" s="131">
        <v>3.76</v>
      </c>
      <c r="G52" s="606">
        <v>63</v>
      </c>
      <c r="H52" s="145">
        <v>3.8888888888888888</v>
      </c>
      <c r="I52" s="131">
        <v>3.88</v>
      </c>
      <c r="J52" s="606">
        <v>59</v>
      </c>
      <c r="K52" s="145">
        <v>3.8983050847457625</v>
      </c>
      <c r="L52" s="607">
        <v>3.94</v>
      </c>
      <c r="M52" s="606">
        <v>79</v>
      </c>
      <c r="N52" s="145">
        <v>3.7721518987341773</v>
      </c>
      <c r="O52" s="131">
        <v>3.67</v>
      </c>
      <c r="P52" s="755">
        <v>65</v>
      </c>
      <c r="Q52" s="744">
        <v>41</v>
      </c>
      <c r="R52" s="718">
        <v>57</v>
      </c>
      <c r="S52" s="724">
        <v>34</v>
      </c>
      <c r="T52" s="101">
        <f>SUM(P52:S52)</f>
        <v>197</v>
      </c>
    </row>
    <row r="53" spans="1:22" ht="15" customHeight="1" x14ac:dyDescent="0.25">
      <c r="A53" s="35">
        <v>48</v>
      </c>
      <c r="B53" s="48" t="s">
        <v>38</v>
      </c>
      <c r="C53" s="108" t="s">
        <v>47</v>
      </c>
      <c r="D53" s="606">
        <v>106</v>
      </c>
      <c r="E53" s="145">
        <v>3.7264150943396226</v>
      </c>
      <c r="F53" s="131">
        <v>3.76</v>
      </c>
      <c r="G53" s="606">
        <v>98</v>
      </c>
      <c r="H53" s="145">
        <v>3.8469387755102042</v>
      </c>
      <c r="I53" s="131">
        <v>3.88</v>
      </c>
      <c r="J53" s="606">
        <v>74</v>
      </c>
      <c r="K53" s="145">
        <v>3.9054054054054053</v>
      </c>
      <c r="L53" s="607">
        <v>3.94</v>
      </c>
      <c r="M53" s="606">
        <v>77</v>
      </c>
      <c r="N53" s="145">
        <v>3.6753246753246751</v>
      </c>
      <c r="O53" s="131">
        <v>3.67</v>
      </c>
      <c r="P53" s="755">
        <v>52</v>
      </c>
      <c r="Q53" s="744">
        <v>52</v>
      </c>
      <c r="R53" s="718">
        <v>55</v>
      </c>
      <c r="S53" s="724">
        <v>46</v>
      </c>
      <c r="T53" s="101">
        <f>SUM(P53:S53)</f>
        <v>205</v>
      </c>
    </row>
    <row r="54" spans="1:22" ht="15" customHeight="1" x14ac:dyDescent="0.25">
      <c r="A54" s="35">
        <v>49</v>
      </c>
      <c r="B54" s="48" t="s">
        <v>38</v>
      </c>
      <c r="C54" s="115" t="s">
        <v>70</v>
      </c>
      <c r="D54" s="617">
        <v>101</v>
      </c>
      <c r="E54" s="143">
        <v>3.722772277227723</v>
      </c>
      <c r="F54" s="129">
        <v>3.76</v>
      </c>
      <c r="G54" s="617">
        <v>101</v>
      </c>
      <c r="H54" s="143">
        <v>3.9702970297029703</v>
      </c>
      <c r="I54" s="129">
        <v>3.88</v>
      </c>
      <c r="J54" s="617">
        <v>88</v>
      </c>
      <c r="K54" s="143">
        <v>3.9090909090909092</v>
      </c>
      <c r="L54" s="618">
        <v>3.94</v>
      </c>
      <c r="M54" s="617">
        <v>103</v>
      </c>
      <c r="N54" s="143">
        <v>3.4757281553398056</v>
      </c>
      <c r="O54" s="129">
        <v>3.67</v>
      </c>
      <c r="P54" s="762">
        <v>53</v>
      </c>
      <c r="Q54" s="744">
        <v>29</v>
      </c>
      <c r="R54" s="718">
        <v>54</v>
      </c>
      <c r="S54" s="724">
        <v>70</v>
      </c>
      <c r="T54" s="101">
        <f>SUM(P54:S54)</f>
        <v>206</v>
      </c>
    </row>
    <row r="55" spans="1:22" ht="15" customHeight="1" thickBot="1" x14ac:dyDescent="0.3">
      <c r="A55" s="36">
        <v>50</v>
      </c>
      <c r="B55" s="51" t="s">
        <v>1</v>
      </c>
      <c r="C55" s="684" t="s">
        <v>191</v>
      </c>
      <c r="D55" s="613">
        <v>102</v>
      </c>
      <c r="E55" s="140">
        <v>3.8039215686274508</v>
      </c>
      <c r="F55" s="126">
        <v>3.76</v>
      </c>
      <c r="G55" s="613">
        <v>82</v>
      </c>
      <c r="H55" s="140">
        <v>3.8780487804878048</v>
      </c>
      <c r="I55" s="126">
        <v>3.88</v>
      </c>
      <c r="J55" s="613">
        <v>64</v>
      </c>
      <c r="K55" s="140">
        <v>3.71875</v>
      </c>
      <c r="L55" s="614">
        <v>3.94</v>
      </c>
      <c r="M55" s="613">
        <v>90</v>
      </c>
      <c r="N55" s="140">
        <v>3.6555555555555554</v>
      </c>
      <c r="O55" s="126">
        <v>3.67</v>
      </c>
      <c r="P55" s="760">
        <v>36</v>
      </c>
      <c r="Q55" s="745">
        <v>45</v>
      </c>
      <c r="R55" s="719">
        <v>79</v>
      </c>
      <c r="S55" s="725">
        <v>49</v>
      </c>
      <c r="T55" s="102">
        <f>SUM(P55:S55)</f>
        <v>209</v>
      </c>
      <c r="V55" s="99"/>
    </row>
    <row r="56" spans="1:22" ht="15" customHeight="1" x14ac:dyDescent="0.25">
      <c r="A56" s="35">
        <v>51</v>
      </c>
      <c r="B56" s="53" t="s">
        <v>0</v>
      </c>
      <c r="C56" s="672" t="s">
        <v>150</v>
      </c>
      <c r="D56" s="641">
        <v>152</v>
      </c>
      <c r="E56" s="639">
        <v>3.7697368421052633</v>
      </c>
      <c r="F56" s="637">
        <v>3.76</v>
      </c>
      <c r="G56" s="641">
        <v>116</v>
      </c>
      <c r="H56" s="639">
        <v>3.9482758620689653</v>
      </c>
      <c r="I56" s="637">
        <v>3.88</v>
      </c>
      <c r="J56" s="641">
        <v>56</v>
      </c>
      <c r="K56" s="639">
        <v>3.9285714285714284</v>
      </c>
      <c r="L56" s="643">
        <v>3.94</v>
      </c>
      <c r="M56" s="641">
        <v>80</v>
      </c>
      <c r="N56" s="639">
        <v>3.3875000000000002</v>
      </c>
      <c r="O56" s="637">
        <v>3.67</v>
      </c>
      <c r="P56" s="767">
        <v>42</v>
      </c>
      <c r="Q56" s="746">
        <v>32</v>
      </c>
      <c r="R56" s="720">
        <v>51</v>
      </c>
      <c r="S56" s="726">
        <v>84</v>
      </c>
      <c r="T56" s="103">
        <f>SUM(P56:S56)</f>
        <v>209</v>
      </c>
      <c r="V56" s="99"/>
    </row>
    <row r="57" spans="1:22" ht="15" customHeight="1" x14ac:dyDescent="0.25">
      <c r="A57" s="35">
        <v>52</v>
      </c>
      <c r="B57" s="48" t="s">
        <v>23</v>
      </c>
      <c r="C57" s="662" t="s">
        <v>172</v>
      </c>
      <c r="D57" s="606">
        <v>239</v>
      </c>
      <c r="E57" s="145">
        <v>3.8075313807531379</v>
      </c>
      <c r="F57" s="131">
        <v>3.76</v>
      </c>
      <c r="G57" s="606">
        <v>161</v>
      </c>
      <c r="H57" s="145">
        <v>3.8571428571428572</v>
      </c>
      <c r="I57" s="131">
        <v>3.88</v>
      </c>
      <c r="J57" s="606">
        <v>128</v>
      </c>
      <c r="K57" s="145">
        <v>4.125</v>
      </c>
      <c r="L57" s="607">
        <v>3.94</v>
      </c>
      <c r="M57" s="606"/>
      <c r="N57" s="145"/>
      <c r="O57" s="131">
        <v>3.67</v>
      </c>
      <c r="P57" s="755">
        <v>34</v>
      </c>
      <c r="Q57" s="744">
        <v>47</v>
      </c>
      <c r="R57" s="718">
        <v>22</v>
      </c>
      <c r="S57" s="724">
        <v>109</v>
      </c>
      <c r="T57" s="101">
        <f>SUM(P57:S57)</f>
        <v>212</v>
      </c>
      <c r="V57" s="99"/>
    </row>
    <row r="58" spans="1:22" ht="15" customHeight="1" x14ac:dyDescent="0.25">
      <c r="A58" s="35">
        <v>53</v>
      </c>
      <c r="B58" s="48" t="s">
        <v>29</v>
      </c>
      <c r="C58" s="108" t="s">
        <v>169</v>
      </c>
      <c r="D58" s="606">
        <v>69</v>
      </c>
      <c r="E58" s="145">
        <v>3.7536231884057969</v>
      </c>
      <c r="F58" s="131">
        <v>3.76</v>
      </c>
      <c r="G58" s="606">
        <v>74</v>
      </c>
      <c r="H58" s="145">
        <v>3.9189189189189189</v>
      </c>
      <c r="I58" s="131">
        <v>3.88</v>
      </c>
      <c r="J58" s="606">
        <v>68</v>
      </c>
      <c r="K58" s="145">
        <v>3.75</v>
      </c>
      <c r="L58" s="607">
        <v>3.94</v>
      </c>
      <c r="M58" s="606">
        <v>62</v>
      </c>
      <c r="N58" s="145">
        <v>3.5806451612903225</v>
      </c>
      <c r="O58" s="131">
        <v>3.67</v>
      </c>
      <c r="P58" s="755">
        <v>47</v>
      </c>
      <c r="Q58" s="744">
        <v>37</v>
      </c>
      <c r="R58" s="718">
        <v>74</v>
      </c>
      <c r="S58" s="724">
        <v>56</v>
      </c>
      <c r="T58" s="101">
        <f>SUM(P58:S58)</f>
        <v>214</v>
      </c>
      <c r="V58" s="99"/>
    </row>
    <row r="59" spans="1:22" ht="15" customHeight="1" x14ac:dyDescent="0.25">
      <c r="A59" s="35">
        <v>54</v>
      </c>
      <c r="B59" s="48" t="s">
        <v>1</v>
      </c>
      <c r="C59" s="661" t="s">
        <v>189</v>
      </c>
      <c r="D59" s="600">
        <v>138</v>
      </c>
      <c r="E59" s="135">
        <v>3.7971014492753623</v>
      </c>
      <c r="F59" s="121">
        <v>3.76</v>
      </c>
      <c r="G59" s="600">
        <v>121</v>
      </c>
      <c r="H59" s="135">
        <v>3.8181818181818183</v>
      </c>
      <c r="I59" s="121">
        <v>3.88</v>
      </c>
      <c r="J59" s="600">
        <v>89</v>
      </c>
      <c r="K59" s="135">
        <v>3.9101123595505616</v>
      </c>
      <c r="L59" s="601">
        <v>3.94</v>
      </c>
      <c r="M59" s="600">
        <v>111</v>
      </c>
      <c r="N59" s="135">
        <v>3.5045045045045047</v>
      </c>
      <c r="O59" s="121">
        <v>3.67</v>
      </c>
      <c r="P59" s="752">
        <v>38</v>
      </c>
      <c r="Q59" s="744">
        <v>58</v>
      </c>
      <c r="R59" s="718">
        <v>53</v>
      </c>
      <c r="S59" s="724">
        <v>68</v>
      </c>
      <c r="T59" s="101">
        <f>SUM(P59:S59)</f>
        <v>217</v>
      </c>
      <c r="V59" s="99"/>
    </row>
    <row r="60" spans="1:22" ht="15" customHeight="1" x14ac:dyDescent="0.25">
      <c r="A60" s="35">
        <v>55</v>
      </c>
      <c r="B60" s="48" t="s">
        <v>23</v>
      </c>
      <c r="C60" s="661" t="s">
        <v>173</v>
      </c>
      <c r="D60" s="600">
        <v>74</v>
      </c>
      <c r="E60" s="135">
        <v>3.7027027027027026</v>
      </c>
      <c r="F60" s="121">
        <v>3.76</v>
      </c>
      <c r="G60" s="600">
        <v>56</v>
      </c>
      <c r="H60" s="135">
        <v>3.8571428571428572</v>
      </c>
      <c r="I60" s="121">
        <v>3.88</v>
      </c>
      <c r="J60" s="600">
        <v>74</v>
      </c>
      <c r="K60" s="135">
        <v>3.8783783783783785</v>
      </c>
      <c r="L60" s="601">
        <v>3.94</v>
      </c>
      <c r="M60" s="600">
        <v>54</v>
      </c>
      <c r="N60" s="135">
        <v>3.5370370370370372</v>
      </c>
      <c r="O60" s="121">
        <v>3.67</v>
      </c>
      <c r="P60" s="752">
        <v>59</v>
      </c>
      <c r="Q60" s="744">
        <v>48</v>
      </c>
      <c r="R60" s="718">
        <v>61</v>
      </c>
      <c r="S60" s="724">
        <v>60</v>
      </c>
      <c r="T60" s="101">
        <f>SUM(P60:S60)</f>
        <v>228</v>
      </c>
      <c r="V60" s="99"/>
    </row>
    <row r="61" spans="1:22" ht="15" customHeight="1" x14ac:dyDescent="0.25">
      <c r="A61" s="35">
        <v>56</v>
      </c>
      <c r="B61" s="48" t="s">
        <v>49</v>
      </c>
      <c r="C61" s="661" t="s">
        <v>158</v>
      </c>
      <c r="D61" s="600">
        <v>73</v>
      </c>
      <c r="E61" s="135">
        <v>3.7671232876712328</v>
      </c>
      <c r="F61" s="121">
        <v>3.76</v>
      </c>
      <c r="G61" s="600">
        <v>44</v>
      </c>
      <c r="H61" s="135">
        <v>4.0227272727272725</v>
      </c>
      <c r="I61" s="121">
        <v>3.88</v>
      </c>
      <c r="J61" s="600">
        <v>60</v>
      </c>
      <c r="K61" s="135">
        <v>3.5166666666666666</v>
      </c>
      <c r="L61" s="601">
        <v>3.94</v>
      </c>
      <c r="M61" s="600">
        <v>46</v>
      </c>
      <c r="N61" s="135">
        <v>3.5217391304347827</v>
      </c>
      <c r="O61" s="121">
        <v>3.67</v>
      </c>
      <c r="P61" s="752">
        <v>44</v>
      </c>
      <c r="Q61" s="744">
        <v>22</v>
      </c>
      <c r="R61" s="718">
        <v>100</v>
      </c>
      <c r="S61" s="724">
        <v>64</v>
      </c>
      <c r="T61" s="101">
        <f>SUM(P61:S61)</f>
        <v>230</v>
      </c>
      <c r="V61" s="99"/>
    </row>
    <row r="62" spans="1:22" ht="15" customHeight="1" x14ac:dyDescent="0.25">
      <c r="A62" s="35">
        <v>57</v>
      </c>
      <c r="B62" s="48" t="s">
        <v>29</v>
      </c>
      <c r="C62" s="868" t="s">
        <v>201</v>
      </c>
      <c r="D62" s="600">
        <v>86</v>
      </c>
      <c r="E62" s="135">
        <v>3.6162790697674421</v>
      </c>
      <c r="F62" s="121">
        <v>3.76</v>
      </c>
      <c r="G62" s="600">
        <v>89</v>
      </c>
      <c r="H62" s="135">
        <v>3.696629213483146</v>
      </c>
      <c r="I62" s="121">
        <v>3.88</v>
      </c>
      <c r="J62" s="600">
        <v>80</v>
      </c>
      <c r="K62" s="135">
        <v>4.0875000000000004</v>
      </c>
      <c r="L62" s="601">
        <v>3.94</v>
      </c>
      <c r="M62" s="600">
        <v>80</v>
      </c>
      <c r="N62" s="135">
        <v>3.55</v>
      </c>
      <c r="O62" s="121">
        <v>3.67</v>
      </c>
      <c r="P62" s="752">
        <v>70</v>
      </c>
      <c r="Q62" s="744">
        <v>73</v>
      </c>
      <c r="R62" s="718">
        <v>28</v>
      </c>
      <c r="S62" s="724">
        <v>59</v>
      </c>
      <c r="T62" s="101">
        <f>SUM(P62:S62)</f>
        <v>230</v>
      </c>
      <c r="V62" s="99"/>
    </row>
    <row r="63" spans="1:22" ht="15" customHeight="1" x14ac:dyDescent="0.25">
      <c r="A63" s="35">
        <v>58</v>
      </c>
      <c r="B63" s="48" t="s">
        <v>1</v>
      </c>
      <c r="C63" s="114" t="s">
        <v>182</v>
      </c>
      <c r="D63" s="615">
        <v>90</v>
      </c>
      <c r="E63" s="139">
        <v>3.7333333333333334</v>
      </c>
      <c r="F63" s="125">
        <v>3.76</v>
      </c>
      <c r="G63" s="615">
        <v>70</v>
      </c>
      <c r="H63" s="139">
        <v>3.5714285714285716</v>
      </c>
      <c r="I63" s="125">
        <v>3.88</v>
      </c>
      <c r="J63" s="615">
        <v>68</v>
      </c>
      <c r="K63" s="139">
        <v>4.0294117647058822</v>
      </c>
      <c r="L63" s="616">
        <v>3.94</v>
      </c>
      <c r="M63" s="615">
        <v>77</v>
      </c>
      <c r="N63" s="139">
        <v>3.6623376623376624</v>
      </c>
      <c r="O63" s="125">
        <v>3.67</v>
      </c>
      <c r="P63" s="759">
        <v>50</v>
      </c>
      <c r="Q63" s="744">
        <v>95</v>
      </c>
      <c r="R63" s="718">
        <v>38</v>
      </c>
      <c r="S63" s="724">
        <v>48</v>
      </c>
      <c r="T63" s="101">
        <f>SUM(P63:S63)</f>
        <v>231</v>
      </c>
      <c r="V63" s="99"/>
    </row>
    <row r="64" spans="1:22" ht="15" customHeight="1" x14ac:dyDescent="0.25">
      <c r="A64" s="35">
        <v>59</v>
      </c>
      <c r="B64" s="838" t="s">
        <v>1</v>
      </c>
      <c r="C64" s="113" t="s">
        <v>195</v>
      </c>
      <c r="D64" s="270">
        <v>86</v>
      </c>
      <c r="E64" s="138">
        <v>3.7209302325581395</v>
      </c>
      <c r="F64" s="124">
        <v>3.76</v>
      </c>
      <c r="G64" s="270">
        <v>80</v>
      </c>
      <c r="H64" s="138">
        <v>3.7875000000000001</v>
      </c>
      <c r="I64" s="124">
        <v>3.88</v>
      </c>
      <c r="J64" s="270">
        <v>69</v>
      </c>
      <c r="K64" s="138">
        <v>3.9710144927536231</v>
      </c>
      <c r="L64" s="608">
        <v>3.94</v>
      </c>
      <c r="M64" s="270">
        <v>105</v>
      </c>
      <c r="N64" s="138">
        <v>3.4380952380952383</v>
      </c>
      <c r="O64" s="124">
        <v>3.67</v>
      </c>
      <c r="P64" s="758">
        <v>54</v>
      </c>
      <c r="Q64" s="744">
        <v>62</v>
      </c>
      <c r="R64" s="718">
        <v>45</v>
      </c>
      <c r="S64" s="724">
        <v>74</v>
      </c>
      <c r="T64" s="101">
        <f>SUM(P64:S64)</f>
        <v>235</v>
      </c>
      <c r="V64" s="99"/>
    </row>
    <row r="65" spans="1:22" ht="15" customHeight="1" thickBot="1" x14ac:dyDescent="0.3">
      <c r="A65" s="38">
        <v>60</v>
      </c>
      <c r="B65" s="52" t="s">
        <v>0</v>
      </c>
      <c r="C65" s="839" t="s">
        <v>63</v>
      </c>
      <c r="D65" s="611">
        <v>52</v>
      </c>
      <c r="E65" s="136">
        <v>3.6923076923076925</v>
      </c>
      <c r="F65" s="122">
        <v>3.76</v>
      </c>
      <c r="G65" s="611">
        <v>26</v>
      </c>
      <c r="H65" s="136">
        <v>3.6153846153846154</v>
      </c>
      <c r="I65" s="122">
        <v>3.88</v>
      </c>
      <c r="J65" s="611">
        <v>43</v>
      </c>
      <c r="K65" s="136">
        <v>3.9302325581395348</v>
      </c>
      <c r="L65" s="612">
        <v>3.94</v>
      </c>
      <c r="M65" s="122">
        <v>50</v>
      </c>
      <c r="N65" s="136">
        <v>3.74</v>
      </c>
      <c r="O65" s="122">
        <v>3.67</v>
      </c>
      <c r="P65" s="753">
        <v>61</v>
      </c>
      <c r="Q65" s="747">
        <v>92</v>
      </c>
      <c r="R65" s="721">
        <v>50</v>
      </c>
      <c r="S65" s="727">
        <v>40</v>
      </c>
      <c r="T65" s="104">
        <f>SUM(P65:S65)</f>
        <v>243</v>
      </c>
      <c r="V65" s="99"/>
    </row>
    <row r="66" spans="1:22" ht="15" customHeight="1" x14ac:dyDescent="0.25">
      <c r="A66" s="33">
        <v>61</v>
      </c>
      <c r="B66" s="50" t="s">
        <v>1</v>
      </c>
      <c r="C66" s="112" t="s">
        <v>188</v>
      </c>
      <c r="D66" s="596">
        <v>156</v>
      </c>
      <c r="E66" s="133">
        <v>3.75</v>
      </c>
      <c r="F66" s="119">
        <v>3.76</v>
      </c>
      <c r="G66" s="596">
        <v>159</v>
      </c>
      <c r="H66" s="133">
        <v>3.6792452830188678</v>
      </c>
      <c r="I66" s="119">
        <v>3.88</v>
      </c>
      <c r="J66" s="596">
        <v>142</v>
      </c>
      <c r="K66" s="133">
        <v>3.880281690140845</v>
      </c>
      <c r="L66" s="597">
        <v>3.94</v>
      </c>
      <c r="M66" s="596">
        <v>144</v>
      </c>
      <c r="N66" s="133">
        <v>3.6111111111111112</v>
      </c>
      <c r="O66" s="119">
        <v>3.67</v>
      </c>
      <c r="P66" s="750">
        <v>48</v>
      </c>
      <c r="Q66" s="743">
        <v>82</v>
      </c>
      <c r="R66" s="717">
        <v>60</v>
      </c>
      <c r="S66" s="728">
        <v>55</v>
      </c>
      <c r="T66" s="100">
        <f>SUM(P66:S66)</f>
        <v>245</v>
      </c>
      <c r="V66" s="99"/>
    </row>
    <row r="67" spans="1:22" ht="15" customHeight="1" x14ac:dyDescent="0.25">
      <c r="A67" s="35">
        <v>62</v>
      </c>
      <c r="B67" s="48" t="s">
        <v>1</v>
      </c>
      <c r="C67" s="888" t="s">
        <v>185</v>
      </c>
      <c r="D67" s="857">
        <v>76</v>
      </c>
      <c r="E67" s="859">
        <v>3.7105263157894739</v>
      </c>
      <c r="F67" s="861">
        <v>3.76</v>
      </c>
      <c r="G67" s="857">
        <v>78</v>
      </c>
      <c r="H67" s="859">
        <v>3.9487179487179489</v>
      </c>
      <c r="I67" s="861">
        <v>3.88</v>
      </c>
      <c r="J67" s="857">
        <v>79</v>
      </c>
      <c r="K67" s="859">
        <v>3.6202531645569622</v>
      </c>
      <c r="L67" s="863">
        <v>3.94</v>
      </c>
      <c r="M67" s="857">
        <v>76</v>
      </c>
      <c r="N67" s="859">
        <v>3.5</v>
      </c>
      <c r="O67" s="861">
        <v>3.67</v>
      </c>
      <c r="P67" s="865">
        <v>58</v>
      </c>
      <c r="Q67" s="744">
        <v>31</v>
      </c>
      <c r="R67" s="718">
        <v>89</v>
      </c>
      <c r="S67" s="724">
        <v>67</v>
      </c>
      <c r="T67" s="101">
        <f>SUM(P67:S67)</f>
        <v>245</v>
      </c>
      <c r="V67" s="99"/>
    </row>
    <row r="68" spans="1:22" ht="15" customHeight="1" x14ac:dyDescent="0.25">
      <c r="A68" s="35">
        <v>63</v>
      </c>
      <c r="B68" s="118" t="s">
        <v>1</v>
      </c>
      <c r="C68" s="899" t="s">
        <v>197</v>
      </c>
      <c r="D68" s="647">
        <v>131</v>
      </c>
      <c r="E68" s="646">
        <v>3.7328244274809159</v>
      </c>
      <c r="F68" s="645">
        <v>3.76</v>
      </c>
      <c r="G68" s="647">
        <v>97</v>
      </c>
      <c r="H68" s="646">
        <v>3.7216494845360826</v>
      </c>
      <c r="I68" s="645">
        <v>3.88</v>
      </c>
      <c r="J68" s="647">
        <v>101</v>
      </c>
      <c r="K68" s="646">
        <v>3.6831683168316833</v>
      </c>
      <c r="L68" s="648">
        <v>3.94</v>
      </c>
      <c r="M68" s="647">
        <v>120</v>
      </c>
      <c r="N68" s="646">
        <v>3.7250000000000001</v>
      </c>
      <c r="O68" s="645">
        <v>3.67</v>
      </c>
      <c r="P68" s="768">
        <v>51</v>
      </c>
      <c r="Q68" s="744">
        <v>69</v>
      </c>
      <c r="R68" s="718">
        <v>85</v>
      </c>
      <c r="S68" s="724">
        <v>41</v>
      </c>
      <c r="T68" s="101">
        <f>SUM(P68:S68)</f>
        <v>246</v>
      </c>
      <c r="V68" s="99"/>
    </row>
    <row r="69" spans="1:22" ht="15" customHeight="1" x14ac:dyDescent="0.25">
      <c r="A69" s="35">
        <v>64</v>
      </c>
      <c r="B69" s="48" t="s">
        <v>1</v>
      </c>
      <c r="C69" s="111" t="s">
        <v>187</v>
      </c>
      <c r="D69" s="600">
        <v>100</v>
      </c>
      <c r="E69" s="135">
        <v>3.66</v>
      </c>
      <c r="F69" s="121">
        <v>3.76</v>
      </c>
      <c r="G69" s="600">
        <v>100</v>
      </c>
      <c r="H69" s="135">
        <v>3.9</v>
      </c>
      <c r="I69" s="121">
        <v>3.88</v>
      </c>
      <c r="J69" s="600">
        <v>102</v>
      </c>
      <c r="K69" s="135">
        <v>3.7058823529411766</v>
      </c>
      <c r="L69" s="601">
        <v>3.94</v>
      </c>
      <c r="M69" s="600">
        <v>103</v>
      </c>
      <c r="N69" s="135">
        <v>3.5728155339805827</v>
      </c>
      <c r="O69" s="121">
        <v>3.67</v>
      </c>
      <c r="P69" s="752">
        <v>69</v>
      </c>
      <c r="Q69" s="744">
        <v>40</v>
      </c>
      <c r="R69" s="718">
        <v>81</v>
      </c>
      <c r="S69" s="724">
        <v>58</v>
      </c>
      <c r="T69" s="101">
        <f>SUM(P69:S69)</f>
        <v>248</v>
      </c>
      <c r="V69" s="99"/>
    </row>
    <row r="70" spans="1:22" ht="15" customHeight="1" x14ac:dyDescent="0.25">
      <c r="A70" s="35">
        <v>65</v>
      </c>
      <c r="B70" s="48" t="s">
        <v>58</v>
      </c>
      <c r="C70" s="662" t="s">
        <v>157</v>
      </c>
      <c r="D70" s="606">
        <v>104</v>
      </c>
      <c r="E70" s="145">
        <v>3.5769230769230771</v>
      </c>
      <c r="F70" s="131">
        <v>3.76</v>
      </c>
      <c r="G70" s="606">
        <v>109</v>
      </c>
      <c r="H70" s="145">
        <v>3.8532110091743119</v>
      </c>
      <c r="I70" s="131">
        <v>3.88</v>
      </c>
      <c r="J70" s="606">
        <v>101</v>
      </c>
      <c r="K70" s="145">
        <v>3.8316831683168315</v>
      </c>
      <c r="L70" s="607">
        <v>3.94</v>
      </c>
      <c r="M70" s="606">
        <v>106</v>
      </c>
      <c r="N70" s="145">
        <v>3.641509433962264</v>
      </c>
      <c r="O70" s="131">
        <v>3.67</v>
      </c>
      <c r="P70" s="755">
        <v>77</v>
      </c>
      <c r="Q70" s="744">
        <v>51</v>
      </c>
      <c r="R70" s="718">
        <v>68</v>
      </c>
      <c r="S70" s="724">
        <v>52</v>
      </c>
      <c r="T70" s="101">
        <f>SUM(P70:S70)</f>
        <v>248</v>
      </c>
      <c r="V70" s="99"/>
    </row>
    <row r="71" spans="1:22" ht="15" customHeight="1" x14ac:dyDescent="0.25">
      <c r="A71" s="35">
        <v>66</v>
      </c>
      <c r="B71" s="48" t="s">
        <v>49</v>
      </c>
      <c r="C71" s="110" t="s">
        <v>160</v>
      </c>
      <c r="D71" s="604">
        <v>94</v>
      </c>
      <c r="E71" s="144">
        <v>3.6702127659574466</v>
      </c>
      <c r="F71" s="130">
        <v>3.76</v>
      </c>
      <c r="G71" s="604">
        <v>73</v>
      </c>
      <c r="H71" s="144">
        <v>3.7808219178082192</v>
      </c>
      <c r="I71" s="130">
        <v>3.88</v>
      </c>
      <c r="J71" s="604">
        <v>71</v>
      </c>
      <c r="K71" s="144">
        <v>3.887323943661972</v>
      </c>
      <c r="L71" s="605">
        <v>3.94</v>
      </c>
      <c r="M71" s="604">
        <v>54</v>
      </c>
      <c r="N71" s="144">
        <v>3.5</v>
      </c>
      <c r="O71" s="130">
        <v>3.67</v>
      </c>
      <c r="P71" s="757">
        <v>68</v>
      </c>
      <c r="Q71" s="744">
        <v>66</v>
      </c>
      <c r="R71" s="718">
        <v>59</v>
      </c>
      <c r="S71" s="724">
        <v>66</v>
      </c>
      <c r="T71" s="101">
        <f>SUM(P71:S71)</f>
        <v>259</v>
      </c>
      <c r="V71" s="99"/>
    </row>
    <row r="72" spans="1:22" ht="15" customHeight="1" x14ac:dyDescent="0.25">
      <c r="A72" s="35">
        <v>67</v>
      </c>
      <c r="B72" s="48" t="s">
        <v>1</v>
      </c>
      <c r="C72" s="115" t="s">
        <v>183</v>
      </c>
      <c r="D72" s="617">
        <v>107</v>
      </c>
      <c r="E72" s="143">
        <v>3.514018691588785</v>
      </c>
      <c r="F72" s="129">
        <v>3.76</v>
      </c>
      <c r="G72" s="617">
        <v>102</v>
      </c>
      <c r="H72" s="143">
        <v>3.784313725490196</v>
      </c>
      <c r="I72" s="129">
        <v>3.88</v>
      </c>
      <c r="J72" s="617">
        <v>81</v>
      </c>
      <c r="K72" s="143">
        <v>4.0864197530864201</v>
      </c>
      <c r="L72" s="618">
        <v>3.94</v>
      </c>
      <c r="M72" s="617">
        <v>79</v>
      </c>
      <c r="N72" s="143">
        <v>3.4177215189873418</v>
      </c>
      <c r="O72" s="129">
        <v>3.67</v>
      </c>
      <c r="P72" s="762">
        <v>88</v>
      </c>
      <c r="Q72" s="744">
        <v>65</v>
      </c>
      <c r="R72" s="718">
        <v>29</v>
      </c>
      <c r="S72" s="594">
        <v>77</v>
      </c>
      <c r="T72" s="101">
        <f>SUM(P72:S72)</f>
        <v>259</v>
      </c>
      <c r="V72" s="99"/>
    </row>
    <row r="73" spans="1:22" ht="15" customHeight="1" x14ac:dyDescent="0.25">
      <c r="A73" s="35">
        <v>68</v>
      </c>
      <c r="B73" s="48" t="s">
        <v>1</v>
      </c>
      <c r="C73" s="662" t="s">
        <v>196</v>
      </c>
      <c r="D73" s="606">
        <v>150</v>
      </c>
      <c r="E73" s="145">
        <v>3.5933333333333333</v>
      </c>
      <c r="F73" s="131">
        <v>3.76</v>
      </c>
      <c r="G73" s="606">
        <v>154</v>
      </c>
      <c r="H73" s="145">
        <v>3.883116883116883</v>
      </c>
      <c r="I73" s="131">
        <v>3.88</v>
      </c>
      <c r="J73" s="606">
        <v>148</v>
      </c>
      <c r="K73" s="145">
        <v>3.8445945945945947</v>
      </c>
      <c r="L73" s="607">
        <v>3.94</v>
      </c>
      <c r="M73" s="606">
        <v>136</v>
      </c>
      <c r="N73" s="145">
        <v>3.4191176470588234</v>
      </c>
      <c r="O73" s="131">
        <v>3.67</v>
      </c>
      <c r="P73" s="755">
        <v>75</v>
      </c>
      <c r="Q73" s="744">
        <v>44</v>
      </c>
      <c r="R73" s="718">
        <v>65</v>
      </c>
      <c r="S73" s="724">
        <v>79</v>
      </c>
      <c r="T73" s="101">
        <f>SUM(P73:S73)</f>
        <v>263</v>
      </c>
      <c r="V73" s="99"/>
    </row>
    <row r="74" spans="1:22" ht="15" customHeight="1" x14ac:dyDescent="0.25">
      <c r="A74" s="35">
        <v>69</v>
      </c>
      <c r="B74" s="48" t="s">
        <v>49</v>
      </c>
      <c r="C74" s="662" t="s">
        <v>162</v>
      </c>
      <c r="D74" s="606">
        <v>134</v>
      </c>
      <c r="E74" s="145">
        <v>3.6865671641791047</v>
      </c>
      <c r="F74" s="131">
        <v>3.76</v>
      </c>
      <c r="G74" s="606">
        <v>134</v>
      </c>
      <c r="H74" s="145">
        <v>3.8880597014925371</v>
      </c>
      <c r="I74" s="131">
        <v>3.88</v>
      </c>
      <c r="J74" s="606">
        <v>105</v>
      </c>
      <c r="K74" s="145">
        <v>3.7047619047619049</v>
      </c>
      <c r="L74" s="607">
        <v>3.94</v>
      </c>
      <c r="M74" s="606">
        <v>121</v>
      </c>
      <c r="N74" s="145">
        <v>3.4214876033057853</v>
      </c>
      <c r="O74" s="131">
        <v>3.67</v>
      </c>
      <c r="P74" s="755">
        <v>63</v>
      </c>
      <c r="Q74" s="744">
        <v>42</v>
      </c>
      <c r="R74" s="718">
        <v>82</v>
      </c>
      <c r="S74" s="724">
        <v>78</v>
      </c>
      <c r="T74" s="101">
        <f>SUM(P74:S74)</f>
        <v>265</v>
      </c>
      <c r="V74" s="99"/>
    </row>
    <row r="75" spans="1:22" ht="15" customHeight="1" thickBot="1" x14ac:dyDescent="0.3">
      <c r="A75" s="36">
        <v>70</v>
      </c>
      <c r="B75" s="51" t="s">
        <v>1</v>
      </c>
      <c r="C75" s="896" t="s">
        <v>199</v>
      </c>
      <c r="D75" s="621">
        <v>84</v>
      </c>
      <c r="E75" s="274">
        <v>3.8095238095238093</v>
      </c>
      <c r="F75" s="275">
        <v>3.76</v>
      </c>
      <c r="G75" s="621">
        <v>57</v>
      </c>
      <c r="H75" s="274">
        <v>3.5964912280701755</v>
      </c>
      <c r="I75" s="275">
        <v>3.88</v>
      </c>
      <c r="J75" s="621">
        <v>72</v>
      </c>
      <c r="K75" s="274">
        <v>3.5694444444444446</v>
      </c>
      <c r="L75" s="622">
        <v>3.94</v>
      </c>
      <c r="M75" s="621">
        <v>74</v>
      </c>
      <c r="N75" s="274">
        <v>3.5675675675675675</v>
      </c>
      <c r="O75" s="275">
        <v>3.67</v>
      </c>
      <c r="P75" s="850">
        <v>33</v>
      </c>
      <c r="Q75" s="745">
        <v>93</v>
      </c>
      <c r="R75" s="719">
        <v>93</v>
      </c>
      <c r="S75" s="725">
        <v>57</v>
      </c>
      <c r="T75" s="102">
        <f>SUM(P75:S75)</f>
        <v>276</v>
      </c>
      <c r="V75" s="99"/>
    </row>
    <row r="76" spans="1:22" ht="15" customHeight="1" x14ac:dyDescent="0.25">
      <c r="A76" s="35">
        <v>71</v>
      </c>
      <c r="B76" s="53" t="s">
        <v>23</v>
      </c>
      <c r="C76" s="702" t="s">
        <v>113</v>
      </c>
      <c r="D76" s="704">
        <v>77</v>
      </c>
      <c r="E76" s="707">
        <v>3.7142857142857144</v>
      </c>
      <c r="F76" s="710">
        <v>3.76</v>
      </c>
      <c r="G76" s="704">
        <v>74</v>
      </c>
      <c r="H76" s="707">
        <v>3.6216216216216215</v>
      </c>
      <c r="I76" s="710">
        <v>3.88</v>
      </c>
      <c r="J76" s="704">
        <v>58</v>
      </c>
      <c r="K76" s="707">
        <v>4.0517241379310347</v>
      </c>
      <c r="L76" s="713">
        <v>3.94</v>
      </c>
      <c r="M76" s="704">
        <v>69</v>
      </c>
      <c r="N76" s="707">
        <v>3.1884057971014492</v>
      </c>
      <c r="O76" s="710">
        <v>3.67</v>
      </c>
      <c r="P76" s="766">
        <v>57</v>
      </c>
      <c r="Q76" s="746">
        <v>91</v>
      </c>
      <c r="R76" s="720">
        <v>35</v>
      </c>
      <c r="S76" s="726">
        <v>100</v>
      </c>
      <c r="T76" s="103">
        <f>SUM(P76:S76)</f>
        <v>283</v>
      </c>
      <c r="V76" s="99"/>
    </row>
    <row r="77" spans="1:22" ht="15" customHeight="1" x14ac:dyDescent="0.25">
      <c r="A77" s="35">
        <v>72</v>
      </c>
      <c r="B77" s="48" t="s">
        <v>1</v>
      </c>
      <c r="C77" s="685" t="s">
        <v>200</v>
      </c>
      <c r="D77" s="688">
        <v>95</v>
      </c>
      <c r="E77" s="690">
        <v>3.5473684210526315</v>
      </c>
      <c r="F77" s="692">
        <v>3.76</v>
      </c>
      <c r="G77" s="688">
        <v>77</v>
      </c>
      <c r="H77" s="690">
        <v>3.6753246753246751</v>
      </c>
      <c r="I77" s="692">
        <v>3.88</v>
      </c>
      <c r="J77" s="688">
        <v>79</v>
      </c>
      <c r="K77" s="690">
        <v>3.9493670886075951</v>
      </c>
      <c r="L77" s="694">
        <v>3.94</v>
      </c>
      <c r="M77" s="688">
        <v>75</v>
      </c>
      <c r="N77" s="690">
        <v>3.4666666666666668</v>
      </c>
      <c r="O77" s="692">
        <v>3.67</v>
      </c>
      <c r="P77" s="769">
        <v>84</v>
      </c>
      <c r="Q77" s="744">
        <v>83</v>
      </c>
      <c r="R77" s="718">
        <v>49</v>
      </c>
      <c r="S77" s="724">
        <v>71</v>
      </c>
      <c r="T77" s="101">
        <f>SUM(P77:S77)</f>
        <v>287</v>
      </c>
      <c r="V77" s="99"/>
    </row>
    <row r="78" spans="1:22" ht="15" customHeight="1" x14ac:dyDescent="0.25">
      <c r="A78" s="35">
        <v>73</v>
      </c>
      <c r="B78" s="48" t="s">
        <v>29</v>
      </c>
      <c r="C78" s="716" t="s">
        <v>66</v>
      </c>
      <c r="D78" s="706">
        <v>30</v>
      </c>
      <c r="E78" s="709">
        <v>3.4333333333333331</v>
      </c>
      <c r="F78" s="712">
        <v>3.76</v>
      </c>
      <c r="G78" s="706">
        <v>23</v>
      </c>
      <c r="H78" s="709">
        <v>3.8260869565217392</v>
      </c>
      <c r="I78" s="712">
        <v>3.88</v>
      </c>
      <c r="J78" s="706">
        <v>23</v>
      </c>
      <c r="K78" s="709">
        <v>3.9565217391304346</v>
      </c>
      <c r="L78" s="715">
        <v>3.94</v>
      </c>
      <c r="M78" s="706">
        <v>24</v>
      </c>
      <c r="N78" s="709">
        <v>3.2916666666666665</v>
      </c>
      <c r="O78" s="712">
        <v>3.67</v>
      </c>
      <c r="P78" s="770">
        <v>94</v>
      </c>
      <c r="Q78" s="744">
        <v>57</v>
      </c>
      <c r="R78" s="718">
        <v>48</v>
      </c>
      <c r="S78" s="724">
        <v>89</v>
      </c>
      <c r="T78" s="101">
        <f>SUM(P78:S78)</f>
        <v>288</v>
      </c>
      <c r="V78" s="99"/>
    </row>
    <row r="79" spans="1:22" ht="15" customHeight="1" x14ac:dyDescent="0.25">
      <c r="A79" s="35">
        <v>74</v>
      </c>
      <c r="B79" s="48" t="s">
        <v>58</v>
      </c>
      <c r="C79" s="661" t="s">
        <v>124</v>
      </c>
      <c r="D79" s="600">
        <v>71</v>
      </c>
      <c r="E79" s="135">
        <v>3.5492957746478875</v>
      </c>
      <c r="F79" s="121">
        <v>3.76</v>
      </c>
      <c r="G79" s="600">
        <v>73</v>
      </c>
      <c r="H79" s="135">
        <v>3.6438356164383561</v>
      </c>
      <c r="I79" s="121">
        <v>3.88</v>
      </c>
      <c r="J79" s="600">
        <v>76</v>
      </c>
      <c r="K79" s="135">
        <v>3.5526315789473686</v>
      </c>
      <c r="L79" s="601">
        <v>3.94</v>
      </c>
      <c r="M79" s="600">
        <v>59</v>
      </c>
      <c r="N79" s="135">
        <v>3.8644067796610169</v>
      </c>
      <c r="O79" s="121">
        <v>3.67</v>
      </c>
      <c r="P79" s="752">
        <v>82</v>
      </c>
      <c r="Q79" s="744">
        <v>89</v>
      </c>
      <c r="R79" s="718">
        <v>95</v>
      </c>
      <c r="S79" s="724">
        <v>25</v>
      </c>
      <c r="T79" s="101">
        <f>SUM(P79:S79)</f>
        <v>291</v>
      </c>
      <c r="V79" s="99"/>
    </row>
    <row r="80" spans="1:22" ht="15" customHeight="1" x14ac:dyDescent="0.25">
      <c r="A80" s="35">
        <v>75</v>
      </c>
      <c r="B80" s="48" t="s">
        <v>1</v>
      </c>
      <c r="C80" s="900" t="s">
        <v>186</v>
      </c>
      <c r="D80" s="870">
        <v>51</v>
      </c>
      <c r="E80" s="872">
        <v>3.607843137254902</v>
      </c>
      <c r="F80" s="874">
        <v>3.76</v>
      </c>
      <c r="G80" s="870">
        <v>51</v>
      </c>
      <c r="H80" s="872">
        <v>3.6862745098039214</v>
      </c>
      <c r="I80" s="874">
        <v>3.88</v>
      </c>
      <c r="J80" s="870">
        <v>69</v>
      </c>
      <c r="K80" s="872">
        <v>3.7391304347826089</v>
      </c>
      <c r="L80" s="876">
        <v>3.94</v>
      </c>
      <c r="M80" s="870">
        <v>27</v>
      </c>
      <c r="N80" s="872">
        <v>3.5185185185185186</v>
      </c>
      <c r="O80" s="874">
        <v>3.67</v>
      </c>
      <c r="P80" s="878">
        <v>73</v>
      </c>
      <c r="Q80" s="744">
        <v>80</v>
      </c>
      <c r="R80" s="718">
        <v>76</v>
      </c>
      <c r="S80" s="724">
        <v>63</v>
      </c>
      <c r="T80" s="101">
        <f>SUM(P80:S80)</f>
        <v>292</v>
      </c>
      <c r="V80" s="99"/>
    </row>
    <row r="81" spans="1:22" ht="15" customHeight="1" x14ac:dyDescent="0.25">
      <c r="A81" s="35">
        <v>76</v>
      </c>
      <c r="B81" s="48" t="s">
        <v>23</v>
      </c>
      <c r="C81" s="701" t="s">
        <v>175</v>
      </c>
      <c r="D81" s="641">
        <v>85</v>
      </c>
      <c r="E81" s="639">
        <v>3.9411764705882355</v>
      </c>
      <c r="F81" s="637">
        <v>3.76</v>
      </c>
      <c r="G81" s="641">
        <v>83</v>
      </c>
      <c r="H81" s="639">
        <v>3.7228915662650603</v>
      </c>
      <c r="I81" s="637">
        <v>3.88</v>
      </c>
      <c r="J81" s="641">
        <v>71</v>
      </c>
      <c r="K81" s="639">
        <v>3.535211267605634</v>
      </c>
      <c r="L81" s="643">
        <v>3.94</v>
      </c>
      <c r="M81" s="641">
        <v>60</v>
      </c>
      <c r="N81" s="639">
        <v>3.1</v>
      </c>
      <c r="O81" s="637">
        <v>3.67</v>
      </c>
      <c r="P81" s="767">
        <v>22</v>
      </c>
      <c r="Q81" s="744">
        <v>68</v>
      </c>
      <c r="R81" s="718">
        <v>99</v>
      </c>
      <c r="S81" s="724">
        <v>104</v>
      </c>
      <c r="T81" s="101">
        <f>SUM(P81:S81)</f>
        <v>293</v>
      </c>
      <c r="V81" s="99"/>
    </row>
    <row r="82" spans="1:22" ht="15" customHeight="1" x14ac:dyDescent="0.25">
      <c r="A82" s="35">
        <v>77</v>
      </c>
      <c r="B82" s="48" t="s">
        <v>38</v>
      </c>
      <c r="C82" s="854" t="s">
        <v>37</v>
      </c>
      <c r="D82" s="858">
        <v>102</v>
      </c>
      <c r="E82" s="860">
        <v>3.5294117647058822</v>
      </c>
      <c r="F82" s="862">
        <v>3.76</v>
      </c>
      <c r="G82" s="858">
        <v>88</v>
      </c>
      <c r="H82" s="860">
        <v>3.6931818181818183</v>
      </c>
      <c r="I82" s="862">
        <v>3.88</v>
      </c>
      <c r="J82" s="858">
        <v>126</v>
      </c>
      <c r="K82" s="860">
        <v>3.7380952380952381</v>
      </c>
      <c r="L82" s="864">
        <v>3.94</v>
      </c>
      <c r="M82" s="858">
        <v>109</v>
      </c>
      <c r="N82" s="860">
        <v>3.6146788990825689</v>
      </c>
      <c r="O82" s="862">
        <v>3.67</v>
      </c>
      <c r="P82" s="764">
        <v>86</v>
      </c>
      <c r="Q82" s="744">
        <v>77</v>
      </c>
      <c r="R82" s="718">
        <v>77</v>
      </c>
      <c r="S82" s="724">
        <v>54</v>
      </c>
      <c r="T82" s="101">
        <f>SUM(P82:S82)</f>
        <v>294</v>
      </c>
      <c r="V82" s="99"/>
    </row>
    <row r="83" spans="1:22" ht="15" customHeight="1" x14ac:dyDescent="0.25">
      <c r="A83" s="35">
        <v>78</v>
      </c>
      <c r="B83" s="48" t="s">
        <v>1</v>
      </c>
      <c r="C83" s="108" t="s">
        <v>149</v>
      </c>
      <c r="D83" s="606">
        <v>220</v>
      </c>
      <c r="E83" s="145">
        <v>3.6045454545454545</v>
      </c>
      <c r="F83" s="131">
        <v>3.76</v>
      </c>
      <c r="G83" s="606">
        <v>168</v>
      </c>
      <c r="H83" s="145">
        <v>3.7857142857142856</v>
      </c>
      <c r="I83" s="131">
        <v>3.88</v>
      </c>
      <c r="J83" s="606">
        <v>147</v>
      </c>
      <c r="K83" s="145">
        <v>3.8367346938775508</v>
      </c>
      <c r="L83" s="607">
        <v>3.94</v>
      </c>
      <c r="M83" s="606">
        <v>87</v>
      </c>
      <c r="N83" s="145">
        <v>3.264367816091954</v>
      </c>
      <c r="O83" s="131">
        <v>3.67</v>
      </c>
      <c r="P83" s="755">
        <v>74</v>
      </c>
      <c r="Q83" s="744">
        <v>63</v>
      </c>
      <c r="R83" s="718">
        <v>67</v>
      </c>
      <c r="S83" s="724">
        <v>95</v>
      </c>
      <c r="T83" s="101">
        <f>SUM(P83:S83)</f>
        <v>299</v>
      </c>
      <c r="V83" s="99"/>
    </row>
    <row r="84" spans="1:22" ht="15" customHeight="1" x14ac:dyDescent="0.25">
      <c r="A84" s="35">
        <v>79</v>
      </c>
      <c r="B84" s="48" t="s">
        <v>38</v>
      </c>
      <c r="C84" s="661" t="s">
        <v>45</v>
      </c>
      <c r="D84" s="602">
        <v>98</v>
      </c>
      <c r="E84" s="137">
        <v>3.4591836734693877</v>
      </c>
      <c r="F84" s="123">
        <v>3.76</v>
      </c>
      <c r="G84" s="602">
        <v>93</v>
      </c>
      <c r="H84" s="137">
        <v>3.78494623655914</v>
      </c>
      <c r="I84" s="123">
        <v>3.88</v>
      </c>
      <c r="J84" s="602">
        <v>116</v>
      </c>
      <c r="K84" s="137">
        <v>3.6896551724137931</v>
      </c>
      <c r="L84" s="603">
        <v>3.94</v>
      </c>
      <c r="M84" s="602">
        <v>120</v>
      </c>
      <c r="N84" s="137">
        <v>3.5333333333333332</v>
      </c>
      <c r="O84" s="123">
        <v>3.67</v>
      </c>
      <c r="P84" s="754">
        <v>92</v>
      </c>
      <c r="Q84" s="744">
        <v>64</v>
      </c>
      <c r="R84" s="718">
        <v>83</v>
      </c>
      <c r="S84" s="724">
        <v>62</v>
      </c>
      <c r="T84" s="101">
        <f>SUM(P84:S84)</f>
        <v>301</v>
      </c>
      <c r="V84" s="99"/>
    </row>
    <row r="85" spans="1:22" ht="15" customHeight="1" thickBot="1" x14ac:dyDescent="0.3">
      <c r="A85" s="38">
        <v>80</v>
      </c>
      <c r="B85" s="52" t="s">
        <v>58</v>
      </c>
      <c r="C85" s="696" t="s">
        <v>78</v>
      </c>
      <c r="D85" s="697">
        <v>98</v>
      </c>
      <c r="E85" s="698">
        <v>3.5816326530612246</v>
      </c>
      <c r="F85" s="699">
        <v>3.76</v>
      </c>
      <c r="G85" s="697">
        <v>69</v>
      </c>
      <c r="H85" s="698">
        <v>3.8260869565217392</v>
      </c>
      <c r="I85" s="699">
        <v>3.88</v>
      </c>
      <c r="J85" s="697">
        <v>60</v>
      </c>
      <c r="K85" s="698">
        <v>3.6166666666666667</v>
      </c>
      <c r="L85" s="700">
        <v>3.94</v>
      </c>
      <c r="M85" s="697">
        <v>46</v>
      </c>
      <c r="N85" s="698">
        <v>3.4130434782608696</v>
      </c>
      <c r="O85" s="699">
        <v>3.67</v>
      </c>
      <c r="P85" s="771">
        <v>76</v>
      </c>
      <c r="Q85" s="747">
        <v>56</v>
      </c>
      <c r="R85" s="721">
        <v>90</v>
      </c>
      <c r="S85" s="727">
        <v>80</v>
      </c>
      <c r="T85" s="104">
        <f>SUM(P85:S85)</f>
        <v>302</v>
      </c>
      <c r="V85" s="99"/>
    </row>
    <row r="86" spans="1:22" ht="15" customHeight="1" x14ac:dyDescent="0.25">
      <c r="A86" s="33">
        <v>81</v>
      </c>
      <c r="B86" s="50" t="s">
        <v>0</v>
      </c>
      <c r="C86" s="856" t="s">
        <v>89</v>
      </c>
      <c r="D86" s="869">
        <v>84</v>
      </c>
      <c r="E86" s="871">
        <v>3.3095238095238093</v>
      </c>
      <c r="F86" s="873">
        <v>3.76</v>
      </c>
      <c r="G86" s="869">
        <v>53</v>
      </c>
      <c r="H86" s="871">
        <v>3.5471698113207548</v>
      </c>
      <c r="I86" s="873">
        <v>3.88</v>
      </c>
      <c r="J86" s="869">
        <v>46</v>
      </c>
      <c r="K86" s="871">
        <v>3.847826086956522</v>
      </c>
      <c r="L86" s="875">
        <v>3.94</v>
      </c>
      <c r="M86" s="869">
        <v>51</v>
      </c>
      <c r="N86" s="871">
        <v>3.7450980392156863</v>
      </c>
      <c r="O86" s="873">
        <v>3.67</v>
      </c>
      <c r="P86" s="877">
        <v>106</v>
      </c>
      <c r="Q86" s="743">
        <v>98</v>
      </c>
      <c r="R86" s="717">
        <v>64</v>
      </c>
      <c r="S86" s="728">
        <v>38</v>
      </c>
      <c r="T86" s="100">
        <f>SUM(P86:S86)</f>
        <v>306</v>
      </c>
      <c r="V86" s="99"/>
    </row>
    <row r="87" spans="1:22" ht="15" customHeight="1" x14ac:dyDescent="0.25">
      <c r="A87" s="35">
        <v>82</v>
      </c>
      <c r="B87" s="48" t="s">
        <v>38</v>
      </c>
      <c r="C87" s="113" t="s">
        <v>43</v>
      </c>
      <c r="D87" s="270">
        <v>69</v>
      </c>
      <c r="E87" s="138">
        <v>3.4202898550724639</v>
      </c>
      <c r="F87" s="124">
        <v>3.76</v>
      </c>
      <c r="G87" s="270">
        <v>46</v>
      </c>
      <c r="H87" s="138">
        <v>3.6956521739130435</v>
      </c>
      <c r="I87" s="124">
        <v>3.88</v>
      </c>
      <c r="J87" s="270">
        <v>65</v>
      </c>
      <c r="K87" s="138">
        <v>3.8615384615384616</v>
      </c>
      <c r="L87" s="608">
        <v>3.94</v>
      </c>
      <c r="M87" s="270">
        <v>101</v>
      </c>
      <c r="N87" s="138">
        <v>3.4257425742574257</v>
      </c>
      <c r="O87" s="124">
        <v>3.67</v>
      </c>
      <c r="P87" s="758">
        <v>95</v>
      </c>
      <c r="Q87" s="744">
        <v>74</v>
      </c>
      <c r="R87" s="718">
        <v>62</v>
      </c>
      <c r="S87" s="724">
        <v>76</v>
      </c>
      <c r="T87" s="101">
        <f>SUM(P87:S87)</f>
        <v>307</v>
      </c>
      <c r="V87" s="99"/>
    </row>
    <row r="88" spans="1:22" ht="15" customHeight="1" x14ac:dyDescent="0.25">
      <c r="A88" s="35">
        <v>83</v>
      </c>
      <c r="B88" s="48" t="s">
        <v>1</v>
      </c>
      <c r="C88" s="107" t="s">
        <v>21</v>
      </c>
      <c r="D88" s="600">
        <v>50</v>
      </c>
      <c r="E88" s="135">
        <v>3.78</v>
      </c>
      <c r="F88" s="121">
        <v>3.76</v>
      </c>
      <c r="G88" s="600">
        <v>50</v>
      </c>
      <c r="H88" s="135">
        <v>3.56</v>
      </c>
      <c r="I88" s="121">
        <v>3.88</v>
      </c>
      <c r="J88" s="600">
        <v>26</v>
      </c>
      <c r="K88" s="135">
        <v>3.4615384615384617</v>
      </c>
      <c r="L88" s="601">
        <v>3.94</v>
      </c>
      <c r="M88" s="600">
        <v>42</v>
      </c>
      <c r="N88" s="135">
        <v>3.4761904761904763</v>
      </c>
      <c r="O88" s="121">
        <v>3.67</v>
      </c>
      <c r="P88" s="752">
        <v>39</v>
      </c>
      <c r="Q88" s="744">
        <v>97</v>
      </c>
      <c r="R88" s="718">
        <v>104</v>
      </c>
      <c r="S88" s="724">
        <v>69</v>
      </c>
      <c r="T88" s="101">
        <f>SUM(P88:S88)</f>
        <v>309</v>
      </c>
      <c r="V88" s="99"/>
    </row>
    <row r="89" spans="1:22" ht="15" customHeight="1" x14ac:dyDescent="0.25">
      <c r="A89" s="35">
        <v>84</v>
      </c>
      <c r="B89" s="48" t="s">
        <v>49</v>
      </c>
      <c r="C89" s="686" t="s">
        <v>51</v>
      </c>
      <c r="D89" s="625">
        <v>55</v>
      </c>
      <c r="E89" s="141">
        <v>3.5636363636363635</v>
      </c>
      <c r="F89" s="127">
        <v>3.76</v>
      </c>
      <c r="G89" s="625">
        <v>58</v>
      </c>
      <c r="H89" s="141">
        <v>3.6551724137931036</v>
      </c>
      <c r="I89" s="127">
        <v>3.88</v>
      </c>
      <c r="J89" s="625">
        <v>42</v>
      </c>
      <c r="K89" s="141">
        <v>3.7619047619047619</v>
      </c>
      <c r="L89" s="626">
        <v>3.94</v>
      </c>
      <c r="M89" s="625">
        <v>58</v>
      </c>
      <c r="N89" s="141">
        <v>3.4482758620689653</v>
      </c>
      <c r="O89" s="127">
        <v>3.67</v>
      </c>
      <c r="P89" s="773">
        <v>80</v>
      </c>
      <c r="Q89" s="744">
        <v>88</v>
      </c>
      <c r="R89" s="718">
        <v>73</v>
      </c>
      <c r="S89" s="724">
        <v>73</v>
      </c>
      <c r="T89" s="101">
        <f>SUM(P89:S89)</f>
        <v>314</v>
      </c>
      <c r="V89" s="99"/>
    </row>
    <row r="90" spans="1:22" ht="15" customHeight="1" x14ac:dyDescent="0.25">
      <c r="A90" s="35">
        <v>85</v>
      </c>
      <c r="B90" s="48" t="s">
        <v>29</v>
      </c>
      <c r="C90" s="115" t="s">
        <v>83</v>
      </c>
      <c r="D90" s="617">
        <v>73</v>
      </c>
      <c r="E90" s="143">
        <v>3.6712328767123288</v>
      </c>
      <c r="F90" s="129">
        <v>3.76</v>
      </c>
      <c r="G90" s="617">
        <v>83</v>
      </c>
      <c r="H90" s="143">
        <v>3.7108433734939759</v>
      </c>
      <c r="I90" s="129">
        <v>3.88</v>
      </c>
      <c r="J90" s="617">
        <v>56</v>
      </c>
      <c r="K90" s="143">
        <v>3.5357142857142856</v>
      </c>
      <c r="L90" s="618">
        <v>3.94</v>
      </c>
      <c r="M90" s="617">
        <v>50</v>
      </c>
      <c r="N90" s="143">
        <v>3.4</v>
      </c>
      <c r="O90" s="129">
        <v>3.67</v>
      </c>
      <c r="P90" s="762">
        <v>67</v>
      </c>
      <c r="Q90" s="744">
        <v>70</v>
      </c>
      <c r="R90" s="718">
        <v>98</v>
      </c>
      <c r="S90" s="724">
        <v>82</v>
      </c>
      <c r="T90" s="101">
        <f>SUM(P90:S90)</f>
        <v>317</v>
      </c>
      <c r="V90" s="99"/>
    </row>
    <row r="91" spans="1:22" ht="15" customHeight="1" x14ac:dyDescent="0.25">
      <c r="A91" s="35">
        <v>86</v>
      </c>
      <c r="B91" s="48" t="s">
        <v>58</v>
      </c>
      <c r="C91" s="113" t="s">
        <v>156</v>
      </c>
      <c r="D91" s="270">
        <v>82</v>
      </c>
      <c r="E91" s="138">
        <v>3.5731707317073171</v>
      </c>
      <c r="F91" s="124">
        <v>3.76</v>
      </c>
      <c r="G91" s="270">
        <v>71</v>
      </c>
      <c r="H91" s="138">
        <v>3.507042253521127</v>
      </c>
      <c r="I91" s="124">
        <v>3.88</v>
      </c>
      <c r="J91" s="270">
        <v>47</v>
      </c>
      <c r="K91" s="138">
        <v>3.7446808510638299</v>
      </c>
      <c r="L91" s="608">
        <v>3.94</v>
      </c>
      <c r="M91" s="270">
        <v>69</v>
      </c>
      <c r="N91" s="138">
        <v>3.4637681159420288</v>
      </c>
      <c r="O91" s="124">
        <v>3.67</v>
      </c>
      <c r="P91" s="758">
        <v>78</v>
      </c>
      <c r="Q91" s="744">
        <v>101</v>
      </c>
      <c r="R91" s="718">
        <v>75</v>
      </c>
      <c r="S91" s="594">
        <v>72</v>
      </c>
      <c r="T91" s="101">
        <f>SUM(P91:S91)</f>
        <v>326</v>
      </c>
      <c r="V91" s="99"/>
    </row>
    <row r="92" spans="1:22" ht="15" customHeight="1" x14ac:dyDescent="0.25">
      <c r="A92" s="35">
        <v>87</v>
      </c>
      <c r="B92" s="48" t="s">
        <v>49</v>
      </c>
      <c r="C92" s="897" t="s">
        <v>159</v>
      </c>
      <c r="D92" s="901">
        <v>85</v>
      </c>
      <c r="E92" s="902">
        <v>3.3647058823529412</v>
      </c>
      <c r="F92" s="903">
        <v>3.76</v>
      </c>
      <c r="G92" s="901">
        <v>77</v>
      </c>
      <c r="H92" s="902">
        <v>3.7922077922077921</v>
      </c>
      <c r="I92" s="903">
        <v>3.88</v>
      </c>
      <c r="J92" s="901">
        <v>78</v>
      </c>
      <c r="K92" s="902">
        <v>3.6794871794871793</v>
      </c>
      <c r="L92" s="904">
        <v>3.94</v>
      </c>
      <c r="M92" s="901">
        <v>80</v>
      </c>
      <c r="N92" s="902">
        <v>3.4</v>
      </c>
      <c r="O92" s="903">
        <v>3.67</v>
      </c>
      <c r="P92" s="906">
        <v>99</v>
      </c>
      <c r="Q92" s="744">
        <v>60</v>
      </c>
      <c r="R92" s="718">
        <v>86</v>
      </c>
      <c r="S92" s="724">
        <v>83</v>
      </c>
      <c r="T92" s="101">
        <f>SUM(P92:S92)</f>
        <v>328</v>
      </c>
      <c r="V92" s="99"/>
    </row>
    <row r="93" spans="1:22" ht="15" customHeight="1" x14ac:dyDescent="0.25">
      <c r="A93" s="35">
        <v>88</v>
      </c>
      <c r="B93" s="48" t="s">
        <v>38</v>
      </c>
      <c r="C93" s="110" t="s">
        <v>166</v>
      </c>
      <c r="D93" s="604">
        <v>157</v>
      </c>
      <c r="E93" s="144">
        <v>3.3630573248407645</v>
      </c>
      <c r="F93" s="130">
        <v>3.76</v>
      </c>
      <c r="G93" s="604">
        <v>135</v>
      </c>
      <c r="H93" s="144">
        <v>3.6888888888888891</v>
      </c>
      <c r="I93" s="130">
        <v>3.88</v>
      </c>
      <c r="J93" s="604">
        <v>122</v>
      </c>
      <c r="K93" s="144">
        <v>3.6475409836065573</v>
      </c>
      <c r="L93" s="605">
        <v>3.94</v>
      </c>
      <c r="M93" s="604">
        <v>96</v>
      </c>
      <c r="N93" s="144">
        <v>3.5208333333333335</v>
      </c>
      <c r="O93" s="130">
        <v>3.67</v>
      </c>
      <c r="P93" s="757">
        <v>100</v>
      </c>
      <c r="Q93" s="744">
        <v>78</v>
      </c>
      <c r="R93" s="718">
        <v>87</v>
      </c>
      <c r="S93" s="724">
        <v>65</v>
      </c>
      <c r="T93" s="101">
        <f>SUM(P93:S93)</f>
        <v>330</v>
      </c>
      <c r="V93" s="99"/>
    </row>
    <row r="94" spans="1:22" ht="15" customHeight="1" x14ac:dyDescent="0.25">
      <c r="A94" s="35">
        <v>89</v>
      </c>
      <c r="B94" s="48" t="s">
        <v>1</v>
      </c>
      <c r="C94" s="703" t="s">
        <v>198</v>
      </c>
      <c r="D94" s="705">
        <v>81</v>
      </c>
      <c r="E94" s="708">
        <v>3.3333333333333335</v>
      </c>
      <c r="F94" s="711">
        <v>3.76</v>
      </c>
      <c r="G94" s="705">
        <v>72</v>
      </c>
      <c r="H94" s="708">
        <v>3.6944444444444446</v>
      </c>
      <c r="I94" s="711">
        <v>3.88</v>
      </c>
      <c r="J94" s="705">
        <v>70</v>
      </c>
      <c r="K94" s="708">
        <v>3.7142857142857144</v>
      </c>
      <c r="L94" s="714">
        <v>3.94</v>
      </c>
      <c r="M94" s="705">
        <v>68</v>
      </c>
      <c r="N94" s="708">
        <v>3.4264705882352939</v>
      </c>
      <c r="O94" s="711">
        <v>3.67</v>
      </c>
      <c r="P94" s="772">
        <v>104</v>
      </c>
      <c r="Q94" s="744">
        <v>76</v>
      </c>
      <c r="R94" s="718">
        <v>80</v>
      </c>
      <c r="S94" s="724">
        <v>75</v>
      </c>
      <c r="T94" s="101">
        <f>SUM(P94:S94)</f>
        <v>335</v>
      </c>
      <c r="V94" s="99"/>
    </row>
    <row r="95" spans="1:22" ht="15" customHeight="1" thickBot="1" x14ac:dyDescent="0.3">
      <c r="A95" s="36">
        <v>90</v>
      </c>
      <c r="B95" s="51" t="s">
        <v>1</v>
      </c>
      <c r="C95" s="852" t="s">
        <v>194</v>
      </c>
      <c r="D95" s="613">
        <v>80</v>
      </c>
      <c r="E95" s="140">
        <v>3.5249999999999999</v>
      </c>
      <c r="F95" s="126">
        <v>3.76</v>
      </c>
      <c r="G95" s="613">
        <v>76</v>
      </c>
      <c r="H95" s="140">
        <v>3.6578947368421053</v>
      </c>
      <c r="I95" s="126">
        <v>3.88</v>
      </c>
      <c r="J95" s="613">
        <v>56</v>
      </c>
      <c r="K95" s="140">
        <v>3.7857142857142856</v>
      </c>
      <c r="L95" s="614">
        <v>3.94</v>
      </c>
      <c r="M95" s="613">
        <v>59</v>
      </c>
      <c r="N95" s="140">
        <v>3.2711864406779663</v>
      </c>
      <c r="O95" s="126">
        <v>3.67</v>
      </c>
      <c r="P95" s="760">
        <v>87</v>
      </c>
      <c r="Q95" s="745">
        <v>87</v>
      </c>
      <c r="R95" s="719">
        <v>71</v>
      </c>
      <c r="S95" s="725">
        <v>91</v>
      </c>
      <c r="T95" s="102">
        <f>SUM(P95:S95)</f>
        <v>336</v>
      </c>
    </row>
    <row r="96" spans="1:22" ht="15" customHeight="1" x14ac:dyDescent="0.25">
      <c r="A96" s="35">
        <v>91</v>
      </c>
      <c r="B96" s="53" t="s">
        <v>38</v>
      </c>
      <c r="C96" s="666" t="s">
        <v>69</v>
      </c>
      <c r="D96" s="647">
        <v>53</v>
      </c>
      <c r="E96" s="646">
        <v>3.358490566037736</v>
      </c>
      <c r="F96" s="645">
        <v>3.76</v>
      </c>
      <c r="G96" s="647">
        <v>53</v>
      </c>
      <c r="H96" s="646">
        <v>3.6792452830188678</v>
      </c>
      <c r="I96" s="645">
        <v>3.88</v>
      </c>
      <c r="J96" s="647">
        <v>50</v>
      </c>
      <c r="K96" s="646">
        <v>3.56</v>
      </c>
      <c r="L96" s="648">
        <v>3.94</v>
      </c>
      <c r="M96" s="647">
        <v>40</v>
      </c>
      <c r="N96" s="646">
        <v>3.5249999999999999</v>
      </c>
      <c r="O96" s="645">
        <v>3.67</v>
      </c>
      <c r="P96" s="768">
        <v>101</v>
      </c>
      <c r="Q96" s="746">
        <v>81</v>
      </c>
      <c r="R96" s="720">
        <v>94</v>
      </c>
      <c r="S96" s="726">
        <v>61</v>
      </c>
      <c r="T96" s="103">
        <f>SUM(P96:S96)</f>
        <v>337</v>
      </c>
    </row>
    <row r="97" spans="1:20" ht="15" customHeight="1" x14ac:dyDescent="0.25">
      <c r="A97" s="35">
        <v>92</v>
      </c>
      <c r="B97" s="48" t="s">
        <v>29</v>
      </c>
      <c r="C97" s="664" t="s">
        <v>82</v>
      </c>
      <c r="D97" s="619">
        <v>23</v>
      </c>
      <c r="E97" s="142">
        <v>3.6086956521739131</v>
      </c>
      <c r="F97" s="128">
        <v>3.76</v>
      </c>
      <c r="G97" s="619">
        <v>19</v>
      </c>
      <c r="H97" s="142">
        <v>3.7894736842105261</v>
      </c>
      <c r="I97" s="128">
        <v>3.88</v>
      </c>
      <c r="J97" s="619">
        <v>19</v>
      </c>
      <c r="K97" s="142">
        <v>3.4210526315789473</v>
      </c>
      <c r="L97" s="620">
        <v>3.94</v>
      </c>
      <c r="M97" s="619">
        <v>12</v>
      </c>
      <c r="N97" s="142">
        <v>3.1666666666666665</v>
      </c>
      <c r="O97" s="128">
        <v>3.67</v>
      </c>
      <c r="P97" s="774">
        <v>72</v>
      </c>
      <c r="Q97" s="748">
        <v>61</v>
      </c>
      <c r="R97" s="722">
        <v>106</v>
      </c>
      <c r="S97" s="729">
        <v>101</v>
      </c>
      <c r="T97" s="101">
        <f>SUM(P97:S97)</f>
        <v>340</v>
      </c>
    </row>
    <row r="98" spans="1:20" ht="15" customHeight="1" x14ac:dyDescent="0.25">
      <c r="A98" s="35">
        <v>93</v>
      </c>
      <c r="B98" s="48" t="s">
        <v>23</v>
      </c>
      <c r="C98" s="115" t="s">
        <v>180</v>
      </c>
      <c r="D98" s="617">
        <v>123</v>
      </c>
      <c r="E98" s="143">
        <v>3.5609756097560976</v>
      </c>
      <c r="F98" s="129">
        <v>3.76</v>
      </c>
      <c r="G98" s="617">
        <v>117</v>
      </c>
      <c r="H98" s="143">
        <v>3.3076923076923075</v>
      </c>
      <c r="I98" s="129">
        <v>3.88</v>
      </c>
      <c r="J98" s="617">
        <v>119</v>
      </c>
      <c r="K98" s="143">
        <v>3.8403361344537816</v>
      </c>
      <c r="L98" s="618">
        <v>3.94</v>
      </c>
      <c r="M98" s="617">
        <v>107</v>
      </c>
      <c r="N98" s="143">
        <v>3.3084112149532712</v>
      </c>
      <c r="O98" s="129">
        <v>3.67</v>
      </c>
      <c r="P98" s="762">
        <v>81</v>
      </c>
      <c r="Q98" s="744">
        <v>108</v>
      </c>
      <c r="R98" s="718">
        <v>66</v>
      </c>
      <c r="S98" s="724">
        <v>88</v>
      </c>
      <c r="T98" s="101">
        <f>SUM(P98:S98)</f>
        <v>343</v>
      </c>
    </row>
    <row r="99" spans="1:20" ht="15" customHeight="1" x14ac:dyDescent="0.25">
      <c r="A99" s="35">
        <v>94</v>
      </c>
      <c r="B99" s="48" t="s">
        <v>1</v>
      </c>
      <c r="C99" s="108" t="s">
        <v>64</v>
      </c>
      <c r="D99" s="606">
        <v>66</v>
      </c>
      <c r="E99" s="145">
        <v>3.5303030303030303</v>
      </c>
      <c r="F99" s="131">
        <v>3.76</v>
      </c>
      <c r="G99" s="606">
        <v>44</v>
      </c>
      <c r="H99" s="145">
        <v>3.6590909090909092</v>
      </c>
      <c r="I99" s="131">
        <v>3.88</v>
      </c>
      <c r="J99" s="606">
        <v>42</v>
      </c>
      <c r="K99" s="145">
        <v>3.7857142857142856</v>
      </c>
      <c r="L99" s="607">
        <v>3.94</v>
      </c>
      <c r="M99" s="606">
        <v>43</v>
      </c>
      <c r="N99" s="145">
        <v>2.9534883720930232</v>
      </c>
      <c r="O99" s="131">
        <v>3.67</v>
      </c>
      <c r="P99" s="755">
        <v>85</v>
      </c>
      <c r="Q99" s="744">
        <v>86</v>
      </c>
      <c r="R99" s="718">
        <v>70</v>
      </c>
      <c r="S99" s="724">
        <v>107</v>
      </c>
      <c r="T99" s="101">
        <f>SUM(P99:S99)</f>
        <v>348</v>
      </c>
    </row>
    <row r="100" spans="1:20" ht="15" customHeight="1" x14ac:dyDescent="0.25">
      <c r="A100" s="35">
        <v>95</v>
      </c>
      <c r="B100" s="48" t="s">
        <v>49</v>
      </c>
      <c r="C100" s="115" t="s">
        <v>203</v>
      </c>
      <c r="D100" s="617">
        <v>74</v>
      </c>
      <c r="E100" s="143">
        <v>3.3648648648648649</v>
      </c>
      <c r="F100" s="129">
        <v>3.76</v>
      </c>
      <c r="G100" s="617">
        <v>59</v>
      </c>
      <c r="H100" s="143">
        <v>3.6949152542372881</v>
      </c>
      <c r="I100" s="129">
        <v>3.88</v>
      </c>
      <c r="J100" s="617">
        <v>57</v>
      </c>
      <c r="K100" s="143">
        <v>3.6842105263157894</v>
      </c>
      <c r="L100" s="618">
        <v>3.94</v>
      </c>
      <c r="M100" s="617">
        <v>53</v>
      </c>
      <c r="N100" s="143">
        <v>3.2075471698113209</v>
      </c>
      <c r="O100" s="129">
        <v>3.67</v>
      </c>
      <c r="P100" s="762">
        <v>98</v>
      </c>
      <c r="Q100" s="744">
        <v>75</v>
      </c>
      <c r="R100" s="718">
        <v>84</v>
      </c>
      <c r="S100" s="724">
        <v>99</v>
      </c>
      <c r="T100" s="101">
        <f>SUM(P100:S100)</f>
        <v>356</v>
      </c>
    </row>
    <row r="101" spans="1:20" ht="15" customHeight="1" x14ac:dyDescent="0.25">
      <c r="A101" s="35">
        <v>96</v>
      </c>
      <c r="B101" s="48" t="s">
        <v>1</v>
      </c>
      <c r="C101" s="660" t="s">
        <v>193</v>
      </c>
      <c r="D101" s="270">
        <v>143</v>
      </c>
      <c r="E101" s="138">
        <v>3.3776223776223775</v>
      </c>
      <c r="F101" s="124">
        <v>3.76</v>
      </c>
      <c r="G101" s="270">
        <v>117</v>
      </c>
      <c r="H101" s="138">
        <v>3.6666666666666665</v>
      </c>
      <c r="I101" s="124">
        <v>3.88</v>
      </c>
      <c r="J101" s="270">
        <v>115</v>
      </c>
      <c r="K101" s="138">
        <v>3.6434782608695651</v>
      </c>
      <c r="L101" s="608">
        <v>3.94</v>
      </c>
      <c r="M101" s="270">
        <v>86</v>
      </c>
      <c r="N101" s="138">
        <v>3.2906976744186047</v>
      </c>
      <c r="O101" s="124">
        <v>3.67</v>
      </c>
      <c r="P101" s="758">
        <v>97</v>
      </c>
      <c r="Q101" s="744">
        <v>85</v>
      </c>
      <c r="R101" s="718">
        <v>88</v>
      </c>
      <c r="S101" s="724">
        <v>90</v>
      </c>
      <c r="T101" s="101">
        <f>SUM(P101:S101)</f>
        <v>360</v>
      </c>
    </row>
    <row r="102" spans="1:20" ht="15" customHeight="1" x14ac:dyDescent="0.25">
      <c r="A102" s="35">
        <v>97</v>
      </c>
      <c r="B102" s="48" t="s">
        <v>29</v>
      </c>
      <c r="C102" s="107" t="s">
        <v>81</v>
      </c>
      <c r="D102" s="600">
        <v>49</v>
      </c>
      <c r="E102" s="135">
        <v>3.4693877551020407</v>
      </c>
      <c r="F102" s="121">
        <v>3.76</v>
      </c>
      <c r="G102" s="600">
        <v>51</v>
      </c>
      <c r="H102" s="135">
        <v>3.7058823529411766</v>
      </c>
      <c r="I102" s="121">
        <v>3.88</v>
      </c>
      <c r="J102" s="600">
        <v>51</v>
      </c>
      <c r="K102" s="135">
        <v>3.3725490196078431</v>
      </c>
      <c r="L102" s="601">
        <v>3.94</v>
      </c>
      <c r="M102" s="600">
        <v>47</v>
      </c>
      <c r="N102" s="135">
        <v>3.1702127659574466</v>
      </c>
      <c r="O102" s="121">
        <v>3.67</v>
      </c>
      <c r="P102" s="752">
        <v>89</v>
      </c>
      <c r="Q102" s="744">
        <v>71</v>
      </c>
      <c r="R102" s="718">
        <v>108</v>
      </c>
      <c r="S102" s="724">
        <v>102</v>
      </c>
      <c r="T102" s="101">
        <f>SUM(P102:S102)</f>
        <v>370</v>
      </c>
    </row>
    <row r="103" spans="1:20" ht="15" customHeight="1" x14ac:dyDescent="0.25">
      <c r="A103" s="35">
        <v>98</v>
      </c>
      <c r="B103" s="48" t="s">
        <v>38</v>
      </c>
      <c r="C103" s="853" t="s">
        <v>164</v>
      </c>
      <c r="D103" s="600">
        <v>91</v>
      </c>
      <c r="E103" s="135">
        <v>3.4615384615384617</v>
      </c>
      <c r="F103" s="121">
        <v>3.76</v>
      </c>
      <c r="G103" s="600">
        <v>94</v>
      </c>
      <c r="H103" s="135">
        <v>3.6702127659574466</v>
      </c>
      <c r="I103" s="121">
        <v>3.88</v>
      </c>
      <c r="J103" s="600">
        <v>75</v>
      </c>
      <c r="K103" s="135">
        <v>3.6</v>
      </c>
      <c r="L103" s="601">
        <v>3.94</v>
      </c>
      <c r="M103" s="600">
        <v>46</v>
      </c>
      <c r="N103" s="135">
        <v>2.9347826086956523</v>
      </c>
      <c r="O103" s="121">
        <v>3.67</v>
      </c>
      <c r="P103" s="752">
        <v>90</v>
      </c>
      <c r="Q103" s="744">
        <v>84</v>
      </c>
      <c r="R103" s="718">
        <v>92</v>
      </c>
      <c r="S103" s="724">
        <v>108</v>
      </c>
      <c r="T103" s="101">
        <f>SUM(P103:S103)</f>
        <v>374</v>
      </c>
    </row>
    <row r="104" spans="1:20" ht="15" customHeight="1" x14ac:dyDescent="0.25">
      <c r="A104" s="35">
        <v>99</v>
      </c>
      <c r="B104" s="48" t="s">
        <v>1</v>
      </c>
      <c r="C104" s="660" t="s">
        <v>192</v>
      </c>
      <c r="D104" s="270">
        <v>74</v>
      </c>
      <c r="E104" s="138">
        <v>3.4594594594594597</v>
      </c>
      <c r="F104" s="124">
        <v>3.76</v>
      </c>
      <c r="G104" s="270">
        <v>77</v>
      </c>
      <c r="H104" s="138">
        <v>3.5454545454545454</v>
      </c>
      <c r="I104" s="124">
        <v>3.88</v>
      </c>
      <c r="J104" s="270">
        <v>79</v>
      </c>
      <c r="K104" s="138">
        <v>3.6075949367088609</v>
      </c>
      <c r="L104" s="608">
        <v>3.94</v>
      </c>
      <c r="M104" s="270">
        <v>66</v>
      </c>
      <c r="N104" s="138">
        <v>3.2575757575757578</v>
      </c>
      <c r="O104" s="124">
        <v>3.67</v>
      </c>
      <c r="P104" s="758">
        <v>91</v>
      </c>
      <c r="Q104" s="744">
        <v>99</v>
      </c>
      <c r="R104" s="718">
        <v>91</v>
      </c>
      <c r="S104" s="724">
        <v>94</v>
      </c>
      <c r="T104" s="101">
        <f>SUM(P104:S104)</f>
        <v>375</v>
      </c>
    </row>
    <row r="105" spans="1:20" ht="15" customHeight="1" thickBot="1" x14ac:dyDescent="0.3">
      <c r="A105" s="38">
        <v>100</v>
      </c>
      <c r="B105" s="52" t="s">
        <v>38</v>
      </c>
      <c r="C105" s="854" t="s">
        <v>168</v>
      </c>
      <c r="D105" s="858">
        <v>76</v>
      </c>
      <c r="E105" s="860">
        <v>3.5657894736842106</v>
      </c>
      <c r="F105" s="862">
        <v>3.76</v>
      </c>
      <c r="G105" s="858">
        <v>78</v>
      </c>
      <c r="H105" s="860">
        <v>3.5128205128205128</v>
      </c>
      <c r="I105" s="862">
        <v>3.88</v>
      </c>
      <c r="J105" s="858">
        <v>60</v>
      </c>
      <c r="K105" s="860">
        <v>3.5</v>
      </c>
      <c r="L105" s="864">
        <v>3.94</v>
      </c>
      <c r="M105" s="858">
        <v>51</v>
      </c>
      <c r="N105" s="860">
        <v>3.2352941176470589</v>
      </c>
      <c r="O105" s="862">
        <v>3.67</v>
      </c>
      <c r="P105" s="764">
        <v>79</v>
      </c>
      <c r="Q105" s="747">
        <v>100</v>
      </c>
      <c r="R105" s="721">
        <v>102</v>
      </c>
      <c r="S105" s="727">
        <v>97</v>
      </c>
      <c r="T105" s="104">
        <f>SUM(P105:S105)</f>
        <v>378</v>
      </c>
    </row>
    <row r="106" spans="1:20" ht="15" customHeight="1" x14ac:dyDescent="0.25">
      <c r="A106" s="33">
        <v>101</v>
      </c>
      <c r="B106" s="50" t="s">
        <v>38</v>
      </c>
      <c r="C106" s="667" t="s">
        <v>165</v>
      </c>
      <c r="D106" s="670">
        <v>28</v>
      </c>
      <c r="E106" s="669">
        <v>3.2857142857142856</v>
      </c>
      <c r="F106" s="668">
        <v>3.76</v>
      </c>
      <c r="G106" s="670">
        <v>29</v>
      </c>
      <c r="H106" s="669">
        <v>3.4482758620689653</v>
      </c>
      <c r="I106" s="668">
        <v>3.88</v>
      </c>
      <c r="J106" s="670">
        <v>28</v>
      </c>
      <c r="K106" s="669">
        <v>3.8571428571428572</v>
      </c>
      <c r="L106" s="671">
        <v>3.94</v>
      </c>
      <c r="M106" s="670">
        <v>35</v>
      </c>
      <c r="N106" s="669">
        <v>3.0285714285714285</v>
      </c>
      <c r="O106" s="668">
        <v>3.67</v>
      </c>
      <c r="P106" s="765">
        <v>109</v>
      </c>
      <c r="Q106" s="743">
        <v>103</v>
      </c>
      <c r="R106" s="717">
        <v>63</v>
      </c>
      <c r="S106" s="728">
        <v>106</v>
      </c>
      <c r="T106" s="907">
        <f>SUM(P106:S106)</f>
        <v>381</v>
      </c>
    </row>
    <row r="107" spans="1:20" ht="15" customHeight="1" x14ac:dyDescent="0.25">
      <c r="A107" s="35">
        <v>102</v>
      </c>
      <c r="B107" s="48" t="s">
        <v>29</v>
      </c>
      <c r="C107" s="660" t="s">
        <v>30</v>
      </c>
      <c r="D107" s="270">
        <v>42</v>
      </c>
      <c r="E107" s="138">
        <v>3.5476190476190474</v>
      </c>
      <c r="F107" s="124">
        <v>3.76</v>
      </c>
      <c r="G107" s="270">
        <v>58</v>
      </c>
      <c r="H107" s="138">
        <v>3.3103448275862069</v>
      </c>
      <c r="I107" s="124">
        <v>3.88</v>
      </c>
      <c r="J107" s="270">
        <v>54</v>
      </c>
      <c r="K107" s="138">
        <v>3.4444444444444446</v>
      </c>
      <c r="L107" s="608">
        <v>3.94</v>
      </c>
      <c r="M107" s="270">
        <v>43</v>
      </c>
      <c r="N107" s="138">
        <v>3.3255813953488373</v>
      </c>
      <c r="O107" s="124">
        <v>3.67</v>
      </c>
      <c r="P107" s="758">
        <v>83</v>
      </c>
      <c r="Q107" s="744">
        <v>107</v>
      </c>
      <c r="R107" s="718">
        <v>105</v>
      </c>
      <c r="S107" s="724">
        <v>87</v>
      </c>
      <c r="T107" s="101">
        <f>SUM(P107:S107)</f>
        <v>382</v>
      </c>
    </row>
    <row r="108" spans="1:20" ht="15" customHeight="1" x14ac:dyDescent="0.25">
      <c r="A108" s="35">
        <v>103</v>
      </c>
      <c r="B108" s="48" t="s">
        <v>0</v>
      </c>
      <c r="C108" s="107" t="s">
        <v>62</v>
      </c>
      <c r="D108" s="600">
        <v>41</v>
      </c>
      <c r="E108" s="135">
        <v>3.2926829268292681</v>
      </c>
      <c r="F108" s="121">
        <v>3.76</v>
      </c>
      <c r="G108" s="600">
        <v>30</v>
      </c>
      <c r="H108" s="135">
        <v>3.2333333333333334</v>
      </c>
      <c r="I108" s="121">
        <v>3.88</v>
      </c>
      <c r="J108" s="600">
        <v>41</v>
      </c>
      <c r="K108" s="135">
        <v>3.7317073170731709</v>
      </c>
      <c r="L108" s="601">
        <v>3.94</v>
      </c>
      <c r="M108" s="600">
        <v>43</v>
      </c>
      <c r="N108" s="135">
        <v>3.2558139534883721</v>
      </c>
      <c r="O108" s="121">
        <v>3.67</v>
      </c>
      <c r="P108" s="752">
        <v>107</v>
      </c>
      <c r="Q108" s="744">
        <v>109</v>
      </c>
      <c r="R108" s="718">
        <v>78</v>
      </c>
      <c r="S108" s="724">
        <v>93</v>
      </c>
      <c r="T108" s="101">
        <f>SUM(P108:S108)</f>
        <v>387</v>
      </c>
    </row>
    <row r="109" spans="1:20" ht="15" customHeight="1" x14ac:dyDescent="0.25">
      <c r="A109" s="35">
        <v>104</v>
      </c>
      <c r="B109" s="48" t="s">
        <v>49</v>
      </c>
      <c r="C109" s="450" t="s">
        <v>161</v>
      </c>
      <c r="D109" s="627">
        <v>92</v>
      </c>
      <c r="E109" s="455">
        <v>3.3913043478260869</v>
      </c>
      <c r="F109" s="454">
        <v>3.76</v>
      </c>
      <c r="G109" s="627">
        <v>70</v>
      </c>
      <c r="H109" s="455">
        <v>3.3857142857142857</v>
      </c>
      <c r="I109" s="454">
        <v>3.88</v>
      </c>
      <c r="J109" s="627">
        <v>51</v>
      </c>
      <c r="K109" s="455">
        <v>3.5490196078431371</v>
      </c>
      <c r="L109" s="628">
        <v>3.94</v>
      </c>
      <c r="M109" s="627">
        <v>81</v>
      </c>
      <c r="N109" s="455">
        <v>3.2469135802469138</v>
      </c>
      <c r="O109" s="454">
        <v>3.67</v>
      </c>
      <c r="P109" s="775">
        <v>96</v>
      </c>
      <c r="Q109" s="744">
        <v>105</v>
      </c>
      <c r="R109" s="718">
        <v>96</v>
      </c>
      <c r="S109" s="724">
        <v>96</v>
      </c>
      <c r="T109" s="101">
        <f>SUM(P109:S109)</f>
        <v>393</v>
      </c>
    </row>
    <row r="110" spans="1:20" ht="15" customHeight="1" x14ac:dyDescent="0.25">
      <c r="A110" s="35">
        <v>105</v>
      </c>
      <c r="B110" s="48" t="s">
        <v>29</v>
      </c>
      <c r="C110" s="113" t="s">
        <v>32</v>
      </c>
      <c r="D110" s="270">
        <v>79</v>
      </c>
      <c r="E110" s="138">
        <v>3.3417721518987342</v>
      </c>
      <c r="F110" s="124">
        <v>3.76</v>
      </c>
      <c r="G110" s="270">
        <v>51</v>
      </c>
      <c r="H110" s="138">
        <v>3.5686274509803924</v>
      </c>
      <c r="I110" s="124">
        <v>3.88</v>
      </c>
      <c r="J110" s="270">
        <v>69</v>
      </c>
      <c r="K110" s="138">
        <v>3.5362318840579712</v>
      </c>
      <c r="L110" s="608">
        <v>3.94</v>
      </c>
      <c r="M110" s="270">
        <v>53</v>
      </c>
      <c r="N110" s="138">
        <v>3.1698113207547172</v>
      </c>
      <c r="O110" s="124">
        <v>3.67</v>
      </c>
      <c r="P110" s="758">
        <v>102</v>
      </c>
      <c r="Q110" s="744">
        <v>96</v>
      </c>
      <c r="R110" s="718">
        <v>97</v>
      </c>
      <c r="S110" s="724">
        <v>103</v>
      </c>
      <c r="T110" s="101">
        <f>SUM(P110:S110)</f>
        <v>398</v>
      </c>
    </row>
    <row r="111" spans="1:20" ht="15" customHeight="1" x14ac:dyDescent="0.25">
      <c r="A111" s="35">
        <v>106</v>
      </c>
      <c r="B111" s="48" t="s">
        <v>38</v>
      </c>
      <c r="C111" s="662" t="s">
        <v>167</v>
      </c>
      <c r="D111" s="606">
        <v>106</v>
      </c>
      <c r="E111" s="145">
        <v>3.3301886792452828</v>
      </c>
      <c r="F111" s="131">
        <v>3.76</v>
      </c>
      <c r="G111" s="606">
        <v>56</v>
      </c>
      <c r="H111" s="145">
        <v>3.5714285714285716</v>
      </c>
      <c r="I111" s="131">
        <v>3.88</v>
      </c>
      <c r="J111" s="606">
        <v>54</v>
      </c>
      <c r="K111" s="145">
        <v>3.5</v>
      </c>
      <c r="L111" s="607">
        <v>3.94</v>
      </c>
      <c r="M111" s="606">
        <v>54</v>
      </c>
      <c r="N111" s="145">
        <v>3.0370370370370372</v>
      </c>
      <c r="O111" s="131">
        <v>3.67</v>
      </c>
      <c r="P111" s="755">
        <v>105</v>
      </c>
      <c r="Q111" s="744">
        <v>94</v>
      </c>
      <c r="R111" s="718">
        <v>101</v>
      </c>
      <c r="S111" s="724">
        <v>105</v>
      </c>
      <c r="T111" s="101">
        <f>SUM(P111:S111)</f>
        <v>405</v>
      </c>
    </row>
    <row r="112" spans="1:20" ht="15" customHeight="1" x14ac:dyDescent="0.25">
      <c r="A112" s="35">
        <v>107</v>
      </c>
      <c r="B112" s="48" t="s">
        <v>38</v>
      </c>
      <c r="C112" s="105" t="s">
        <v>44</v>
      </c>
      <c r="D112" s="598">
        <v>44</v>
      </c>
      <c r="E112" s="134">
        <v>3.0909090909090908</v>
      </c>
      <c r="F112" s="120">
        <v>3.76</v>
      </c>
      <c r="G112" s="598">
        <v>46</v>
      </c>
      <c r="H112" s="134">
        <v>3.347826086956522</v>
      </c>
      <c r="I112" s="120">
        <v>3.88</v>
      </c>
      <c r="J112" s="598">
        <v>49</v>
      </c>
      <c r="K112" s="134">
        <v>3.4693877551020407</v>
      </c>
      <c r="L112" s="599">
        <v>3.94</v>
      </c>
      <c r="M112" s="598">
        <v>74</v>
      </c>
      <c r="N112" s="134">
        <v>3.3378378378378377</v>
      </c>
      <c r="O112" s="120">
        <v>3.67</v>
      </c>
      <c r="P112" s="751">
        <v>110</v>
      </c>
      <c r="Q112" s="744">
        <v>106</v>
      </c>
      <c r="R112" s="718">
        <v>103</v>
      </c>
      <c r="S112" s="724">
        <v>86</v>
      </c>
      <c r="T112" s="101">
        <f>SUM(P112:S112)</f>
        <v>405</v>
      </c>
    </row>
    <row r="113" spans="1:20" ht="15" customHeight="1" x14ac:dyDescent="0.25">
      <c r="A113" s="35">
        <v>108</v>
      </c>
      <c r="B113" s="48" t="s">
        <v>38</v>
      </c>
      <c r="C113" s="723" t="s">
        <v>42</v>
      </c>
      <c r="D113" s="704">
        <v>69</v>
      </c>
      <c r="E113" s="707">
        <v>3.2898550724637681</v>
      </c>
      <c r="F113" s="710">
        <v>3.76</v>
      </c>
      <c r="G113" s="704">
        <v>54</v>
      </c>
      <c r="H113" s="707">
        <v>3.5</v>
      </c>
      <c r="I113" s="710">
        <v>3.88</v>
      </c>
      <c r="J113" s="704">
        <v>52</v>
      </c>
      <c r="K113" s="707">
        <v>3.3846153846153846</v>
      </c>
      <c r="L113" s="713">
        <v>3.94</v>
      </c>
      <c r="M113" s="704">
        <v>70</v>
      </c>
      <c r="N113" s="707">
        <v>3.2714285714285714</v>
      </c>
      <c r="O113" s="710">
        <v>3.67</v>
      </c>
      <c r="P113" s="766">
        <v>108</v>
      </c>
      <c r="Q113" s="744">
        <v>102</v>
      </c>
      <c r="R113" s="718">
        <v>107</v>
      </c>
      <c r="S113" s="724">
        <v>92</v>
      </c>
      <c r="T113" s="101">
        <f>SUM(P113:S113)</f>
        <v>409</v>
      </c>
    </row>
    <row r="114" spans="1:20" ht="15" customHeight="1" x14ac:dyDescent="0.25">
      <c r="A114" s="38">
        <v>109</v>
      </c>
      <c r="B114" s="52" t="s">
        <v>29</v>
      </c>
      <c r="C114" s="898" t="s">
        <v>65</v>
      </c>
      <c r="D114" s="879">
        <v>48</v>
      </c>
      <c r="E114" s="880">
        <v>3.3333333333333335</v>
      </c>
      <c r="F114" s="881">
        <v>3.76</v>
      </c>
      <c r="G114" s="879">
        <v>27</v>
      </c>
      <c r="H114" s="880">
        <v>3.4444444444444446</v>
      </c>
      <c r="I114" s="881">
        <v>3.88</v>
      </c>
      <c r="J114" s="879">
        <v>50</v>
      </c>
      <c r="K114" s="880">
        <v>3.34</v>
      </c>
      <c r="L114" s="882">
        <v>3.94</v>
      </c>
      <c r="M114" s="879">
        <v>48</v>
      </c>
      <c r="N114" s="880">
        <v>3.2083333333333335</v>
      </c>
      <c r="O114" s="881">
        <v>3.67</v>
      </c>
      <c r="P114" s="883">
        <v>103</v>
      </c>
      <c r="Q114" s="747">
        <v>104</v>
      </c>
      <c r="R114" s="721">
        <v>109</v>
      </c>
      <c r="S114" s="727">
        <v>98</v>
      </c>
      <c r="T114" s="104">
        <f>SUM(P114:S114)</f>
        <v>414</v>
      </c>
    </row>
    <row r="115" spans="1:20" ht="15" customHeight="1" thickBot="1" x14ac:dyDescent="0.3">
      <c r="A115" s="435">
        <v>110</v>
      </c>
      <c r="B115" s="885" t="s">
        <v>29</v>
      </c>
      <c r="C115" s="886" t="s">
        <v>205</v>
      </c>
      <c r="D115" s="613">
        <v>81</v>
      </c>
      <c r="E115" s="140">
        <v>3.4567901234567899</v>
      </c>
      <c r="F115" s="126">
        <v>3.76</v>
      </c>
      <c r="G115" s="613"/>
      <c r="H115" s="140"/>
      <c r="I115" s="126">
        <v>3.88</v>
      </c>
      <c r="J115" s="613"/>
      <c r="K115" s="140"/>
      <c r="L115" s="614">
        <v>3.94</v>
      </c>
      <c r="M115" s="613"/>
      <c r="N115" s="140"/>
      <c r="O115" s="126">
        <v>3.67</v>
      </c>
      <c r="P115" s="760">
        <v>93</v>
      </c>
      <c r="Q115" s="745">
        <v>110</v>
      </c>
      <c r="R115" s="719">
        <v>110</v>
      </c>
      <c r="S115" s="725">
        <v>109</v>
      </c>
      <c r="T115" s="102">
        <f>SUM(P115:S115)</f>
        <v>422</v>
      </c>
    </row>
    <row r="116" spans="1:20" x14ac:dyDescent="0.25">
      <c r="C116" s="47" t="s">
        <v>100</v>
      </c>
      <c r="D116" s="47"/>
      <c r="E116" s="146">
        <f>AVERAGE(E6:E115)</f>
        <v>3.7233408567907995</v>
      </c>
      <c r="F116" s="47"/>
      <c r="G116" s="47"/>
      <c r="H116" s="146">
        <f>AVERAGE(H6:H115)</f>
        <v>3.8379094966871232</v>
      </c>
      <c r="I116" s="47"/>
      <c r="J116" s="47"/>
      <c r="K116" s="146">
        <f>AVERAGE(K6:K115)</f>
        <v>3.8918245054091858</v>
      </c>
      <c r="L116" s="47"/>
      <c r="M116" s="47"/>
      <c r="N116" s="146">
        <f>AVERAGE(N6:N115)</f>
        <v>3.6099312017948297</v>
      </c>
      <c r="O116" s="47"/>
      <c r="P116" s="47"/>
      <c r="Q116" s="47"/>
      <c r="R116" s="47"/>
    </row>
    <row r="117" spans="1:20" x14ac:dyDescent="0.25">
      <c r="C117" s="46" t="s">
        <v>111</v>
      </c>
      <c r="D117" s="46"/>
      <c r="E117" s="46">
        <v>3.76</v>
      </c>
      <c r="F117" s="46"/>
      <c r="G117" s="46"/>
      <c r="H117" s="46">
        <v>3.88</v>
      </c>
      <c r="I117" s="46"/>
      <c r="J117" s="46"/>
      <c r="K117" s="46">
        <v>3.94</v>
      </c>
      <c r="L117" s="46"/>
      <c r="M117" s="46"/>
      <c r="N117" s="46">
        <v>3.67</v>
      </c>
      <c r="O117" s="46"/>
      <c r="P117" s="46"/>
      <c r="Q117" s="46"/>
      <c r="R117" s="46"/>
      <c r="S117" s="49"/>
    </row>
  </sheetData>
  <sortState ref="B88:AT95">
    <sortCondition ref="V88"/>
  </sortState>
  <mergeCells count="9">
    <mergeCell ref="T4:T5"/>
    <mergeCell ref="A4:A5"/>
    <mergeCell ref="B4:B5"/>
    <mergeCell ref="C4:C5"/>
    <mergeCell ref="M4:O4"/>
    <mergeCell ref="G4:I4"/>
    <mergeCell ref="J4:L4"/>
    <mergeCell ref="D4:F4"/>
    <mergeCell ref="P4:S4"/>
  </mergeCells>
  <conditionalFormatting sqref="N6:N117">
    <cfRule type="containsBlanks" dxfId="33" priority="1037">
      <formula>LEN(TRIM(N6))=0</formula>
    </cfRule>
    <cfRule type="cellIs" dxfId="32" priority="1038" operator="between">
      <formula>3.607</formula>
      <formula>$N$116</formula>
    </cfRule>
    <cfRule type="cellIs" dxfId="31" priority="1039" operator="lessThan">
      <formula>3.5</formula>
    </cfRule>
    <cfRule type="cellIs" dxfId="30" priority="1040" operator="between">
      <formula>$N$116</formula>
      <formula>3.5</formula>
    </cfRule>
    <cfRule type="cellIs" dxfId="29" priority="1041" operator="between">
      <formula>4.5</formula>
      <formula>$N$116</formula>
    </cfRule>
    <cfRule type="cellIs" dxfId="28" priority="1042" operator="greaterThanOrEqual">
      <formula>4.5</formula>
    </cfRule>
  </conditionalFormatting>
  <conditionalFormatting sqref="H6:H117">
    <cfRule type="containsBlanks" dxfId="27" priority="1049">
      <formula>LEN(TRIM(H6))=0</formula>
    </cfRule>
    <cfRule type="cellIs" dxfId="26" priority="1050" operator="between">
      <formula>3.836</formula>
      <formula>$H$116</formula>
    </cfRule>
    <cfRule type="cellIs" dxfId="25" priority="1051" operator="lessThan">
      <formula>3.5</formula>
    </cfRule>
    <cfRule type="cellIs" dxfId="24" priority="1052" operator="between">
      <formula>$H$116</formula>
      <formula>3.5</formula>
    </cfRule>
    <cfRule type="cellIs" dxfId="23" priority="1053" operator="between">
      <formula>4.5</formula>
      <formula>$H$116</formula>
    </cfRule>
    <cfRule type="cellIs" dxfId="22" priority="1054" operator="greaterThanOrEqual">
      <formula>4.5</formula>
    </cfRule>
  </conditionalFormatting>
  <conditionalFormatting sqref="K6:K117">
    <cfRule type="containsBlanks" dxfId="21" priority="1061">
      <formula>LEN(TRIM(K6))=0</formula>
    </cfRule>
    <cfRule type="cellIs" dxfId="20" priority="1062" operator="between">
      <formula>3.887</formula>
      <formula>$K$116</formula>
    </cfRule>
    <cfRule type="cellIs" dxfId="19" priority="1063" operator="lessThan">
      <formula>3.5</formula>
    </cfRule>
    <cfRule type="cellIs" dxfId="18" priority="1064" operator="between">
      <formula>$K$116</formula>
      <formula>3.5</formula>
    </cfRule>
    <cfRule type="cellIs" dxfId="17" priority="1065" operator="between">
      <formula>4.5</formula>
      <formula>$K$116</formula>
    </cfRule>
    <cfRule type="cellIs" dxfId="16" priority="1066" operator="greaterThanOrEqual">
      <formula>4.5</formula>
    </cfRule>
  </conditionalFormatting>
  <conditionalFormatting sqref="E6:E117">
    <cfRule type="containsBlanks" dxfId="15" priority="1">
      <formula>LEN(TRIM(E6))=0</formula>
    </cfRule>
    <cfRule type="cellIs" dxfId="14" priority="2" operator="between">
      <formula>3.716</formula>
      <formula>$E$116</formula>
    </cfRule>
    <cfRule type="cellIs" dxfId="13" priority="3" operator="lessThan">
      <formula>3.5</formula>
    </cfRule>
    <cfRule type="cellIs" dxfId="12" priority="4" operator="between">
      <formula>$E$116</formula>
      <formula>3.5</formula>
    </cfRule>
    <cfRule type="cellIs" dxfId="11" priority="5" operator="between">
      <formula>4.5</formula>
      <formula>$E$116</formula>
    </cfRule>
    <cfRule type="cellIs" dxfId="10" priority="6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zoomScale="90" zoomScaleNormal="90" workbookViewId="0">
      <pane xSplit="5" ySplit="6" topLeftCell="F7" activePane="bottomRight" state="frozen"/>
      <selection pane="topRight" activeCell="K1" sqref="K1"/>
      <selection pane="bottomLeft" activeCell="A7" sqref="A7"/>
      <selection pane="bottomRight" activeCell="C5" sqref="C5"/>
    </sheetView>
  </sheetViews>
  <sheetFormatPr defaultColWidth="8.85546875" defaultRowHeight="15" x14ac:dyDescent="0.25"/>
  <cols>
    <col min="1" max="1" width="5.7109375" style="6" customWidth="1"/>
    <col min="2" max="2" width="18.7109375" style="6" customWidth="1"/>
    <col min="3" max="3" width="31.7109375" style="1" customWidth="1"/>
    <col min="4" max="4" width="7.7109375" style="1" customWidth="1"/>
    <col min="5" max="5" width="9.7109375" style="6" customWidth="1"/>
    <col min="6" max="6" width="7.7109375" style="2" customWidth="1"/>
    <col min="7" max="7" width="9.7109375" style="1" customWidth="1"/>
    <col min="8" max="16384" width="8.85546875" style="1"/>
  </cols>
  <sheetData>
    <row r="1" spans="1:8" s="2" customFormat="1" ht="15" customHeight="1" x14ac:dyDescent="0.25">
      <c r="A1" s="14"/>
      <c r="B1" s="15"/>
      <c r="C1" s="15"/>
      <c r="D1" s="15"/>
      <c r="E1" s="8"/>
      <c r="F1" s="7"/>
      <c r="G1" s="673"/>
      <c r="H1" s="44" t="s">
        <v>104</v>
      </c>
    </row>
    <row r="2" spans="1:8" s="2" customFormat="1" ht="15" customHeight="1" x14ac:dyDescent="0.25">
      <c r="A2" s="14"/>
      <c r="B2" s="823" t="s">
        <v>92</v>
      </c>
      <c r="C2" s="823"/>
      <c r="D2" s="56"/>
      <c r="E2" s="19">
        <v>2024</v>
      </c>
      <c r="F2" s="7"/>
      <c r="G2" s="61"/>
      <c r="H2" s="44" t="s">
        <v>105</v>
      </c>
    </row>
    <row r="3" spans="1:8" s="2" customFormat="1" ht="15" customHeight="1" x14ac:dyDescent="0.25">
      <c r="A3" s="14"/>
      <c r="B3" s="19"/>
      <c r="C3" s="18"/>
      <c r="D3" s="18"/>
      <c r="E3" s="8"/>
      <c r="F3" s="7"/>
      <c r="G3" s="649"/>
      <c r="H3" s="44" t="s">
        <v>106</v>
      </c>
    </row>
    <row r="4" spans="1:8" s="2" customFormat="1" ht="15" customHeight="1" thickBot="1" x14ac:dyDescent="0.3">
      <c r="A4" s="14"/>
      <c r="B4" s="19"/>
      <c r="C4" s="18"/>
      <c r="D4" s="18"/>
      <c r="E4" s="8"/>
      <c r="F4" s="7"/>
      <c r="G4" s="45"/>
      <c r="H4" s="44" t="s">
        <v>107</v>
      </c>
    </row>
    <row r="5" spans="1:8" s="2" customFormat="1" ht="30" customHeight="1" thickBot="1" x14ac:dyDescent="0.3">
      <c r="A5" s="58" t="s">
        <v>61</v>
      </c>
      <c r="B5" s="59" t="s">
        <v>60</v>
      </c>
      <c r="C5" s="59" t="s">
        <v>91</v>
      </c>
      <c r="D5" s="60" t="s">
        <v>103</v>
      </c>
      <c r="E5" s="92" t="s">
        <v>137</v>
      </c>
      <c r="F5" s="7"/>
    </row>
    <row r="6" spans="1:8" s="2" customFormat="1" ht="15" customHeight="1" thickBot="1" x14ac:dyDescent="0.3">
      <c r="A6" s="58"/>
      <c r="B6" s="59"/>
      <c r="C6" s="94" t="s">
        <v>123</v>
      </c>
      <c r="D6" s="95">
        <f>SUM(D7:D63)</f>
        <v>6933</v>
      </c>
      <c r="E6" s="98">
        <f>AVERAGE(E7:E116)</f>
        <v>3.7233408567907995</v>
      </c>
      <c r="F6" s="15"/>
    </row>
    <row r="7" spans="1:8" s="2" customFormat="1" ht="15" customHeight="1" x14ac:dyDescent="0.25">
      <c r="A7" s="96">
        <v>1</v>
      </c>
      <c r="B7" s="34" t="s">
        <v>0</v>
      </c>
      <c r="C7" s="40" t="s">
        <v>88</v>
      </c>
      <c r="D7" s="73">
        <v>101</v>
      </c>
      <c r="E7" s="437">
        <v>4.3069306930693072</v>
      </c>
      <c r="F7" s="15"/>
    </row>
    <row r="8" spans="1:8" s="3" customFormat="1" ht="15" customHeight="1" x14ac:dyDescent="0.25">
      <c r="A8" s="35">
        <v>2</v>
      </c>
      <c r="B8" s="574" t="s">
        <v>58</v>
      </c>
      <c r="C8" s="631" t="s">
        <v>204</v>
      </c>
      <c r="D8" s="79">
        <v>54</v>
      </c>
      <c r="E8" s="76">
        <v>4.2777777777777777</v>
      </c>
      <c r="F8" s="16"/>
    </row>
    <row r="9" spans="1:8" s="3" customFormat="1" ht="15" customHeight="1" x14ac:dyDescent="0.25">
      <c r="A9" s="35">
        <v>3</v>
      </c>
      <c r="B9" s="25" t="s">
        <v>0</v>
      </c>
      <c r="C9" s="23" t="s">
        <v>87</v>
      </c>
      <c r="D9" s="74">
        <v>76</v>
      </c>
      <c r="E9" s="76">
        <v>4.25</v>
      </c>
      <c r="F9" s="16"/>
    </row>
    <row r="10" spans="1:8" s="3" customFormat="1" ht="15" customHeight="1" x14ac:dyDescent="0.25">
      <c r="A10" s="35">
        <v>4</v>
      </c>
      <c r="B10" s="26" t="s">
        <v>0</v>
      </c>
      <c r="C10" s="895" t="s">
        <v>206</v>
      </c>
      <c r="D10" s="80">
        <v>106</v>
      </c>
      <c r="E10" s="81">
        <v>4.216981132075472</v>
      </c>
      <c r="F10" s="16"/>
    </row>
    <row r="11" spans="1:8" s="3" customFormat="1" ht="15" customHeight="1" x14ac:dyDescent="0.25">
      <c r="A11" s="35">
        <v>5</v>
      </c>
      <c r="B11" s="25" t="s">
        <v>0</v>
      </c>
      <c r="C11" s="23" t="s">
        <v>98</v>
      </c>
      <c r="D11" s="74">
        <v>83</v>
      </c>
      <c r="E11" s="85">
        <v>4.2168674698795181</v>
      </c>
      <c r="F11" s="16"/>
    </row>
    <row r="12" spans="1:8" s="3" customFormat="1" ht="15" customHeight="1" x14ac:dyDescent="0.25">
      <c r="A12" s="35">
        <v>6</v>
      </c>
      <c r="B12" s="436" t="s">
        <v>23</v>
      </c>
      <c r="C12" s="629" t="s">
        <v>174</v>
      </c>
      <c r="D12" s="74">
        <v>76</v>
      </c>
      <c r="E12" s="76">
        <v>4.2105263157894735</v>
      </c>
      <c r="F12" s="16"/>
    </row>
    <row r="13" spans="1:8" s="3" customFormat="1" ht="15" customHeight="1" x14ac:dyDescent="0.25">
      <c r="A13" s="35">
        <v>7</v>
      </c>
      <c r="B13" s="271" t="s">
        <v>58</v>
      </c>
      <c r="C13" s="86" t="s">
        <v>73</v>
      </c>
      <c r="D13" s="74">
        <v>177</v>
      </c>
      <c r="E13" s="76">
        <v>4.1920903954802258</v>
      </c>
      <c r="F13" s="16"/>
    </row>
    <row r="14" spans="1:8" s="3" customFormat="1" ht="15" customHeight="1" x14ac:dyDescent="0.25">
      <c r="A14" s="54">
        <v>8</v>
      </c>
      <c r="B14" s="436" t="s">
        <v>23</v>
      </c>
      <c r="C14" s="629" t="s">
        <v>85</v>
      </c>
      <c r="D14" s="74">
        <v>98</v>
      </c>
      <c r="E14" s="85">
        <v>4.1836734693877551</v>
      </c>
      <c r="F14" s="16"/>
    </row>
    <row r="15" spans="1:8" s="3" customFormat="1" ht="15" customHeight="1" x14ac:dyDescent="0.25">
      <c r="A15" s="35">
        <v>9</v>
      </c>
      <c r="B15" s="436" t="s">
        <v>23</v>
      </c>
      <c r="C15" s="629" t="s">
        <v>171</v>
      </c>
      <c r="D15" s="74">
        <v>82</v>
      </c>
      <c r="E15" s="76">
        <v>4.1829268292682924</v>
      </c>
      <c r="F15" s="16"/>
    </row>
    <row r="16" spans="1:8" s="3" customFormat="1" ht="15" customHeight="1" thickBot="1" x14ac:dyDescent="0.3">
      <c r="A16" s="435">
        <v>10</v>
      </c>
      <c r="B16" s="495" t="s">
        <v>23</v>
      </c>
      <c r="C16" s="42" t="s">
        <v>181</v>
      </c>
      <c r="D16" s="77">
        <v>87</v>
      </c>
      <c r="E16" s="419">
        <v>4.1724137931034484</v>
      </c>
      <c r="F16" s="16"/>
    </row>
    <row r="17" spans="1:11" s="3" customFormat="1" ht="15" customHeight="1" x14ac:dyDescent="0.25">
      <c r="A17" s="35">
        <v>11</v>
      </c>
      <c r="B17" s="434" t="s">
        <v>49</v>
      </c>
      <c r="C17" s="740" t="s">
        <v>54</v>
      </c>
      <c r="D17" s="79">
        <v>86</v>
      </c>
      <c r="E17" s="76">
        <v>4.1511627906976747</v>
      </c>
      <c r="F17" s="16"/>
    </row>
    <row r="18" spans="1:11" s="3" customFormat="1" ht="15" customHeight="1" x14ac:dyDescent="0.25">
      <c r="A18" s="35">
        <v>12</v>
      </c>
      <c r="B18" s="25" t="s">
        <v>1</v>
      </c>
      <c r="C18" s="23" t="s">
        <v>14</v>
      </c>
      <c r="D18" s="74">
        <v>154</v>
      </c>
      <c r="E18" s="78">
        <v>4.1038961038961039</v>
      </c>
      <c r="F18" s="16"/>
    </row>
    <row r="19" spans="1:11" s="3" customFormat="1" ht="15" customHeight="1" x14ac:dyDescent="0.25">
      <c r="A19" s="35">
        <v>13</v>
      </c>
      <c r="B19" s="25" t="s">
        <v>1</v>
      </c>
      <c r="C19" s="23" t="s">
        <v>139</v>
      </c>
      <c r="D19" s="74">
        <v>135</v>
      </c>
      <c r="E19" s="85">
        <v>4.0888888888888886</v>
      </c>
      <c r="F19" s="16"/>
    </row>
    <row r="20" spans="1:11" s="3" customFormat="1" ht="15" customHeight="1" x14ac:dyDescent="0.25">
      <c r="A20" s="35">
        <v>14</v>
      </c>
      <c r="B20" s="436" t="s">
        <v>23</v>
      </c>
      <c r="C20" s="629" t="s">
        <v>90</v>
      </c>
      <c r="D20" s="74">
        <v>103</v>
      </c>
      <c r="E20" s="85">
        <v>4.058252427184466</v>
      </c>
      <c r="F20" s="16"/>
      <c r="K20" s="9"/>
    </row>
    <row r="21" spans="1:11" s="3" customFormat="1" ht="15" customHeight="1" x14ac:dyDescent="0.25">
      <c r="A21" s="35">
        <v>15</v>
      </c>
      <c r="B21" s="25" t="s">
        <v>29</v>
      </c>
      <c r="C21" s="31" t="s">
        <v>153</v>
      </c>
      <c r="D21" s="74">
        <v>55</v>
      </c>
      <c r="E21" s="85">
        <v>4.0545454545454547</v>
      </c>
      <c r="F21" s="16"/>
    </row>
    <row r="22" spans="1:11" s="3" customFormat="1" ht="15" customHeight="1" x14ac:dyDescent="0.25">
      <c r="A22" s="35">
        <v>16</v>
      </c>
      <c r="B22" s="25" t="s">
        <v>1</v>
      </c>
      <c r="C22" s="629" t="s">
        <v>190</v>
      </c>
      <c r="D22" s="74">
        <v>212</v>
      </c>
      <c r="E22" s="85">
        <v>4.0283018867924527</v>
      </c>
      <c r="F22" s="16"/>
    </row>
    <row r="23" spans="1:11" s="3" customFormat="1" ht="15" customHeight="1" x14ac:dyDescent="0.25">
      <c r="A23" s="35">
        <v>17</v>
      </c>
      <c r="B23" s="25" t="s">
        <v>29</v>
      </c>
      <c r="C23" s="629" t="s">
        <v>170</v>
      </c>
      <c r="D23" s="74">
        <v>50</v>
      </c>
      <c r="E23" s="85">
        <v>4.0199999999999996</v>
      </c>
      <c r="F23" s="16"/>
    </row>
    <row r="24" spans="1:11" s="3" customFormat="1" ht="15" customHeight="1" x14ac:dyDescent="0.25">
      <c r="A24" s="35">
        <v>18</v>
      </c>
      <c r="B24" s="271" t="s">
        <v>49</v>
      </c>
      <c r="C24" s="24" t="s">
        <v>55</v>
      </c>
      <c r="D24" s="74">
        <v>105</v>
      </c>
      <c r="E24" s="85">
        <v>4.0095238095238095</v>
      </c>
      <c r="F24" s="16"/>
    </row>
    <row r="25" spans="1:11" s="4" customFormat="1" ht="15" customHeight="1" x14ac:dyDescent="0.25">
      <c r="A25" s="35">
        <v>19</v>
      </c>
      <c r="B25" s="436" t="s">
        <v>23</v>
      </c>
      <c r="C25" s="629" t="s">
        <v>178</v>
      </c>
      <c r="D25" s="794">
        <v>119</v>
      </c>
      <c r="E25" s="78">
        <v>4</v>
      </c>
      <c r="F25" s="17"/>
    </row>
    <row r="26" spans="1:11" s="3" customFormat="1" ht="15" customHeight="1" thickBot="1" x14ac:dyDescent="0.3">
      <c r="A26" s="38">
        <v>20</v>
      </c>
      <c r="B26" s="737" t="s">
        <v>23</v>
      </c>
      <c r="C26" s="738" t="s">
        <v>179</v>
      </c>
      <c r="D26" s="80">
        <v>203</v>
      </c>
      <c r="E26" s="430">
        <v>3.9802955665024631</v>
      </c>
      <c r="F26" s="16"/>
    </row>
    <row r="27" spans="1:11" s="3" customFormat="1" ht="15" customHeight="1" x14ac:dyDescent="0.25">
      <c r="A27" s="33">
        <v>21</v>
      </c>
      <c r="B27" s="34" t="s">
        <v>1</v>
      </c>
      <c r="C27" s="632" t="s">
        <v>97</v>
      </c>
      <c r="D27" s="73">
        <v>204</v>
      </c>
      <c r="E27" s="82">
        <v>3.9460784313725492</v>
      </c>
      <c r="F27" s="16"/>
    </row>
    <row r="28" spans="1:11" s="3" customFormat="1" ht="15" customHeight="1" x14ac:dyDescent="0.25">
      <c r="A28" s="35">
        <v>22</v>
      </c>
      <c r="B28" s="436" t="s">
        <v>23</v>
      </c>
      <c r="C28" s="629" t="s">
        <v>175</v>
      </c>
      <c r="D28" s="74">
        <v>85</v>
      </c>
      <c r="E28" s="85">
        <v>3.9411764705882355</v>
      </c>
      <c r="F28" s="16"/>
    </row>
    <row r="29" spans="1:11" s="3" customFormat="1" ht="15" customHeight="1" x14ac:dyDescent="0.25">
      <c r="A29" s="35">
        <v>23</v>
      </c>
      <c r="B29" s="39" t="s">
        <v>1</v>
      </c>
      <c r="C29" s="22" t="s">
        <v>135</v>
      </c>
      <c r="D29" s="79">
        <v>244</v>
      </c>
      <c r="E29" s="76">
        <v>3.9385245901639343</v>
      </c>
      <c r="F29" s="16"/>
    </row>
    <row r="30" spans="1:11" s="3" customFormat="1" ht="15" customHeight="1" x14ac:dyDescent="0.25">
      <c r="A30" s="35">
        <v>24</v>
      </c>
      <c r="B30" s="25" t="s">
        <v>29</v>
      </c>
      <c r="C30" s="23" t="s">
        <v>35</v>
      </c>
      <c r="D30" s="74">
        <v>103</v>
      </c>
      <c r="E30" s="76">
        <v>3.9223300970873787</v>
      </c>
      <c r="F30" s="16"/>
    </row>
    <row r="31" spans="1:11" s="3" customFormat="1" ht="15" customHeight="1" x14ac:dyDescent="0.25">
      <c r="A31" s="35">
        <v>25</v>
      </c>
      <c r="B31" s="271" t="s">
        <v>49</v>
      </c>
      <c r="C31" s="23" t="s">
        <v>53</v>
      </c>
      <c r="D31" s="74">
        <v>51</v>
      </c>
      <c r="E31" s="76">
        <v>3.9215686274509802</v>
      </c>
      <c r="F31" s="16"/>
    </row>
    <row r="32" spans="1:11" s="3" customFormat="1" ht="15" customHeight="1" x14ac:dyDescent="0.25">
      <c r="A32" s="35">
        <v>26</v>
      </c>
      <c r="B32" s="26" t="s">
        <v>29</v>
      </c>
      <c r="C32" s="23" t="s">
        <v>96</v>
      </c>
      <c r="D32" s="74">
        <v>188</v>
      </c>
      <c r="E32" s="76">
        <v>3.9095744680851063</v>
      </c>
      <c r="F32" s="16"/>
    </row>
    <row r="33" spans="1:6" s="3" customFormat="1" ht="15" customHeight="1" x14ac:dyDescent="0.25">
      <c r="A33" s="35">
        <v>27</v>
      </c>
      <c r="B33" s="25" t="s">
        <v>49</v>
      </c>
      <c r="C33" s="787" t="s">
        <v>56</v>
      </c>
      <c r="D33" s="74">
        <v>155</v>
      </c>
      <c r="E33" s="76">
        <v>3.903225806451613</v>
      </c>
      <c r="F33" s="16"/>
    </row>
    <row r="34" spans="1:6" s="3" customFormat="1" ht="15" customHeight="1" x14ac:dyDescent="0.25">
      <c r="A34" s="35">
        <v>28</v>
      </c>
      <c r="B34" s="25" t="s">
        <v>1</v>
      </c>
      <c r="C34" s="633" t="s">
        <v>136</v>
      </c>
      <c r="D34" s="74">
        <v>247</v>
      </c>
      <c r="E34" s="76">
        <v>3.8987854251012144</v>
      </c>
      <c r="F34" s="16"/>
    </row>
    <row r="35" spans="1:6" s="3" customFormat="1" ht="15" customHeight="1" x14ac:dyDescent="0.25">
      <c r="A35" s="35">
        <v>29</v>
      </c>
      <c r="B35" s="436" t="s">
        <v>23</v>
      </c>
      <c r="C35" s="629" t="s">
        <v>176</v>
      </c>
      <c r="D35" s="74">
        <v>66</v>
      </c>
      <c r="E35" s="76">
        <v>3.893939393939394</v>
      </c>
      <c r="F35" s="16"/>
    </row>
    <row r="36" spans="1:6" s="3" customFormat="1" ht="15" customHeight="1" thickBot="1" x14ac:dyDescent="0.3">
      <c r="A36" s="36">
        <v>30</v>
      </c>
      <c r="B36" s="37" t="s">
        <v>38</v>
      </c>
      <c r="C36" s="42" t="s">
        <v>126</v>
      </c>
      <c r="D36" s="77">
        <v>137</v>
      </c>
      <c r="E36" s="742">
        <v>3.8613138686131387</v>
      </c>
      <c r="F36" s="16"/>
    </row>
    <row r="37" spans="1:6" s="3" customFormat="1" ht="15" customHeight="1" x14ac:dyDescent="0.25">
      <c r="A37" s="35">
        <v>31</v>
      </c>
      <c r="B37" s="39" t="s">
        <v>29</v>
      </c>
      <c r="C37" s="631" t="s">
        <v>84</v>
      </c>
      <c r="D37" s="79">
        <v>172</v>
      </c>
      <c r="E37" s="76">
        <v>3.8546511627906979</v>
      </c>
      <c r="F37" s="16"/>
    </row>
    <row r="38" spans="1:6" s="3" customFormat="1" ht="15" customHeight="1" x14ac:dyDescent="0.25">
      <c r="A38" s="35">
        <v>32</v>
      </c>
      <c r="B38" s="25" t="s">
        <v>29</v>
      </c>
      <c r="C38" s="30" t="s">
        <v>33</v>
      </c>
      <c r="D38" s="74">
        <v>77</v>
      </c>
      <c r="E38" s="76">
        <v>3.831168831168831</v>
      </c>
      <c r="F38" s="16"/>
    </row>
    <row r="39" spans="1:6" s="3" customFormat="1" ht="15" customHeight="1" x14ac:dyDescent="0.25">
      <c r="A39" s="35">
        <v>33</v>
      </c>
      <c r="B39" s="39" t="s">
        <v>1</v>
      </c>
      <c r="C39" s="631" t="s">
        <v>199</v>
      </c>
      <c r="D39" s="79">
        <v>84</v>
      </c>
      <c r="E39" s="76">
        <v>3.8095238095238093</v>
      </c>
      <c r="F39" s="16"/>
    </row>
    <row r="40" spans="1:6" s="5" customFormat="1" ht="15" customHeight="1" x14ac:dyDescent="0.25">
      <c r="A40" s="35">
        <v>34</v>
      </c>
      <c r="B40" s="781" t="s">
        <v>23</v>
      </c>
      <c r="C40" s="23" t="s">
        <v>172</v>
      </c>
      <c r="D40" s="74">
        <v>239</v>
      </c>
      <c r="E40" s="76">
        <v>3.8075313807531379</v>
      </c>
      <c r="F40" s="16"/>
    </row>
    <row r="41" spans="1:6" s="5" customFormat="1" ht="15" customHeight="1" x14ac:dyDescent="0.25">
      <c r="A41" s="35">
        <v>35</v>
      </c>
      <c r="B41" s="25" t="s">
        <v>29</v>
      </c>
      <c r="C41" s="783" t="s">
        <v>34</v>
      </c>
      <c r="D41" s="74">
        <v>124</v>
      </c>
      <c r="E41" s="76">
        <v>3.806451612903226</v>
      </c>
      <c r="F41" s="16"/>
    </row>
    <row r="42" spans="1:6" s="5" customFormat="1" ht="15" customHeight="1" x14ac:dyDescent="0.25">
      <c r="A42" s="35">
        <v>36</v>
      </c>
      <c r="B42" s="25" t="s">
        <v>1</v>
      </c>
      <c r="C42" s="23" t="s">
        <v>191</v>
      </c>
      <c r="D42" s="74">
        <v>102</v>
      </c>
      <c r="E42" s="90">
        <v>3.8039215686274508</v>
      </c>
      <c r="F42" s="16"/>
    </row>
    <row r="43" spans="1:6" s="5" customFormat="1" ht="15" customHeight="1" x14ac:dyDescent="0.25">
      <c r="A43" s="35">
        <v>37</v>
      </c>
      <c r="B43" s="25" t="s">
        <v>29</v>
      </c>
      <c r="C43" s="30" t="s">
        <v>28</v>
      </c>
      <c r="D43" s="74">
        <v>65</v>
      </c>
      <c r="E43" s="76">
        <v>3.8</v>
      </c>
      <c r="F43" s="16"/>
    </row>
    <row r="44" spans="1:6" s="5" customFormat="1" ht="15" customHeight="1" x14ac:dyDescent="0.25">
      <c r="A44" s="35">
        <v>38</v>
      </c>
      <c r="B44" s="25" t="s">
        <v>1</v>
      </c>
      <c r="C44" s="23" t="s">
        <v>189</v>
      </c>
      <c r="D44" s="74">
        <v>138</v>
      </c>
      <c r="E44" s="90">
        <v>3.7971014492753623</v>
      </c>
      <c r="F44" s="16"/>
    </row>
    <row r="45" spans="1:6" s="5" customFormat="1" ht="15" customHeight="1" x14ac:dyDescent="0.25">
      <c r="A45" s="35">
        <v>39</v>
      </c>
      <c r="B45" s="25" t="s">
        <v>1</v>
      </c>
      <c r="C45" s="629" t="s">
        <v>21</v>
      </c>
      <c r="D45" s="74">
        <v>50</v>
      </c>
      <c r="E45" s="85">
        <v>3.78</v>
      </c>
      <c r="F45" s="16"/>
    </row>
    <row r="46" spans="1:6" s="5" customFormat="1" ht="15" customHeight="1" thickBot="1" x14ac:dyDescent="0.3">
      <c r="A46" s="38">
        <v>40</v>
      </c>
      <c r="B46" s="780" t="s">
        <v>29</v>
      </c>
      <c r="C46" s="22" t="s">
        <v>95</v>
      </c>
      <c r="D46" s="79">
        <v>230</v>
      </c>
      <c r="E46" s="76">
        <v>3.7782608695652176</v>
      </c>
      <c r="F46" s="16"/>
    </row>
    <row r="47" spans="1:6" s="5" customFormat="1" ht="15" customHeight="1" x14ac:dyDescent="0.25">
      <c r="A47" s="33">
        <v>41</v>
      </c>
      <c r="B47" s="34" t="s">
        <v>1</v>
      </c>
      <c r="C47" s="40" t="s">
        <v>134</v>
      </c>
      <c r="D47" s="73">
        <v>166</v>
      </c>
      <c r="E47" s="82">
        <v>3.7771084337349397</v>
      </c>
      <c r="F47" s="16"/>
    </row>
    <row r="48" spans="1:6" s="5" customFormat="1" ht="15" customHeight="1" x14ac:dyDescent="0.25">
      <c r="A48" s="35">
        <v>42</v>
      </c>
      <c r="B48" s="39" t="s">
        <v>0</v>
      </c>
      <c r="C48" s="784" t="s">
        <v>150</v>
      </c>
      <c r="D48" s="79">
        <v>152</v>
      </c>
      <c r="E48" s="76">
        <v>3.7697368421052633</v>
      </c>
      <c r="F48" s="16"/>
    </row>
    <row r="49" spans="1:6" s="5" customFormat="1" ht="15" customHeight="1" x14ac:dyDescent="0.25">
      <c r="A49" s="35">
        <v>43</v>
      </c>
      <c r="B49" s="780" t="s">
        <v>1</v>
      </c>
      <c r="C49" s="789" t="s">
        <v>133</v>
      </c>
      <c r="D49" s="79">
        <v>232</v>
      </c>
      <c r="E49" s="76">
        <v>3.7672413793103448</v>
      </c>
      <c r="F49" s="16"/>
    </row>
    <row r="50" spans="1:6" s="5" customFormat="1" ht="15" customHeight="1" x14ac:dyDescent="0.25">
      <c r="A50" s="35">
        <v>44</v>
      </c>
      <c r="B50" s="25" t="s">
        <v>49</v>
      </c>
      <c r="C50" s="782" t="s">
        <v>158</v>
      </c>
      <c r="D50" s="74">
        <v>73</v>
      </c>
      <c r="E50" s="76">
        <v>3.7671232876712328</v>
      </c>
      <c r="F50" s="16"/>
    </row>
    <row r="51" spans="1:6" s="5" customFormat="1" ht="15" customHeight="1" x14ac:dyDescent="0.25">
      <c r="A51" s="35">
        <v>45</v>
      </c>
      <c r="B51" s="26" t="s">
        <v>38</v>
      </c>
      <c r="C51" s="28" t="s">
        <v>72</v>
      </c>
      <c r="D51" s="74">
        <v>114</v>
      </c>
      <c r="E51" s="75">
        <v>3.763157894736842</v>
      </c>
      <c r="F51" s="16"/>
    </row>
    <row r="52" spans="1:6" s="5" customFormat="1" ht="15" customHeight="1" x14ac:dyDescent="0.25">
      <c r="A52" s="35">
        <v>46</v>
      </c>
      <c r="B52" s="25" t="s">
        <v>1</v>
      </c>
      <c r="C52" s="633" t="s">
        <v>184</v>
      </c>
      <c r="D52" s="74">
        <v>122</v>
      </c>
      <c r="E52" s="84">
        <v>3.762295081967213</v>
      </c>
      <c r="F52" s="16"/>
    </row>
    <row r="53" spans="1:6" s="5" customFormat="1" ht="15" customHeight="1" x14ac:dyDescent="0.25">
      <c r="A53" s="35">
        <v>47</v>
      </c>
      <c r="B53" s="25" t="s">
        <v>29</v>
      </c>
      <c r="C53" s="28" t="s">
        <v>169</v>
      </c>
      <c r="D53" s="74">
        <v>69</v>
      </c>
      <c r="E53" s="76">
        <v>3.7536231884057969</v>
      </c>
      <c r="F53" s="16"/>
    </row>
    <row r="54" spans="1:6" s="5" customFormat="1" ht="15" customHeight="1" x14ac:dyDescent="0.25">
      <c r="A54" s="35">
        <v>48</v>
      </c>
      <c r="B54" s="25" t="s">
        <v>1</v>
      </c>
      <c r="C54" s="633" t="s">
        <v>188</v>
      </c>
      <c r="D54" s="74">
        <v>156</v>
      </c>
      <c r="E54" s="76">
        <v>3.75</v>
      </c>
      <c r="F54" s="16"/>
    </row>
    <row r="55" spans="1:6" s="5" customFormat="1" ht="15" customHeight="1" x14ac:dyDescent="0.25">
      <c r="A55" s="35">
        <v>49</v>
      </c>
      <c r="B55" s="25" t="s">
        <v>38</v>
      </c>
      <c r="C55" s="739" t="s">
        <v>163</v>
      </c>
      <c r="D55" s="74">
        <v>98</v>
      </c>
      <c r="E55" s="85">
        <v>3.7448979591836733</v>
      </c>
      <c r="F55" s="16"/>
    </row>
    <row r="56" spans="1:6" s="5" customFormat="1" ht="15" customHeight="1" thickBot="1" x14ac:dyDescent="0.3">
      <c r="A56" s="435">
        <v>50</v>
      </c>
      <c r="B56" s="37" t="s">
        <v>1</v>
      </c>
      <c r="C56" s="576" t="s">
        <v>182</v>
      </c>
      <c r="D56" s="77">
        <v>90</v>
      </c>
      <c r="E56" s="419">
        <v>3.7333333333333334</v>
      </c>
      <c r="F56" s="16"/>
    </row>
    <row r="57" spans="1:6" s="5" customFormat="1" ht="15" customHeight="1" x14ac:dyDescent="0.25">
      <c r="A57" s="35">
        <v>51</v>
      </c>
      <c r="B57" s="39" t="s">
        <v>1</v>
      </c>
      <c r="C57" s="789" t="s">
        <v>197</v>
      </c>
      <c r="D57" s="79">
        <v>131</v>
      </c>
      <c r="E57" s="76">
        <v>3.7328244274809159</v>
      </c>
      <c r="F57" s="16"/>
    </row>
    <row r="58" spans="1:6" s="5" customFormat="1" ht="15" customHeight="1" x14ac:dyDescent="0.25">
      <c r="A58" s="35">
        <v>52</v>
      </c>
      <c r="B58" s="39" t="s">
        <v>38</v>
      </c>
      <c r="C58" s="790" t="s">
        <v>47</v>
      </c>
      <c r="D58" s="79">
        <v>106</v>
      </c>
      <c r="E58" s="76">
        <v>3.7264150943396226</v>
      </c>
      <c r="F58" s="16"/>
    </row>
    <row r="59" spans="1:6" s="5" customFormat="1" ht="15" customHeight="1" x14ac:dyDescent="0.25">
      <c r="A59" s="35">
        <v>53</v>
      </c>
      <c r="B59" s="25" t="s">
        <v>38</v>
      </c>
      <c r="C59" s="23" t="s">
        <v>70</v>
      </c>
      <c r="D59" s="74">
        <v>101</v>
      </c>
      <c r="E59" s="76">
        <v>3.722772277227723</v>
      </c>
      <c r="F59" s="16"/>
    </row>
    <row r="60" spans="1:6" s="5" customFormat="1" ht="15" customHeight="1" x14ac:dyDescent="0.25">
      <c r="A60" s="35">
        <v>54</v>
      </c>
      <c r="B60" s="25" t="s">
        <v>1</v>
      </c>
      <c r="C60" s="629" t="s">
        <v>195</v>
      </c>
      <c r="D60" s="74">
        <v>86</v>
      </c>
      <c r="E60" s="76">
        <v>3.7209302325581395</v>
      </c>
      <c r="F60" s="16"/>
    </row>
    <row r="61" spans="1:6" s="5" customFormat="1" ht="15" customHeight="1" x14ac:dyDescent="0.25">
      <c r="A61" s="35">
        <v>55</v>
      </c>
      <c r="B61" s="21" t="s">
        <v>58</v>
      </c>
      <c r="C61" s="23" t="s">
        <v>155</v>
      </c>
      <c r="D61" s="74">
        <v>110</v>
      </c>
      <c r="E61" s="76">
        <v>3.7181818181818183</v>
      </c>
      <c r="F61" s="16"/>
    </row>
    <row r="62" spans="1:6" s="5" customFormat="1" ht="15" customHeight="1" x14ac:dyDescent="0.25">
      <c r="A62" s="35">
        <v>56</v>
      </c>
      <c r="B62" s="781" t="s">
        <v>1</v>
      </c>
      <c r="C62" s="23" t="s">
        <v>151</v>
      </c>
      <c r="D62" s="74">
        <v>127</v>
      </c>
      <c r="E62" s="76">
        <v>3.7165354330708662</v>
      </c>
      <c r="F62" s="16"/>
    </row>
    <row r="63" spans="1:6" s="5" customFormat="1" ht="15" customHeight="1" x14ac:dyDescent="0.25">
      <c r="A63" s="38">
        <v>57</v>
      </c>
      <c r="B63" s="737" t="s">
        <v>23</v>
      </c>
      <c r="C63" s="738" t="s">
        <v>113</v>
      </c>
      <c r="D63" s="80">
        <v>77</v>
      </c>
      <c r="E63" s="88">
        <v>3.7142857142857144</v>
      </c>
      <c r="F63" s="16"/>
    </row>
    <row r="64" spans="1:6" s="5" customFormat="1" ht="15" customHeight="1" x14ac:dyDescent="0.25">
      <c r="A64" s="54">
        <v>58</v>
      </c>
      <c r="B64" s="25" t="s">
        <v>1</v>
      </c>
      <c r="C64" s="23" t="s">
        <v>185</v>
      </c>
      <c r="D64" s="74">
        <v>76</v>
      </c>
      <c r="E64" s="89">
        <v>3.7105263157894739</v>
      </c>
      <c r="F64" s="16"/>
    </row>
    <row r="65" spans="1:6" s="5" customFormat="1" ht="15" customHeight="1" x14ac:dyDescent="0.25">
      <c r="A65" s="54">
        <v>59</v>
      </c>
      <c r="B65" s="436" t="s">
        <v>23</v>
      </c>
      <c r="C65" s="23" t="s">
        <v>173</v>
      </c>
      <c r="D65" s="74">
        <v>74</v>
      </c>
      <c r="E65" s="85">
        <v>3.7027027027027026</v>
      </c>
      <c r="F65" s="16"/>
    </row>
    <row r="66" spans="1:6" s="5" customFormat="1" ht="15" customHeight="1" thickBot="1" x14ac:dyDescent="0.3">
      <c r="A66" s="435">
        <v>60</v>
      </c>
      <c r="B66" s="494" t="s">
        <v>49</v>
      </c>
      <c r="C66" s="791" t="s">
        <v>57</v>
      </c>
      <c r="D66" s="77">
        <v>103</v>
      </c>
      <c r="E66" s="419">
        <v>3.6990291262135924</v>
      </c>
      <c r="F66" s="16"/>
    </row>
    <row r="67" spans="1:6" s="5" customFormat="1" ht="15" customHeight="1" x14ac:dyDescent="0.25">
      <c r="A67" s="33">
        <v>61</v>
      </c>
      <c r="B67" s="34" t="s">
        <v>0</v>
      </c>
      <c r="C67" s="40" t="s">
        <v>63</v>
      </c>
      <c r="D67" s="73">
        <v>52</v>
      </c>
      <c r="E67" s="82">
        <v>3.6923076923076925</v>
      </c>
      <c r="F67" s="16"/>
    </row>
    <row r="68" spans="1:6" s="5" customFormat="1" ht="15" customHeight="1" x14ac:dyDescent="0.25">
      <c r="A68" s="54">
        <v>62</v>
      </c>
      <c r="B68" s="25" t="s">
        <v>0</v>
      </c>
      <c r="C68" s="23" t="s">
        <v>138</v>
      </c>
      <c r="D68" s="74">
        <v>278</v>
      </c>
      <c r="E68" s="85">
        <v>3.6906474820143886</v>
      </c>
      <c r="F68" s="16"/>
    </row>
    <row r="69" spans="1:6" s="5" customFormat="1" ht="15" customHeight="1" x14ac:dyDescent="0.25">
      <c r="A69" s="54">
        <v>63</v>
      </c>
      <c r="B69" s="25" t="s">
        <v>49</v>
      </c>
      <c r="C69" s="24" t="s">
        <v>162</v>
      </c>
      <c r="D69" s="74">
        <v>134</v>
      </c>
      <c r="E69" s="85">
        <v>3.6865671641791047</v>
      </c>
      <c r="F69" s="16"/>
    </row>
    <row r="70" spans="1:6" s="5" customFormat="1" ht="15" customHeight="1" x14ac:dyDescent="0.25">
      <c r="A70" s="54">
        <v>64</v>
      </c>
      <c r="B70" s="436" t="s">
        <v>23</v>
      </c>
      <c r="C70" s="629" t="s">
        <v>177</v>
      </c>
      <c r="D70" s="74">
        <v>88</v>
      </c>
      <c r="E70" s="85">
        <v>3.6818181818181817</v>
      </c>
      <c r="F70" s="16"/>
    </row>
    <row r="71" spans="1:6" s="5" customFormat="1" ht="15" customHeight="1" x14ac:dyDescent="0.25">
      <c r="A71" s="54">
        <v>65</v>
      </c>
      <c r="B71" s="25" t="s">
        <v>29</v>
      </c>
      <c r="C71" s="23" t="s">
        <v>202</v>
      </c>
      <c r="D71" s="74">
        <v>99</v>
      </c>
      <c r="E71" s="85">
        <v>3.6767676767676769</v>
      </c>
      <c r="F71" s="16"/>
    </row>
    <row r="72" spans="1:6" s="5" customFormat="1" ht="15" customHeight="1" x14ac:dyDescent="0.25">
      <c r="A72" s="54">
        <v>66</v>
      </c>
      <c r="B72" s="25" t="s">
        <v>38</v>
      </c>
      <c r="C72" s="629" t="s">
        <v>80</v>
      </c>
      <c r="D72" s="74">
        <v>136</v>
      </c>
      <c r="E72" s="85">
        <v>3.6764705882352939</v>
      </c>
      <c r="F72" s="16"/>
    </row>
    <row r="73" spans="1:6" s="5" customFormat="1" ht="15" customHeight="1" x14ac:dyDescent="0.25">
      <c r="A73" s="54">
        <v>67</v>
      </c>
      <c r="B73" s="25" t="s">
        <v>29</v>
      </c>
      <c r="C73" s="27" t="s">
        <v>83</v>
      </c>
      <c r="D73" s="74">
        <v>73</v>
      </c>
      <c r="E73" s="85">
        <v>3.6712328767123288</v>
      </c>
      <c r="F73" s="16"/>
    </row>
    <row r="74" spans="1:6" s="5" customFormat="1" ht="15" customHeight="1" x14ac:dyDescent="0.25">
      <c r="A74" s="54">
        <v>68</v>
      </c>
      <c r="B74" s="271" t="s">
        <v>49</v>
      </c>
      <c r="C74" s="23" t="s">
        <v>160</v>
      </c>
      <c r="D74" s="74">
        <v>94</v>
      </c>
      <c r="E74" s="85">
        <v>3.6702127659574466</v>
      </c>
      <c r="F74" s="16"/>
    </row>
    <row r="75" spans="1:6" s="5" customFormat="1" ht="15" customHeight="1" x14ac:dyDescent="0.25">
      <c r="A75" s="54">
        <v>69</v>
      </c>
      <c r="B75" s="25" t="s">
        <v>1</v>
      </c>
      <c r="C75" s="23" t="s">
        <v>187</v>
      </c>
      <c r="D75" s="74">
        <v>100</v>
      </c>
      <c r="E75" s="78">
        <v>3.66</v>
      </c>
      <c r="F75" s="16"/>
    </row>
    <row r="76" spans="1:6" s="5" customFormat="1" ht="15" customHeight="1" thickBot="1" x14ac:dyDescent="0.3">
      <c r="A76" s="435">
        <v>70</v>
      </c>
      <c r="B76" s="37" t="s">
        <v>29</v>
      </c>
      <c r="C76" s="42" t="s">
        <v>201</v>
      </c>
      <c r="D76" s="77">
        <v>86</v>
      </c>
      <c r="E76" s="419">
        <v>3.6162790697674421</v>
      </c>
      <c r="F76" s="16"/>
    </row>
    <row r="77" spans="1:6" s="5" customFormat="1" ht="15" customHeight="1" x14ac:dyDescent="0.25">
      <c r="A77" s="33">
        <v>71</v>
      </c>
      <c r="B77" s="683" t="s">
        <v>58</v>
      </c>
      <c r="C77" s="40" t="s">
        <v>77</v>
      </c>
      <c r="D77" s="73">
        <v>143</v>
      </c>
      <c r="E77" s="82">
        <v>3.6153846153846154</v>
      </c>
      <c r="F77" s="16"/>
    </row>
    <row r="78" spans="1:6" s="5" customFormat="1" ht="15" customHeight="1" x14ac:dyDescent="0.25">
      <c r="A78" s="54">
        <v>72</v>
      </c>
      <c r="B78" s="25" t="s">
        <v>29</v>
      </c>
      <c r="C78" s="356" t="s">
        <v>82</v>
      </c>
      <c r="D78" s="74">
        <v>23</v>
      </c>
      <c r="E78" s="85">
        <v>3.6086956521739131</v>
      </c>
      <c r="F78" s="16"/>
    </row>
    <row r="79" spans="1:6" s="5" customFormat="1" ht="15" customHeight="1" x14ac:dyDescent="0.25">
      <c r="A79" s="54">
        <v>73</v>
      </c>
      <c r="B79" s="25" t="s">
        <v>1</v>
      </c>
      <c r="C79" s="23" t="s">
        <v>186</v>
      </c>
      <c r="D79" s="74">
        <v>51</v>
      </c>
      <c r="E79" s="78">
        <v>3.607843137254902</v>
      </c>
      <c r="F79" s="16"/>
    </row>
    <row r="80" spans="1:6" s="5" customFormat="1" ht="15" customHeight="1" x14ac:dyDescent="0.25">
      <c r="A80" s="54">
        <v>74</v>
      </c>
      <c r="B80" s="25" t="s">
        <v>1</v>
      </c>
      <c r="C80" s="629" t="s">
        <v>149</v>
      </c>
      <c r="D80" s="74">
        <v>220</v>
      </c>
      <c r="E80" s="85">
        <v>3.6045454545454545</v>
      </c>
      <c r="F80" s="16"/>
    </row>
    <row r="81" spans="1:6" s="5" customFormat="1" ht="15" customHeight="1" x14ac:dyDescent="0.25">
      <c r="A81" s="54">
        <v>75</v>
      </c>
      <c r="B81" s="25" t="s">
        <v>1</v>
      </c>
      <c r="C81" s="23" t="s">
        <v>196</v>
      </c>
      <c r="D81" s="74">
        <v>150</v>
      </c>
      <c r="E81" s="85">
        <v>3.5933333333333333</v>
      </c>
      <c r="F81" s="16"/>
    </row>
    <row r="82" spans="1:6" s="5" customFormat="1" ht="15" customHeight="1" x14ac:dyDescent="0.25">
      <c r="A82" s="54">
        <v>76</v>
      </c>
      <c r="B82" s="25" t="s">
        <v>58</v>
      </c>
      <c r="C82" s="23" t="s">
        <v>78</v>
      </c>
      <c r="D82" s="74">
        <v>98</v>
      </c>
      <c r="E82" s="85">
        <v>3.5816326530612246</v>
      </c>
      <c r="F82" s="16"/>
    </row>
    <row r="83" spans="1:6" s="5" customFormat="1" ht="15" customHeight="1" x14ac:dyDescent="0.25">
      <c r="A83" s="54">
        <v>77</v>
      </c>
      <c r="B83" s="271" t="s">
        <v>58</v>
      </c>
      <c r="C83" s="571" t="s">
        <v>157</v>
      </c>
      <c r="D83" s="74">
        <v>104</v>
      </c>
      <c r="E83" s="85">
        <v>3.5769230769230771</v>
      </c>
      <c r="F83" s="16"/>
    </row>
    <row r="84" spans="1:6" s="5" customFormat="1" ht="15" customHeight="1" x14ac:dyDescent="0.25">
      <c r="A84" s="54">
        <v>78</v>
      </c>
      <c r="B84" s="21" t="s">
        <v>58</v>
      </c>
      <c r="C84" s="629" t="s">
        <v>156</v>
      </c>
      <c r="D84" s="74">
        <v>82</v>
      </c>
      <c r="E84" s="85">
        <v>3.5731707317073171</v>
      </c>
      <c r="F84" s="16"/>
    </row>
    <row r="85" spans="1:6" s="5" customFormat="1" ht="15" customHeight="1" x14ac:dyDescent="0.25">
      <c r="A85" s="54">
        <v>79</v>
      </c>
      <c r="B85" s="39" t="s">
        <v>38</v>
      </c>
      <c r="C85" s="22" t="s">
        <v>168</v>
      </c>
      <c r="D85" s="79">
        <v>76</v>
      </c>
      <c r="E85" s="76">
        <v>3.5657894736842106</v>
      </c>
      <c r="F85" s="16"/>
    </row>
    <row r="86" spans="1:6" s="5" customFormat="1" ht="15" customHeight="1" thickBot="1" x14ac:dyDescent="0.3">
      <c r="A86" s="435">
        <v>80</v>
      </c>
      <c r="B86" s="494" t="s">
        <v>49</v>
      </c>
      <c r="C86" s="791" t="s">
        <v>51</v>
      </c>
      <c r="D86" s="77">
        <v>55</v>
      </c>
      <c r="E86" s="419">
        <v>3.5636363636363635</v>
      </c>
      <c r="F86" s="16"/>
    </row>
    <row r="87" spans="1:6" s="5" customFormat="1" ht="15" customHeight="1" x14ac:dyDescent="0.25">
      <c r="A87" s="35">
        <v>81</v>
      </c>
      <c r="B87" s="780" t="s">
        <v>23</v>
      </c>
      <c r="C87" s="788" t="s">
        <v>180</v>
      </c>
      <c r="D87" s="79">
        <v>123</v>
      </c>
      <c r="E87" s="76">
        <v>3.5609756097560976</v>
      </c>
      <c r="F87" s="16"/>
    </row>
    <row r="88" spans="1:6" s="5" customFormat="1" ht="15" customHeight="1" x14ac:dyDescent="0.25">
      <c r="A88" s="54">
        <v>82</v>
      </c>
      <c r="B88" s="574" t="s">
        <v>58</v>
      </c>
      <c r="C88" s="631" t="s">
        <v>124</v>
      </c>
      <c r="D88" s="79">
        <v>71</v>
      </c>
      <c r="E88" s="90">
        <v>3.5492957746478875</v>
      </c>
      <c r="F88" s="16"/>
    </row>
    <row r="89" spans="1:6" s="5" customFormat="1" ht="15" customHeight="1" x14ac:dyDescent="0.25">
      <c r="A89" s="54">
        <v>83</v>
      </c>
      <c r="B89" s="25" t="s">
        <v>29</v>
      </c>
      <c r="C89" s="24" t="s">
        <v>30</v>
      </c>
      <c r="D89" s="74">
        <v>42</v>
      </c>
      <c r="E89" s="85">
        <v>3.5476190476190474</v>
      </c>
      <c r="F89" s="16"/>
    </row>
    <row r="90" spans="1:6" s="5" customFormat="1" ht="15" customHeight="1" x14ac:dyDescent="0.25">
      <c r="A90" s="54">
        <v>84</v>
      </c>
      <c r="B90" s="25" t="s">
        <v>1</v>
      </c>
      <c r="C90" s="629" t="s">
        <v>200</v>
      </c>
      <c r="D90" s="74">
        <v>95</v>
      </c>
      <c r="E90" s="85">
        <v>3.5473684210526315</v>
      </c>
      <c r="F90" s="16"/>
    </row>
    <row r="91" spans="1:6" s="5" customFormat="1" ht="15" customHeight="1" x14ac:dyDescent="0.25">
      <c r="A91" s="54">
        <v>85</v>
      </c>
      <c r="B91" s="25" t="s">
        <v>1</v>
      </c>
      <c r="C91" s="23" t="s">
        <v>64</v>
      </c>
      <c r="D91" s="74">
        <v>66</v>
      </c>
      <c r="E91" s="85">
        <v>3.5303030303030303</v>
      </c>
      <c r="F91" s="16"/>
    </row>
    <row r="92" spans="1:6" s="5" customFormat="1" ht="15" customHeight="1" x14ac:dyDescent="0.25">
      <c r="A92" s="54">
        <v>86</v>
      </c>
      <c r="B92" s="25" t="s">
        <v>38</v>
      </c>
      <c r="C92" s="629" t="s">
        <v>37</v>
      </c>
      <c r="D92" s="74">
        <v>102</v>
      </c>
      <c r="E92" s="85">
        <v>3.5294117647058822</v>
      </c>
      <c r="F92" s="16"/>
    </row>
    <row r="93" spans="1:6" s="5" customFormat="1" ht="15" customHeight="1" x14ac:dyDescent="0.25">
      <c r="A93" s="54">
        <v>87</v>
      </c>
      <c r="B93" s="25" t="s">
        <v>1</v>
      </c>
      <c r="C93" s="629" t="s">
        <v>194</v>
      </c>
      <c r="D93" s="74">
        <v>80</v>
      </c>
      <c r="E93" s="78">
        <v>3.5249999999999999</v>
      </c>
      <c r="F93" s="16"/>
    </row>
    <row r="94" spans="1:6" s="5" customFormat="1" ht="15" customHeight="1" x14ac:dyDescent="0.25">
      <c r="A94" s="54">
        <v>88</v>
      </c>
      <c r="B94" s="25" t="s">
        <v>1</v>
      </c>
      <c r="C94" s="629" t="s">
        <v>183</v>
      </c>
      <c r="D94" s="74">
        <v>107</v>
      </c>
      <c r="E94" s="78">
        <v>3.514018691588785</v>
      </c>
      <c r="F94" s="16"/>
    </row>
    <row r="95" spans="1:6" s="5" customFormat="1" ht="15" customHeight="1" x14ac:dyDescent="0.25">
      <c r="A95" s="54">
        <v>89</v>
      </c>
      <c r="B95" s="25" t="s">
        <v>29</v>
      </c>
      <c r="C95" s="23" t="s">
        <v>81</v>
      </c>
      <c r="D95" s="74">
        <v>49</v>
      </c>
      <c r="E95" s="78">
        <v>3.4693877551020407</v>
      </c>
      <c r="F95" s="16"/>
    </row>
    <row r="96" spans="1:6" s="5" customFormat="1" ht="15" customHeight="1" thickBot="1" x14ac:dyDescent="0.3">
      <c r="A96" s="435">
        <v>90</v>
      </c>
      <c r="B96" s="37" t="s">
        <v>38</v>
      </c>
      <c r="C96" s="786" t="s">
        <v>164</v>
      </c>
      <c r="D96" s="77">
        <v>91</v>
      </c>
      <c r="E96" s="419">
        <v>3.4615384615384617</v>
      </c>
      <c r="F96" s="16"/>
    </row>
    <row r="97" spans="1:6" s="5" customFormat="1" ht="15" customHeight="1" x14ac:dyDescent="0.25">
      <c r="A97" s="33">
        <v>91</v>
      </c>
      <c r="B97" s="34" t="s">
        <v>1</v>
      </c>
      <c r="C97" s="40" t="s">
        <v>192</v>
      </c>
      <c r="D97" s="73">
        <v>74</v>
      </c>
      <c r="E97" s="82">
        <v>3.4594594594594597</v>
      </c>
      <c r="F97" s="16"/>
    </row>
    <row r="98" spans="1:6" s="5" customFormat="1" ht="15" customHeight="1" x14ac:dyDescent="0.25">
      <c r="A98" s="54">
        <v>92</v>
      </c>
      <c r="B98" s="25" t="s">
        <v>38</v>
      </c>
      <c r="C98" s="23" t="s">
        <v>45</v>
      </c>
      <c r="D98" s="74">
        <v>98</v>
      </c>
      <c r="E98" s="85">
        <v>3.4591836734693877</v>
      </c>
      <c r="F98" s="16"/>
    </row>
    <row r="99" spans="1:6" s="5" customFormat="1" ht="15" customHeight="1" x14ac:dyDescent="0.25">
      <c r="A99" s="54">
        <v>93</v>
      </c>
      <c r="B99" s="781" t="s">
        <v>29</v>
      </c>
      <c r="C99" s="23" t="s">
        <v>205</v>
      </c>
      <c r="D99" s="74">
        <v>81</v>
      </c>
      <c r="E99" s="85">
        <v>3.4567901234567899</v>
      </c>
      <c r="F99" s="16"/>
    </row>
    <row r="100" spans="1:6" s="5" customFormat="1" ht="15" customHeight="1" x14ac:dyDescent="0.25">
      <c r="A100" s="54">
        <v>94</v>
      </c>
      <c r="B100" s="25" t="s">
        <v>29</v>
      </c>
      <c r="C100" s="30" t="s">
        <v>66</v>
      </c>
      <c r="D100" s="74">
        <v>30</v>
      </c>
      <c r="E100" s="85">
        <v>3.4333333333333331</v>
      </c>
      <c r="F100" s="16"/>
    </row>
    <row r="101" spans="1:6" s="5" customFormat="1" ht="15" customHeight="1" x14ac:dyDescent="0.25">
      <c r="A101" s="54">
        <v>95</v>
      </c>
      <c r="B101" s="25" t="s">
        <v>38</v>
      </c>
      <c r="C101" s="629" t="s">
        <v>43</v>
      </c>
      <c r="D101" s="74">
        <v>69</v>
      </c>
      <c r="E101" s="78">
        <v>3.4202898550724639</v>
      </c>
      <c r="F101" s="16"/>
    </row>
    <row r="102" spans="1:6" s="5" customFormat="1" ht="15" customHeight="1" x14ac:dyDescent="0.25">
      <c r="A102" s="54">
        <v>96</v>
      </c>
      <c r="B102" s="25" t="s">
        <v>49</v>
      </c>
      <c r="C102" s="24" t="s">
        <v>161</v>
      </c>
      <c r="D102" s="74">
        <v>92</v>
      </c>
      <c r="E102" s="85">
        <v>3.3913043478260869</v>
      </c>
      <c r="F102" s="16"/>
    </row>
    <row r="103" spans="1:6" s="5" customFormat="1" ht="15" customHeight="1" x14ac:dyDescent="0.25">
      <c r="A103" s="54">
        <v>97</v>
      </c>
      <c r="B103" s="25" t="s">
        <v>1</v>
      </c>
      <c r="C103" s="629" t="s">
        <v>193</v>
      </c>
      <c r="D103" s="74">
        <v>143</v>
      </c>
      <c r="E103" s="85">
        <v>3.3776223776223775</v>
      </c>
      <c r="F103" s="16"/>
    </row>
    <row r="104" spans="1:6" s="5" customFormat="1" ht="15" customHeight="1" x14ac:dyDescent="0.25">
      <c r="A104" s="54">
        <v>98</v>
      </c>
      <c r="B104" s="271" t="s">
        <v>49</v>
      </c>
      <c r="C104" s="630" t="s">
        <v>203</v>
      </c>
      <c r="D104" s="74">
        <v>74</v>
      </c>
      <c r="E104" s="85">
        <v>3.3648648648648649</v>
      </c>
      <c r="F104" s="16"/>
    </row>
    <row r="105" spans="1:6" s="5" customFormat="1" ht="15" customHeight="1" x14ac:dyDescent="0.25">
      <c r="A105" s="54">
        <v>99</v>
      </c>
      <c r="B105" s="271" t="s">
        <v>49</v>
      </c>
      <c r="C105" s="23" t="s">
        <v>159</v>
      </c>
      <c r="D105" s="74">
        <v>85</v>
      </c>
      <c r="E105" s="85">
        <v>3.3647058823529412</v>
      </c>
      <c r="F105" s="16"/>
    </row>
    <row r="106" spans="1:6" s="5" customFormat="1" ht="15" customHeight="1" thickBot="1" x14ac:dyDescent="0.3">
      <c r="A106" s="435">
        <v>100</v>
      </c>
      <c r="B106" s="37" t="s">
        <v>38</v>
      </c>
      <c r="C106" s="42" t="s">
        <v>166</v>
      </c>
      <c r="D106" s="77">
        <v>157</v>
      </c>
      <c r="E106" s="741">
        <v>3.3630573248407645</v>
      </c>
      <c r="F106" s="16"/>
    </row>
    <row r="107" spans="1:6" s="5" customFormat="1" ht="15" customHeight="1" x14ac:dyDescent="0.25">
      <c r="A107" s="33">
        <v>101</v>
      </c>
      <c r="B107" s="34" t="s">
        <v>38</v>
      </c>
      <c r="C107" s="792" t="s">
        <v>69</v>
      </c>
      <c r="D107" s="73">
        <v>53</v>
      </c>
      <c r="E107" s="82">
        <v>3.358490566037736</v>
      </c>
      <c r="F107" s="16"/>
    </row>
    <row r="108" spans="1:6" s="5" customFormat="1" ht="15" customHeight="1" x14ac:dyDescent="0.25">
      <c r="A108" s="54">
        <v>102</v>
      </c>
      <c r="B108" s="573" t="s">
        <v>29</v>
      </c>
      <c r="C108" s="575" t="s">
        <v>32</v>
      </c>
      <c r="D108" s="74">
        <v>79</v>
      </c>
      <c r="E108" s="85">
        <v>3.3417721518987342</v>
      </c>
      <c r="F108" s="16"/>
    </row>
    <row r="109" spans="1:6" s="5" customFormat="1" ht="15" customHeight="1" x14ac:dyDescent="0.25">
      <c r="A109" s="54">
        <v>103</v>
      </c>
      <c r="B109" s="25" t="s">
        <v>29</v>
      </c>
      <c r="C109" s="23" t="s">
        <v>65</v>
      </c>
      <c r="D109" s="74">
        <v>48</v>
      </c>
      <c r="E109" s="85">
        <v>3.3333333333333335</v>
      </c>
      <c r="F109" s="16"/>
    </row>
    <row r="110" spans="1:6" s="5" customFormat="1" ht="15" customHeight="1" x14ac:dyDescent="0.25">
      <c r="A110" s="54">
        <v>104</v>
      </c>
      <c r="B110" s="25" t="s">
        <v>1</v>
      </c>
      <c r="C110" s="23" t="s">
        <v>198</v>
      </c>
      <c r="D110" s="74">
        <v>81</v>
      </c>
      <c r="E110" s="85">
        <v>3.3333333333333335</v>
      </c>
      <c r="F110" s="16"/>
    </row>
    <row r="111" spans="1:6" s="5" customFormat="1" ht="15" customHeight="1" x14ac:dyDescent="0.25">
      <c r="A111" s="54">
        <v>105</v>
      </c>
      <c r="B111" s="25" t="s">
        <v>38</v>
      </c>
      <c r="C111" s="629" t="s">
        <v>167</v>
      </c>
      <c r="D111" s="74">
        <v>106</v>
      </c>
      <c r="E111" s="78">
        <v>3.3301886792452828</v>
      </c>
      <c r="F111" s="16"/>
    </row>
    <row r="112" spans="1:6" s="5" customFormat="1" ht="15" customHeight="1" x14ac:dyDescent="0.25">
      <c r="A112" s="54">
        <v>106</v>
      </c>
      <c r="B112" s="25" t="s">
        <v>0</v>
      </c>
      <c r="C112" s="23" t="s">
        <v>89</v>
      </c>
      <c r="D112" s="74">
        <v>84</v>
      </c>
      <c r="E112" s="85">
        <v>3.3095238095238093</v>
      </c>
      <c r="F112" s="16"/>
    </row>
    <row r="113" spans="1:11" s="5" customFormat="1" ht="15" customHeight="1" x14ac:dyDescent="0.25">
      <c r="A113" s="54">
        <v>107</v>
      </c>
      <c r="B113" s="25" t="s">
        <v>0</v>
      </c>
      <c r="C113" s="23" t="s">
        <v>62</v>
      </c>
      <c r="D113" s="74">
        <v>41</v>
      </c>
      <c r="E113" s="85">
        <v>3.2926829268292681</v>
      </c>
      <c r="F113" s="16"/>
    </row>
    <row r="114" spans="1:11" s="5" customFormat="1" ht="15" customHeight="1" x14ac:dyDescent="0.25">
      <c r="A114" s="54">
        <v>108</v>
      </c>
      <c r="B114" s="25" t="s">
        <v>38</v>
      </c>
      <c r="C114" s="30" t="s">
        <v>42</v>
      </c>
      <c r="D114" s="74">
        <v>69</v>
      </c>
      <c r="E114" s="85">
        <v>3.2898550724637681</v>
      </c>
      <c r="F114" s="16"/>
    </row>
    <row r="115" spans="1:11" s="5" customFormat="1" ht="15" customHeight="1" x14ac:dyDescent="0.25">
      <c r="A115" s="779">
        <v>109</v>
      </c>
      <c r="B115" s="26" t="s">
        <v>38</v>
      </c>
      <c r="C115" s="793" t="s">
        <v>165</v>
      </c>
      <c r="D115" s="80">
        <v>28</v>
      </c>
      <c r="E115" s="430">
        <v>3.2857142857142856</v>
      </c>
      <c r="F115" s="16"/>
    </row>
    <row r="116" spans="1:11" s="5" customFormat="1" ht="15" customHeight="1" thickBot="1" x14ac:dyDescent="0.3">
      <c r="A116" s="435">
        <v>110</v>
      </c>
      <c r="B116" s="37" t="s">
        <v>38</v>
      </c>
      <c r="C116" s="785" t="s">
        <v>44</v>
      </c>
      <c r="D116" s="77">
        <v>44</v>
      </c>
      <c r="E116" s="419">
        <v>3.0909090909090908</v>
      </c>
      <c r="F116" s="16"/>
    </row>
    <row r="117" spans="1:11" ht="15" customHeight="1" x14ac:dyDescent="0.25">
      <c r="A117" s="12"/>
      <c r="B117" s="14"/>
      <c r="C117" s="272"/>
      <c r="D117" s="93" t="s">
        <v>115</v>
      </c>
      <c r="E117" s="87">
        <f>AVERAGE(E7:E116)</f>
        <v>3.7233408567907995</v>
      </c>
    </row>
    <row r="118" spans="1:11" x14ac:dyDescent="0.25">
      <c r="A118" s="12"/>
      <c r="B118" s="14"/>
      <c r="C118" s="272"/>
      <c r="D118" s="273" t="s">
        <v>99</v>
      </c>
      <c r="E118" s="43">
        <v>3.76</v>
      </c>
    </row>
    <row r="119" spans="1:11" x14ac:dyDescent="0.25">
      <c r="A119" s="12"/>
      <c r="B119" s="12"/>
      <c r="C119" s="13"/>
      <c r="D119" s="13"/>
    </row>
    <row r="120" spans="1:11" ht="14.45" customHeight="1" x14ac:dyDescent="0.25">
      <c r="A120" s="12"/>
      <c r="G120" s="824"/>
      <c r="H120" s="824"/>
      <c r="I120" s="824"/>
      <c r="J120" s="824"/>
      <c r="K120" s="824"/>
    </row>
    <row r="121" spans="1:11" x14ac:dyDescent="0.25">
      <c r="A121" s="12"/>
      <c r="G121" s="57"/>
      <c r="H121" s="824"/>
      <c r="I121" s="824"/>
      <c r="J121" s="824"/>
      <c r="K121" s="824"/>
    </row>
    <row r="122" spans="1:11" x14ac:dyDescent="0.25">
      <c r="A122" s="12"/>
      <c r="G122" s="57"/>
      <c r="H122" s="57"/>
      <c r="I122" s="57"/>
      <c r="J122" s="57"/>
      <c r="K122" s="57"/>
    </row>
  </sheetData>
  <mergeCells count="4">
    <mergeCell ref="B2:C2"/>
    <mergeCell ref="G120:K120"/>
    <mergeCell ref="H121:I121"/>
    <mergeCell ref="J121:K121"/>
  </mergeCells>
  <conditionalFormatting sqref="E6:E118">
    <cfRule type="cellIs" dxfId="9" priority="1072" stopIfTrue="1" operator="between">
      <formula>$E$117</formula>
      <formula>3.716</formula>
    </cfRule>
    <cfRule type="cellIs" dxfId="8" priority="1073" stopIfTrue="1" operator="lessThan">
      <formula>3.5</formula>
    </cfRule>
    <cfRule type="cellIs" dxfId="7" priority="1074" stopIfTrue="1" operator="between">
      <formula>3.5</formula>
      <formula>$E$117</formula>
    </cfRule>
    <cfRule type="cellIs" dxfId="6" priority="1075" stopIfTrue="1" operator="between">
      <formula>4.5</formula>
      <formula>$E$117</formula>
    </cfRule>
    <cfRule type="cellIs" dxfId="5" priority="1076" stopIfTrue="1" operator="greaterThanOrEqual">
      <formula>4.5</formula>
    </cfRule>
  </conditionalFormatting>
  <pageMargins left="0.82677165354330717" right="0.31496062992125984" top="0" bottom="0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5.7109375" style="425" customWidth="1"/>
    <col min="2" max="2" width="10.5703125" style="426" customWidth="1"/>
    <col min="3" max="3" width="31.7109375" style="424" customWidth="1"/>
    <col min="4" max="4" width="7.7109375" style="424" customWidth="1"/>
    <col min="5" max="8" width="7.28515625" style="424" customWidth="1"/>
    <col min="9" max="9" width="9.7109375" style="425" customWidth="1"/>
    <col min="10" max="10" width="7.7109375" style="342" customWidth="1"/>
    <col min="11" max="16384" width="8.85546875" style="424"/>
  </cols>
  <sheetData>
    <row r="1" spans="1:12" s="342" customFormat="1" x14ac:dyDescent="0.25">
      <c r="A1" s="337"/>
      <c r="B1" s="338"/>
      <c r="C1" s="339"/>
      <c r="D1" s="339"/>
      <c r="E1" s="339"/>
      <c r="F1" s="339"/>
      <c r="G1" s="340"/>
      <c r="H1" s="340"/>
      <c r="I1" s="341"/>
      <c r="J1" s="340"/>
      <c r="K1" s="673"/>
      <c r="L1" s="44" t="s">
        <v>104</v>
      </c>
    </row>
    <row r="2" spans="1:12" s="342" customFormat="1" ht="15.75" x14ac:dyDescent="0.25">
      <c r="A2" s="337"/>
      <c r="B2" s="343"/>
      <c r="C2" s="828" t="s">
        <v>92</v>
      </c>
      <c r="D2" s="828"/>
      <c r="E2" s="344"/>
      <c r="G2" s="340"/>
      <c r="H2" s="340"/>
      <c r="I2" s="345">
        <v>2024</v>
      </c>
      <c r="J2" s="340"/>
      <c r="K2" s="61"/>
      <c r="L2" s="44" t="s">
        <v>105</v>
      </c>
    </row>
    <row r="3" spans="1:12" s="342" customFormat="1" ht="15.75" thickBot="1" x14ac:dyDescent="0.3">
      <c r="A3" s="337"/>
      <c r="B3" s="343"/>
      <c r="C3" s="346"/>
      <c r="D3" s="346"/>
      <c r="E3" s="346"/>
      <c r="F3" s="346"/>
      <c r="G3" s="340"/>
      <c r="H3" s="340"/>
      <c r="I3" s="341"/>
      <c r="J3" s="340"/>
      <c r="K3" s="649"/>
      <c r="L3" s="44" t="s">
        <v>106</v>
      </c>
    </row>
    <row r="4" spans="1:12" s="342" customFormat="1" ht="18" customHeight="1" x14ac:dyDescent="0.25">
      <c r="A4" s="829" t="s">
        <v>61</v>
      </c>
      <c r="B4" s="831" t="s">
        <v>101</v>
      </c>
      <c r="C4" s="831" t="s">
        <v>91</v>
      </c>
      <c r="D4" s="833" t="s">
        <v>103</v>
      </c>
      <c r="E4" s="835" t="s">
        <v>152</v>
      </c>
      <c r="F4" s="836"/>
      <c r="G4" s="836"/>
      <c r="H4" s="837"/>
      <c r="I4" s="825" t="s">
        <v>114</v>
      </c>
      <c r="J4" s="340"/>
      <c r="K4" s="45"/>
      <c r="L4" s="44" t="s">
        <v>107</v>
      </c>
    </row>
    <row r="5" spans="1:12" s="342" customFormat="1" ht="22.5" customHeight="1" thickBot="1" x14ac:dyDescent="0.3">
      <c r="A5" s="830"/>
      <c r="B5" s="832"/>
      <c r="C5" s="832"/>
      <c r="D5" s="834"/>
      <c r="E5" s="20">
        <v>2</v>
      </c>
      <c r="F5" s="20">
        <v>3</v>
      </c>
      <c r="G5" s="20">
        <v>4</v>
      </c>
      <c r="H5" s="20">
        <v>5</v>
      </c>
      <c r="I5" s="826"/>
      <c r="J5" s="339"/>
    </row>
    <row r="6" spans="1:12" s="342" customFormat="1" ht="15" customHeight="1" thickBot="1" x14ac:dyDescent="0.3">
      <c r="A6" s="67"/>
      <c r="B6" s="68"/>
      <c r="C6" s="71" t="s">
        <v>123</v>
      </c>
      <c r="D6" s="72">
        <f>D7+D16+D29+D47+D68+D83+D114</f>
        <v>11690</v>
      </c>
      <c r="E6" s="347">
        <f>E7+E16+E29+E47+E68+E83+E114</f>
        <v>403</v>
      </c>
      <c r="F6" s="347">
        <f>F7+F16+F29+F47+F68+F83+F114</f>
        <v>4725</v>
      </c>
      <c r="G6" s="347">
        <f>G7+G16+G29+G47+G68+G83+G114</f>
        <v>3880</v>
      </c>
      <c r="H6" s="347">
        <f>H7+H16+H29+H47+H68+H83+H114</f>
        <v>2682</v>
      </c>
      <c r="I6" s="429">
        <f>(H6*5+G6*4+F6*3+E6*2)/D6</f>
        <v>3.7562874251497007</v>
      </c>
      <c r="J6" s="339"/>
    </row>
    <row r="7" spans="1:12" s="342" customFormat="1" ht="15" customHeight="1" thickBot="1" x14ac:dyDescent="0.3">
      <c r="A7" s="65"/>
      <c r="B7" s="69"/>
      <c r="C7" s="69" t="s">
        <v>122</v>
      </c>
      <c r="D7" s="70">
        <f>SUM(D8:D15)</f>
        <v>839</v>
      </c>
      <c r="E7" s="349">
        <f>SUM(E8:E15)</f>
        <v>23</v>
      </c>
      <c r="F7" s="349">
        <f>SUM(F8:F15)</f>
        <v>347</v>
      </c>
      <c r="G7" s="349">
        <f>SUM(G8:G15)</f>
        <v>265</v>
      </c>
      <c r="H7" s="349">
        <f>SUM(H8:H15)</f>
        <v>204</v>
      </c>
      <c r="I7" s="116">
        <f>AVERAGE(I8:I15)</f>
        <v>3.7605571053954931</v>
      </c>
      <c r="J7" s="339"/>
    </row>
    <row r="8" spans="1:12" s="355" customFormat="1" ht="15" customHeight="1" x14ac:dyDescent="0.25">
      <c r="A8" s="35">
        <v>1</v>
      </c>
      <c r="B8" s="350">
        <v>10002</v>
      </c>
      <c r="C8" s="674" t="s">
        <v>155</v>
      </c>
      <c r="D8" s="777">
        <f>SUM(E8:H8)</f>
        <v>110</v>
      </c>
      <c r="E8" s="353">
        <v>2</v>
      </c>
      <c r="F8" s="353">
        <v>51</v>
      </c>
      <c r="G8" s="353">
        <v>33</v>
      </c>
      <c r="H8" s="353">
        <v>24</v>
      </c>
      <c r="I8" s="75">
        <f t="shared" ref="I8:I15" si="0">(H8*5+G8*4+F8*3+E8*2)/D8</f>
        <v>3.7181818181818183</v>
      </c>
      <c r="J8" s="354"/>
    </row>
    <row r="9" spans="1:12" s="355" customFormat="1" ht="15" customHeight="1" x14ac:dyDescent="0.25">
      <c r="A9" s="35">
        <v>2</v>
      </c>
      <c r="B9" s="350">
        <v>10090</v>
      </c>
      <c r="C9" s="356" t="s">
        <v>77</v>
      </c>
      <c r="D9" s="352">
        <f t="shared" ref="D9:D73" si="1">SUM(E9:H9)</f>
        <v>143</v>
      </c>
      <c r="E9" s="353">
        <v>7</v>
      </c>
      <c r="F9" s="353">
        <v>65</v>
      </c>
      <c r="G9" s="353">
        <v>47</v>
      </c>
      <c r="H9" s="353">
        <v>24</v>
      </c>
      <c r="I9" s="76">
        <f t="shared" si="0"/>
        <v>3.6153846153846154</v>
      </c>
      <c r="J9" s="354"/>
    </row>
    <row r="10" spans="1:12" s="355" customFormat="1" ht="15" customHeight="1" x14ac:dyDescent="0.25">
      <c r="A10" s="35">
        <v>3</v>
      </c>
      <c r="B10" s="357">
        <v>10004</v>
      </c>
      <c r="C10" s="358" t="s">
        <v>73</v>
      </c>
      <c r="D10" s="359">
        <f t="shared" si="1"/>
        <v>177</v>
      </c>
      <c r="E10" s="360"/>
      <c r="F10" s="360">
        <v>36</v>
      </c>
      <c r="G10" s="360">
        <v>71</v>
      </c>
      <c r="H10" s="360">
        <v>70</v>
      </c>
      <c r="I10" s="88">
        <f t="shared" si="0"/>
        <v>4.1920903954802258</v>
      </c>
      <c r="J10" s="354"/>
    </row>
    <row r="11" spans="1:12" s="355" customFormat="1" ht="15" customHeight="1" x14ac:dyDescent="0.25">
      <c r="A11" s="35">
        <v>4</v>
      </c>
      <c r="B11" s="350">
        <v>10001</v>
      </c>
      <c r="C11" s="736" t="s">
        <v>204</v>
      </c>
      <c r="D11" s="352">
        <f t="shared" si="1"/>
        <v>54</v>
      </c>
      <c r="E11" s="353"/>
      <c r="F11" s="353">
        <v>11</v>
      </c>
      <c r="G11" s="353">
        <v>17</v>
      </c>
      <c r="H11" s="353">
        <v>26</v>
      </c>
      <c r="I11" s="89">
        <f t="shared" si="0"/>
        <v>4.2777777777777777</v>
      </c>
      <c r="J11" s="354"/>
    </row>
    <row r="12" spans="1:12" s="355" customFormat="1" ht="15" customHeight="1" x14ac:dyDescent="0.25">
      <c r="A12" s="35">
        <v>5</v>
      </c>
      <c r="B12" s="350">
        <v>10120</v>
      </c>
      <c r="C12" s="675" t="s">
        <v>156</v>
      </c>
      <c r="D12" s="352">
        <f t="shared" si="1"/>
        <v>82</v>
      </c>
      <c r="E12" s="353">
        <v>3</v>
      </c>
      <c r="F12" s="353">
        <v>48</v>
      </c>
      <c r="G12" s="353">
        <v>12</v>
      </c>
      <c r="H12" s="353">
        <v>19</v>
      </c>
      <c r="I12" s="76">
        <f t="shared" si="0"/>
        <v>3.5731707317073171</v>
      </c>
      <c r="J12" s="354"/>
    </row>
    <row r="13" spans="1:12" s="355" customFormat="1" ht="15" customHeight="1" x14ac:dyDescent="0.25">
      <c r="A13" s="35">
        <v>6</v>
      </c>
      <c r="B13" s="350">
        <v>10190</v>
      </c>
      <c r="C13" s="675" t="s">
        <v>157</v>
      </c>
      <c r="D13" s="352">
        <f t="shared" si="1"/>
        <v>104</v>
      </c>
      <c r="E13" s="353">
        <v>7</v>
      </c>
      <c r="F13" s="353">
        <v>46</v>
      </c>
      <c r="G13" s="353">
        <v>35</v>
      </c>
      <c r="H13" s="353">
        <v>16</v>
      </c>
      <c r="I13" s="76">
        <f t="shared" si="0"/>
        <v>3.5769230769230771</v>
      </c>
      <c r="J13" s="354"/>
    </row>
    <row r="14" spans="1:12" s="355" customFormat="1" ht="15" customHeight="1" x14ac:dyDescent="0.25">
      <c r="A14" s="35">
        <v>7</v>
      </c>
      <c r="B14" s="350">
        <v>10320</v>
      </c>
      <c r="C14" s="356" t="s">
        <v>78</v>
      </c>
      <c r="D14" s="352">
        <f t="shared" si="1"/>
        <v>98</v>
      </c>
      <c r="E14" s="361">
        <v>2</v>
      </c>
      <c r="F14" s="361">
        <v>53</v>
      </c>
      <c r="G14" s="361">
        <v>27</v>
      </c>
      <c r="H14" s="361">
        <v>16</v>
      </c>
      <c r="I14" s="76">
        <f t="shared" si="0"/>
        <v>3.5816326530612246</v>
      </c>
      <c r="J14" s="354"/>
    </row>
    <row r="15" spans="1:12" s="355" customFormat="1" ht="15" customHeight="1" thickBot="1" x14ac:dyDescent="0.3">
      <c r="A15" s="38">
        <v>8</v>
      </c>
      <c r="B15" s="357">
        <v>10860</v>
      </c>
      <c r="C15" s="358" t="s">
        <v>124</v>
      </c>
      <c r="D15" s="359">
        <f t="shared" si="1"/>
        <v>71</v>
      </c>
      <c r="E15" s="360">
        <v>2</v>
      </c>
      <c r="F15" s="360">
        <v>37</v>
      </c>
      <c r="G15" s="360">
        <v>23</v>
      </c>
      <c r="H15" s="360">
        <v>9</v>
      </c>
      <c r="I15" s="81">
        <f t="shared" si="0"/>
        <v>3.5492957746478875</v>
      </c>
      <c r="J15" s="354"/>
    </row>
    <row r="16" spans="1:12" s="355" customFormat="1" ht="15" customHeight="1" thickBot="1" x14ac:dyDescent="0.3">
      <c r="A16" s="65"/>
      <c r="B16" s="362"/>
      <c r="C16" s="66" t="s">
        <v>121</v>
      </c>
      <c r="D16" s="363">
        <f>SUM(D17:D28)</f>
        <v>1107</v>
      </c>
      <c r="E16" s="364">
        <f>SUM(E17:E28)</f>
        <v>30</v>
      </c>
      <c r="F16" s="364">
        <f>SUM(F17:F28)</f>
        <v>486</v>
      </c>
      <c r="G16" s="364">
        <f>SUM(G17:G28)</f>
        <v>352</v>
      </c>
      <c r="H16" s="364">
        <f>SUM(H17:H28)</f>
        <v>239</v>
      </c>
      <c r="I16" s="64">
        <f>AVERAGE(I17:I28)</f>
        <v>3.7077437364021422</v>
      </c>
      <c r="J16" s="354"/>
    </row>
    <row r="17" spans="1:10" s="355" customFormat="1" ht="15" customHeight="1" x14ac:dyDescent="0.25">
      <c r="A17" s="33">
        <v>1</v>
      </c>
      <c r="B17" s="365">
        <v>20040</v>
      </c>
      <c r="C17" s="366" t="s">
        <v>54</v>
      </c>
      <c r="D17" s="367">
        <f t="shared" si="1"/>
        <v>86</v>
      </c>
      <c r="E17" s="368">
        <v>3</v>
      </c>
      <c r="F17" s="368">
        <v>18</v>
      </c>
      <c r="G17" s="368">
        <v>28</v>
      </c>
      <c r="H17" s="368">
        <v>37</v>
      </c>
      <c r="I17" s="369">
        <f t="shared" ref="I17:I28" si="2">(H17*5+G17*4+F17*3+E17*2)/D17</f>
        <v>4.1511627906976747</v>
      </c>
      <c r="J17" s="354"/>
    </row>
    <row r="18" spans="1:10" s="355" customFormat="1" ht="15" customHeight="1" x14ac:dyDescent="0.25">
      <c r="A18" s="35">
        <v>2</v>
      </c>
      <c r="B18" s="350">
        <v>20061</v>
      </c>
      <c r="C18" s="356" t="s">
        <v>53</v>
      </c>
      <c r="D18" s="352">
        <f t="shared" si="1"/>
        <v>51</v>
      </c>
      <c r="E18" s="370">
        <v>1</v>
      </c>
      <c r="F18" s="370">
        <v>19</v>
      </c>
      <c r="G18" s="370">
        <v>14</v>
      </c>
      <c r="H18" s="370">
        <v>17</v>
      </c>
      <c r="I18" s="371">
        <f>(H18*5+G18*4+F18*3+E18*2)/D18</f>
        <v>3.9215686274509802</v>
      </c>
      <c r="J18" s="354"/>
    </row>
    <row r="19" spans="1:10" s="355" customFormat="1" ht="15" customHeight="1" x14ac:dyDescent="0.25">
      <c r="A19" s="35">
        <v>3</v>
      </c>
      <c r="B19" s="350">
        <v>21020</v>
      </c>
      <c r="C19" s="356" t="s">
        <v>55</v>
      </c>
      <c r="D19" s="352">
        <f t="shared" si="1"/>
        <v>105</v>
      </c>
      <c r="E19" s="370">
        <v>2</v>
      </c>
      <c r="F19" s="370">
        <v>29</v>
      </c>
      <c r="G19" s="370">
        <v>40</v>
      </c>
      <c r="H19" s="370">
        <v>34</v>
      </c>
      <c r="I19" s="371">
        <f t="shared" si="2"/>
        <v>4.0095238095238095</v>
      </c>
      <c r="J19" s="354"/>
    </row>
    <row r="20" spans="1:10" s="355" customFormat="1" ht="15" customHeight="1" x14ac:dyDescent="0.25">
      <c r="A20" s="35">
        <v>4</v>
      </c>
      <c r="B20" s="350">
        <v>20060</v>
      </c>
      <c r="C20" s="372" t="s">
        <v>56</v>
      </c>
      <c r="D20" s="352">
        <f t="shared" si="1"/>
        <v>155</v>
      </c>
      <c r="E20" s="373"/>
      <c r="F20" s="373">
        <v>56</v>
      </c>
      <c r="G20" s="373">
        <v>58</v>
      </c>
      <c r="H20" s="373">
        <v>41</v>
      </c>
      <c r="I20" s="371">
        <f t="shared" si="2"/>
        <v>3.903225806451613</v>
      </c>
      <c r="J20" s="354"/>
    </row>
    <row r="21" spans="1:10" s="355" customFormat="1" ht="15" customHeight="1" x14ac:dyDescent="0.25">
      <c r="A21" s="35">
        <v>5</v>
      </c>
      <c r="B21" s="350">
        <v>20400</v>
      </c>
      <c r="C21" s="372" t="s">
        <v>57</v>
      </c>
      <c r="D21" s="352">
        <f t="shared" si="1"/>
        <v>103</v>
      </c>
      <c r="E21" s="370">
        <v>3</v>
      </c>
      <c r="F21" s="370">
        <v>46</v>
      </c>
      <c r="G21" s="370">
        <v>33</v>
      </c>
      <c r="H21" s="370">
        <v>21</v>
      </c>
      <c r="I21" s="371">
        <f t="shared" si="2"/>
        <v>3.6990291262135924</v>
      </c>
      <c r="J21" s="354"/>
    </row>
    <row r="22" spans="1:10" s="355" customFormat="1" ht="15" customHeight="1" x14ac:dyDescent="0.25">
      <c r="A22" s="35">
        <v>6</v>
      </c>
      <c r="B22" s="350">
        <v>20080</v>
      </c>
      <c r="C22" s="676" t="s">
        <v>160</v>
      </c>
      <c r="D22" s="352">
        <f t="shared" si="1"/>
        <v>94</v>
      </c>
      <c r="E22" s="370">
        <v>7</v>
      </c>
      <c r="F22" s="370">
        <v>36</v>
      </c>
      <c r="G22" s="370">
        <v>32</v>
      </c>
      <c r="H22" s="370">
        <v>19</v>
      </c>
      <c r="I22" s="371">
        <f t="shared" si="2"/>
        <v>3.6702127659574466</v>
      </c>
      <c r="J22" s="354"/>
    </row>
    <row r="23" spans="1:10" s="355" customFormat="1" ht="15" customHeight="1" x14ac:dyDescent="0.25">
      <c r="A23" s="35">
        <v>7</v>
      </c>
      <c r="B23" s="350">
        <v>20460</v>
      </c>
      <c r="C23" s="676" t="s">
        <v>159</v>
      </c>
      <c r="D23" s="352">
        <f t="shared" si="1"/>
        <v>85</v>
      </c>
      <c r="E23" s="370">
        <v>5</v>
      </c>
      <c r="F23" s="370">
        <v>54</v>
      </c>
      <c r="G23" s="370">
        <v>16</v>
      </c>
      <c r="H23" s="370">
        <v>10</v>
      </c>
      <c r="I23" s="371">
        <f t="shared" si="2"/>
        <v>3.3647058823529412</v>
      </c>
      <c r="J23" s="354"/>
    </row>
    <row r="24" spans="1:10" s="355" customFormat="1" ht="15" customHeight="1" x14ac:dyDescent="0.25">
      <c r="A24" s="35">
        <v>8</v>
      </c>
      <c r="B24" s="350">
        <v>20550</v>
      </c>
      <c r="C24" s="372" t="s">
        <v>51</v>
      </c>
      <c r="D24" s="352">
        <f t="shared" si="1"/>
        <v>55</v>
      </c>
      <c r="E24" s="370">
        <v>2</v>
      </c>
      <c r="F24" s="370">
        <v>30</v>
      </c>
      <c r="G24" s="370">
        <v>13</v>
      </c>
      <c r="H24" s="370">
        <v>10</v>
      </c>
      <c r="I24" s="371">
        <f t="shared" si="2"/>
        <v>3.5636363636363635</v>
      </c>
      <c r="J24" s="354"/>
    </row>
    <row r="25" spans="1:10" s="375" customFormat="1" ht="15" customHeight="1" x14ac:dyDescent="0.25">
      <c r="A25" s="35">
        <v>9</v>
      </c>
      <c r="B25" s="350">
        <v>20630</v>
      </c>
      <c r="C25" s="735" t="s">
        <v>203</v>
      </c>
      <c r="D25" s="352">
        <f t="shared" si="1"/>
        <v>74</v>
      </c>
      <c r="E25" s="370"/>
      <c r="F25" s="370">
        <v>52</v>
      </c>
      <c r="G25" s="370">
        <v>17</v>
      </c>
      <c r="H25" s="370">
        <v>5</v>
      </c>
      <c r="I25" s="371">
        <f t="shared" si="2"/>
        <v>3.3648648648648649</v>
      </c>
      <c r="J25" s="374"/>
    </row>
    <row r="26" spans="1:10" s="355" customFormat="1" ht="15" customHeight="1" x14ac:dyDescent="0.25">
      <c r="A26" s="35">
        <v>10</v>
      </c>
      <c r="B26" s="350">
        <v>20810</v>
      </c>
      <c r="C26" s="677" t="s">
        <v>161</v>
      </c>
      <c r="D26" s="352">
        <f t="shared" si="1"/>
        <v>92</v>
      </c>
      <c r="E26" s="370">
        <v>3</v>
      </c>
      <c r="F26" s="370">
        <v>60</v>
      </c>
      <c r="G26" s="370">
        <v>19</v>
      </c>
      <c r="H26" s="370">
        <v>10</v>
      </c>
      <c r="I26" s="371">
        <f t="shared" si="2"/>
        <v>3.3913043478260869</v>
      </c>
      <c r="J26" s="354"/>
    </row>
    <row r="27" spans="1:10" s="355" customFormat="1" ht="15" customHeight="1" x14ac:dyDescent="0.25">
      <c r="A27" s="35">
        <v>11</v>
      </c>
      <c r="B27" s="350">
        <v>20900</v>
      </c>
      <c r="C27" s="676" t="s">
        <v>162</v>
      </c>
      <c r="D27" s="352">
        <f t="shared" si="1"/>
        <v>134</v>
      </c>
      <c r="E27" s="370">
        <v>3</v>
      </c>
      <c r="F27" s="370">
        <v>53</v>
      </c>
      <c r="G27" s="370">
        <v>61</v>
      </c>
      <c r="H27" s="370">
        <v>17</v>
      </c>
      <c r="I27" s="371">
        <f t="shared" si="2"/>
        <v>3.6865671641791047</v>
      </c>
      <c r="J27" s="354"/>
    </row>
    <row r="28" spans="1:10" s="355" customFormat="1" ht="15" customHeight="1" thickBot="1" x14ac:dyDescent="0.3">
      <c r="A28" s="35">
        <v>12</v>
      </c>
      <c r="B28" s="377">
        <v>21349</v>
      </c>
      <c r="C28" s="678" t="s">
        <v>158</v>
      </c>
      <c r="D28" s="378">
        <f t="shared" si="1"/>
        <v>73</v>
      </c>
      <c r="E28" s="379">
        <v>1</v>
      </c>
      <c r="F28" s="379">
        <v>33</v>
      </c>
      <c r="G28" s="379">
        <v>21</v>
      </c>
      <c r="H28" s="379">
        <v>18</v>
      </c>
      <c r="I28" s="380">
        <f t="shared" si="2"/>
        <v>3.7671232876712328</v>
      </c>
      <c r="J28" s="354"/>
    </row>
    <row r="29" spans="1:10" s="355" customFormat="1" ht="15" customHeight="1" thickBot="1" x14ac:dyDescent="0.3">
      <c r="A29" s="65"/>
      <c r="B29" s="362"/>
      <c r="C29" s="66" t="s">
        <v>120</v>
      </c>
      <c r="D29" s="363">
        <f>SUM(D30:D46)</f>
        <v>1585</v>
      </c>
      <c r="E29" s="381">
        <f>SUM(E30:E46)</f>
        <v>85</v>
      </c>
      <c r="F29" s="381">
        <f>SUM(F30:F46)</f>
        <v>790</v>
      </c>
      <c r="G29" s="381">
        <f>SUM(G30:G46)</f>
        <v>459</v>
      </c>
      <c r="H29" s="381">
        <f>SUM(H30:H46)</f>
        <v>251</v>
      </c>
      <c r="I29" s="382">
        <f>AVERAGE(I30:I46)</f>
        <v>3.5087915252951554</v>
      </c>
      <c r="J29" s="354"/>
    </row>
    <row r="30" spans="1:10" s="355" customFormat="1" ht="15" customHeight="1" x14ac:dyDescent="0.25">
      <c r="A30" s="33">
        <v>1</v>
      </c>
      <c r="B30" s="350">
        <v>30070</v>
      </c>
      <c r="C30" s="356" t="s">
        <v>80</v>
      </c>
      <c r="D30" s="352">
        <f t="shared" si="1"/>
        <v>136</v>
      </c>
      <c r="E30" s="353"/>
      <c r="F30" s="353">
        <v>64</v>
      </c>
      <c r="G30" s="353">
        <v>52</v>
      </c>
      <c r="H30" s="353">
        <v>20</v>
      </c>
      <c r="I30" s="76">
        <f t="shared" ref="I30:I46" si="3">(H30*5+G30*4+F30*3+E30*2)/D30</f>
        <v>3.6764705882352939</v>
      </c>
      <c r="J30" s="354"/>
    </row>
    <row r="31" spans="1:10" s="355" customFormat="1" ht="15" customHeight="1" x14ac:dyDescent="0.25">
      <c r="A31" s="35">
        <v>2</v>
      </c>
      <c r="B31" s="350">
        <v>30480</v>
      </c>
      <c r="C31" s="356" t="s">
        <v>126</v>
      </c>
      <c r="D31" s="352">
        <f t="shared" si="1"/>
        <v>137</v>
      </c>
      <c r="E31" s="353">
        <v>2</v>
      </c>
      <c r="F31" s="353">
        <v>56</v>
      </c>
      <c r="G31" s="353">
        <v>38</v>
      </c>
      <c r="H31" s="353">
        <v>41</v>
      </c>
      <c r="I31" s="76">
        <f t="shared" si="3"/>
        <v>3.8613138686131387</v>
      </c>
      <c r="J31" s="354"/>
    </row>
    <row r="32" spans="1:10" s="355" customFormat="1" ht="15" customHeight="1" x14ac:dyDescent="0.25">
      <c r="A32" s="35">
        <v>3</v>
      </c>
      <c r="B32" s="350">
        <v>30460</v>
      </c>
      <c r="C32" s="356" t="s">
        <v>72</v>
      </c>
      <c r="D32" s="352">
        <f t="shared" si="1"/>
        <v>114</v>
      </c>
      <c r="E32" s="353">
        <v>4</v>
      </c>
      <c r="F32" s="353">
        <v>45</v>
      </c>
      <c r="G32" s="353">
        <v>39</v>
      </c>
      <c r="H32" s="353">
        <v>26</v>
      </c>
      <c r="I32" s="76">
        <f t="shared" si="3"/>
        <v>3.763157894736842</v>
      </c>
      <c r="J32" s="354"/>
    </row>
    <row r="33" spans="1:10" s="355" customFormat="1" ht="15" customHeight="1" x14ac:dyDescent="0.25">
      <c r="A33" s="35">
        <v>4</v>
      </c>
      <c r="B33" s="383">
        <v>30030</v>
      </c>
      <c r="C33" s="674" t="s">
        <v>163</v>
      </c>
      <c r="D33" s="384">
        <f t="shared" si="1"/>
        <v>98</v>
      </c>
      <c r="E33" s="385">
        <v>4</v>
      </c>
      <c r="F33" s="385">
        <v>42</v>
      </c>
      <c r="G33" s="385">
        <v>27</v>
      </c>
      <c r="H33" s="385">
        <v>25</v>
      </c>
      <c r="I33" s="76">
        <f t="shared" si="3"/>
        <v>3.7448979591836733</v>
      </c>
      <c r="J33" s="354"/>
    </row>
    <row r="34" spans="1:10" s="355" customFormat="1" ht="15" customHeight="1" x14ac:dyDescent="0.25">
      <c r="A34" s="35">
        <v>5</v>
      </c>
      <c r="B34" s="350">
        <v>31000</v>
      </c>
      <c r="C34" s="376" t="s">
        <v>70</v>
      </c>
      <c r="D34" s="352">
        <f t="shared" si="1"/>
        <v>101</v>
      </c>
      <c r="E34" s="353">
        <v>4</v>
      </c>
      <c r="F34" s="353">
        <v>41</v>
      </c>
      <c r="G34" s="353">
        <v>35</v>
      </c>
      <c r="H34" s="353">
        <v>21</v>
      </c>
      <c r="I34" s="76">
        <f t="shared" si="3"/>
        <v>3.722772277227723</v>
      </c>
      <c r="J34" s="354"/>
    </row>
    <row r="35" spans="1:10" s="355" customFormat="1" ht="15" customHeight="1" x14ac:dyDescent="0.25">
      <c r="A35" s="35">
        <v>6</v>
      </c>
      <c r="B35" s="350">
        <v>30130</v>
      </c>
      <c r="C35" s="356" t="s">
        <v>44</v>
      </c>
      <c r="D35" s="352">
        <f t="shared" si="1"/>
        <v>44</v>
      </c>
      <c r="E35" s="353">
        <v>11</v>
      </c>
      <c r="F35" s="353">
        <v>21</v>
      </c>
      <c r="G35" s="353">
        <v>9</v>
      </c>
      <c r="H35" s="353">
        <v>3</v>
      </c>
      <c r="I35" s="76">
        <f t="shared" si="3"/>
        <v>3.0909090909090908</v>
      </c>
      <c r="J35" s="354"/>
    </row>
    <row r="36" spans="1:10" s="355" customFormat="1" ht="15" customHeight="1" x14ac:dyDescent="0.25">
      <c r="A36" s="35">
        <v>7</v>
      </c>
      <c r="B36" s="357">
        <v>30160</v>
      </c>
      <c r="C36" s="675" t="s">
        <v>164</v>
      </c>
      <c r="D36" s="352">
        <f t="shared" si="1"/>
        <v>91</v>
      </c>
      <c r="E36" s="353">
        <v>4</v>
      </c>
      <c r="F36" s="353">
        <v>54</v>
      </c>
      <c r="G36" s="353">
        <v>20</v>
      </c>
      <c r="H36" s="353">
        <v>13</v>
      </c>
      <c r="I36" s="76">
        <f t="shared" si="3"/>
        <v>3.4615384615384617</v>
      </c>
      <c r="J36" s="354"/>
    </row>
    <row r="37" spans="1:10" s="355" customFormat="1" ht="15" customHeight="1" x14ac:dyDescent="0.25">
      <c r="A37" s="35">
        <v>8</v>
      </c>
      <c r="B37" s="350">
        <v>30310</v>
      </c>
      <c r="C37" s="386" t="s">
        <v>42</v>
      </c>
      <c r="D37" s="352">
        <f t="shared" si="1"/>
        <v>69</v>
      </c>
      <c r="E37" s="353">
        <v>5</v>
      </c>
      <c r="F37" s="353">
        <v>40</v>
      </c>
      <c r="G37" s="353">
        <v>23</v>
      </c>
      <c r="H37" s="353">
        <v>1</v>
      </c>
      <c r="I37" s="76">
        <f t="shared" si="3"/>
        <v>3.2898550724637681</v>
      </c>
      <c r="J37" s="354"/>
    </row>
    <row r="38" spans="1:10" s="355" customFormat="1" ht="15" customHeight="1" x14ac:dyDescent="0.25">
      <c r="A38" s="35">
        <v>9</v>
      </c>
      <c r="B38" s="350">
        <v>30440</v>
      </c>
      <c r="C38" s="386" t="s">
        <v>43</v>
      </c>
      <c r="D38" s="352">
        <f t="shared" si="1"/>
        <v>69</v>
      </c>
      <c r="E38" s="353">
        <v>4</v>
      </c>
      <c r="F38" s="353">
        <v>38</v>
      </c>
      <c r="G38" s="353">
        <v>21</v>
      </c>
      <c r="H38" s="353">
        <v>6</v>
      </c>
      <c r="I38" s="76">
        <f t="shared" si="3"/>
        <v>3.4202898550724639</v>
      </c>
      <c r="J38" s="354"/>
    </row>
    <row r="39" spans="1:10" s="355" customFormat="1" ht="15" customHeight="1" x14ac:dyDescent="0.25">
      <c r="A39" s="35">
        <v>10</v>
      </c>
      <c r="B39" s="350">
        <v>30500</v>
      </c>
      <c r="C39" s="677" t="s">
        <v>165</v>
      </c>
      <c r="D39" s="352">
        <f t="shared" si="1"/>
        <v>28</v>
      </c>
      <c r="E39" s="353">
        <v>5</v>
      </c>
      <c r="F39" s="353">
        <v>13</v>
      </c>
      <c r="G39" s="353">
        <v>7</v>
      </c>
      <c r="H39" s="353">
        <v>3</v>
      </c>
      <c r="I39" s="76">
        <f t="shared" si="3"/>
        <v>3.2857142857142856</v>
      </c>
      <c r="J39" s="354"/>
    </row>
    <row r="40" spans="1:10" s="387" customFormat="1" ht="15" customHeight="1" x14ac:dyDescent="0.25">
      <c r="A40" s="35">
        <v>11</v>
      </c>
      <c r="B40" s="350">
        <v>30530</v>
      </c>
      <c r="C40" s="677" t="s">
        <v>166</v>
      </c>
      <c r="D40" s="352">
        <f t="shared" si="1"/>
        <v>157</v>
      </c>
      <c r="E40" s="353">
        <v>13</v>
      </c>
      <c r="F40" s="353">
        <v>87</v>
      </c>
      <c r="G40" s="353">
        <v>44</v>
      </c>
      <c r="H40" s="353">
        <v>13</v>
      </c>
      <c r="I40" s="76">
        <f t="shared" si="3"/>
        <v>3.3630573248407645</v>
      </c>
      <c r="J40" s="354"/>
    </row>
    <row r="41" spans="1:10" s="387" customFormat="1" ht="15" customHeight="1" x14ac:dyDescent="0.25">
      <c r="A41" s="35">
        <v>12</v>
      </c>
      <c r="B41" s="350">
        <v>30640</v>
      </c>
      <c r="C41" s="376" t="s">
        <v>47</v>
      </c>
      <c r="D41" s="352">
        <f t="shared" si="1"/>
        <v>106</v>
      </c>
      <c r="E41" s="353">
        <v>4</v>
      </c>
      <c r="F41" s="353">
        <v>48</v>
      </c>
      <c r="G41" s="353">
        <v>27</v>
      </c>
      <c r="H41" s="353">
        <v>27</v>
      </c>
      <c r="I41" s="76">
        <f t="shared" si="3"/>
        <v>3.7264150943396226</v>
      </c>
      <c r="J41" s="354"/>
    </row>
    <row r="42" spans="1:10" s="387" customFormat="1" ht="15" customHeight="1" x14ac:dyDescent="0.25">
      <c r="A42" s="54">
        <v>13</v>
      </c>
      <c r="B42" s="350">
        <v>30650</v>
      </c>
      <c r="C42" s="677" t="s">
        <v>167</v>
      </c>
      <c r="D42" s="352">
        <f t="shared" si="1"/>
        <v>106</v>
      </c>
      <c r="E42" s="353">
        <v>6</v>
      </c>
      <c r="F42" s="353">
        <v>70</v>
      </c>
      <c r="G42" s="353">
        <v>19</v>
      </c>
      <c r="H42" s="353">
        <v>11</v>
      </c>
      <c r="I42" s="76">
        <f t="shared" si="3"/>
        <v>3.3301886792452828</v>
      </c>
      <c r="J42" s="354"/>
    </row>
    <row r="43" spans="1:10" s="387" customFormat="1" ht="15" customHeight="1" x14ac:dyDescent="0.25">
      <c r="A43" s="35">
        <v>14</v>
      </c>
      <c r="B43" s="350">
        <v>30790</v>
      </c>
      <c r="C43" s="27" t="s">
        <v>69</v>
      </c>
      <c r="D43" s="352">
        <f t="shared" si="1"/>
        <v>53</v>
      </c>
      <c r="E43" s="353">
        <v>2</v>
      </c>
      <c r="F43" s="353">
        <v>34</v>
      </c>
      <c r="G43" s="353">
        <v>13</v>
      </c>
      <c r="H43" s="353">
        <v>4</v>
      </c>
      <c r="I43" s="76">
        <f t="shared" si="3"/>
        <v>3.358490566037736</v>
      </c>
      <c r="J43" s="354"/>
    </row>
    <row r="44" spans="1:10" s="387" customFormat="1" ht="15" customHeight="1" x14ac:dyDescent="0.25">
      <c r="A44" s="35">
        <v>15</v>
      </c>
      <c r="B44" s="350">
        <v>30890</v>
      </c>
      <c r="C44" s="677" t="s">
        <v>168</v>
      </c>
      <c r="D44" s="352">
        <f t="shared" si="1"/>
        <v>76</v>
      </c>
      <c r="E44" s="353">
        <v>2</v>
      </c>
      <c r="F44" s="353">
        <v>39</v>
      </c>
      <c r="G44" s="353">
        <v>25</v>
      </c>
      <c r="H44" s="353">
        <v>10</v>
      </c>
      <c r="I44" s="76">
        <f t="shared" si="3"/>
        <v>3.5657894736842106</v>
      </c>
      <c r="J44" s="354"/>
    </row>
    <row r="45" spans="1:10" s="387" customFormat="1" ht="15" customHeight="1" x14ac:dyDescent="0.25">
      <c r="A45" s="35">
        <v>16</v>
      </c>
      <c r="B45" s="350">
        <v>30940</v>
      </c>
      <c r="C45" s="376" t="s">
        <v>37</v>
      </c>
      <c r="D45" s="352">
        <f t="shared" si="1"/>
        <v>102</v>
      </c>
      <c r="E45" s="353">
        <v>6</v>
      </c>
      <c r="F45" s="353">
        <v>49</v>
      </c>
      <c r="G45" s="353">
        <v>34</v>
      </c>
      <c r="H45" s="353">
        <v>13</v>
      </c>
      <c r="I45" s="76">
        <f t="shared" si="3"/>
        <v>3.5294117647058822</v>
      </c>
      <c r="J45" s="354"/>
    </row>
    <row r="46" spans="1:10" s="387" customFormat="1" ht="15" customHeight="1" thickBot="1" x14ac:dyDescent="0.3">
      <c r="A46" s="35">
        <v>17</v>
      </c>
      <c r="B46" s="357">
        <v>31480</v>
      </c>
      <c r="C46" s="388" t="s">
        <v>45</v>
      </c>
      <c r="D46" s="359">
        <f t="shared" si="1"/>
        <v>98</v>
      </c>
      <c r="E46" s="360">
        <v>9</v>
      </c>
      <c r="F46" s="360">
        <v>49</v>
      </c>
      <c r="G46" s="360">
        <v>26</v>
      </c>
      <c r="H46" s="360">
        <v>14</v>
      </c>
      <c r="I46" s="81">
        <f t="shared" si="3"/>
        <v>3.4591836734693877</v>
      </c>
      <c r="J46" s="354"/>
    </row>
    <row r="47" spans="1:10" s="387" customFormat="1" ht="15" customHeight="1" thickBot="1" x14ac:dyDescent="0.3">
      <c r="A47" s="65"/>
      <c r="B47" s="362"/>
      <c r="C47" s="389" t="s">
        <v>119</v>
      </c>
      <c r="D47" s="363">
        <f>SUM(D48:D67)</f>
        <v>1743</v>
      </c>
      <c r="E47" s="364">
        <f>SUM(E48:E67)</f>
        <v>59</v>
      </c>
      <c r="F47" s="364">
        <f>SUM(F48:F67)</f>
        <v>708</v>
      </c>
      <c r="G47" s="364">
        <f t="shared" ref="G47:H47" si="4">SUM(G48:G67)</f>
        <v>602</v>
      </c>
      <c r="H47" s="364">
        <f t="shared" si="4"/>
        <v>374</v>
      </c>
      <c r="I47" s="64">
        <f>AVERAGE(I48:I67)</f>
        <v>3.6942908352358166</v>
      </c>
      <c r="J47" s="354"/>
    </row>
    <row r="48" spans="1:10" s="387" customFormat="1" ht="15" customHeight="1" x14ac:dyDescent="0.25">
      <c r="A48" s="33">
        <v>1</v>
      </c>
      <c r="B48" s="365">
        <v>40010</v>
      </c>
      <c r="C48" s="390" t="s">
        <v>96</v>
      </c>
      <c r="D48" s="367">
        <f t="shared" si="1"/>
        <v>188</v>
      </c>
      <c r="E48" s="391">
        <v>2</v>
      </c>
      <c r="F48" s="391">
        <v>57</v>
      </c>
      <c r="G48" s="391">
        <v>85</v>
      </c>
      <c r="H48" s="391">
        <v>44</v>
      </c>
      <c r="I48" s="82">
        <f t="shared" ref="I48:I67" si="5">(H48*5+G48*4+F48*3+E48*2)/D48</f>
        <v>3.9095744680851063</v>
      </c>
      <c r="J48" s="354"/>
    </row>
    <row r="49" spans="1:10" s="387" customFormat="1" ht="15" customHeight="1" x14ac:dyDescent="0.25">
      <c r="A49" s="35">
        <v>2</v>
      </c>
      <c r="B49" s="350">
        <v>40030</v>
      </c>
      <c r="C49" s="386" t="s">
        <v>153</v>
      </c>
      <c r="D49" s="352">
        <f t="shared" si="1"/>
        <v>55</v>
      </c>
      <c r="E49" s="353"/>
      <c r="F49" s="353">
        <v>14</v>
      </c>
      <c r="G49" s="353">
        <v>24</v>
      </c>
      <c r="H49" s="353">
        <v>17</v>
      </c>
      <c r="I49" s="76">
        <f t="shared" si="5"/>
        <v>4.0545454545454547</v>
      </c>
      <c r="J49" s="354"/>
    </row>
    <row r="50" spans="1:10" s="387" customFormat="1" ht="15" customHeight="1" x14ac:dyDescent="0.25">
      <c r="A50" s="35">
        <v>3</v>
      </c>
      <c r="B50" s="350">
        <v>40410</v>
      </c>
      <c r="C50" s="356" t="s">
        <v>84</v>
      </c>
      <c r="D50" s="352">
        <f t="shared" si="1"/>
        <v>172</v>
      </c>
      <c r="E50" s="353"/>
      <c r="F50" s="353">
        <v>69</v>
      </c>
      <c r="G50" s="353">
        <v>59</v>
      </c>
      <c r="H50" s="353">
        <v>44</v>
      </c>
      <c r="I50" s="76">
        <f t="shared" si="5"/>
        <v>3.8546511627906979</v>
      </c>
      <c r="J50" s="354"/>
    </row>
    <row r="51" spans="1:10" s="387" customFormat="1" ht="15" customHeight="1" x14ac:dyDescent="0.25">
      <c r="A51" s="35">
        <v>4</v>
      </c>
      <c r="B51" s="350">
        <v>40011</v>
      </c>
      <c r="C51" s="386" t="s">
        <v>95</v>
      </c>
      <c r="D51" s="352">
        <f t="shared" si="1"/>
        <v>230</v>
      </c>
      <c r="E51" s="353">
        <v>9</v>
      </c>
      <c r="F51" s="353">
        <v>85</v>
      </c>
      <c r="G51" s="353">
        <v>84</v>
      </c>
      <c r="H51" s="353">
        <v>52</v>
      </c>
      <c r="I51" s="76">
        <f t="shared" si="5"/>
        <v>3.7782608695652176</v>
      </c>
      <c r="J51" s="354"/>
    </row>
    <row r="52" spans="1:10" s="387" customFormat="1" ht="15" customHeight="1" x14ac:dyDescent="0.25">
      <c r="A52" s="35">
        <v>5</v>
      </c>
      <c r="B52" s="350">
        <v>40080</v>
      </c>
      <c r="C52" s="386" t="s">
        <v>34</v>
      </c>
      <c r="D52" s="352">
        <f t="shared" si="1"/>
        <v>124</v>
      </c>
      <c r="E52" s="353">
        <v>6</v>
      </c>
      <c r="F52" s="353">
        <v>48</v>
      </c>
      <c r="G52" s="353">
        <v>34</v>
      </c>
      <c r="H52" s="353">
        <v>36</v>
      </c>
      <c r="I52" s="76">
        <f t="shared" si="5"/>
        <v>3.806451612903226</v>
      </c>
      <c r="J52" s="354"/>
    </row>
    <row r="53" spans="1:10" s="387" customFormat="1" ht="15" customHeight="1" x14ac:dyDescent="0.25">
      <c r="A53" s="35">
        <v>6</v>
      </c>
      <c r="B53" s="350">
        <v>40100</v>
      </c>
      <c r="C53" s="386" t="s">
        <v>33</v>
      </c>
      <c r="D53" s="352">
        <f t="shared" si="1"/>
        <v>77</v>
      </c>
      <c r="E53" s="353">
        <v>1</v>
      </c>
      <c r="F53" s="353">
        <v>29</v>
      </c>
      <c r="G53" s="353">
        <v>29</v>
      </c>
      <c r="H53" s="353">
        <v>18</v>
      </c>
      <c r="I53" s="76">
        <f t="shared" si="5"/>
        <v>3.831168831168831</v>
      </c>
      <c r="J53" s="354"/>
    </row>
    <row r="54" spans="1:10" s="387" customFormat="1" ht="15" customHeight="1" x14ac:dyDescent="0.25">
      <c r="A54" s="392">
        <v>7</v>
      </c>
      <c r="B54" s="357">
        <v>40020</v>
      </c>
      <c r="C54" s="679" t="s">
        <v>170</v>
      </c>
      <c r="D54" s="352">
        <f t="shared" si="1"/>
        <v>50</v>
      </c>
      <c r="E54" s="393">
        <v>1</v>
      </c>
      <c r="F54" s="393">
        <v>14</v>
      </c>
      <c r="G54" s="393">
        <v>18</v>
      </c>
      <c r="H54" s="393">
        <v>17</v>
      </c>
      <c r="I54" s="76">
        <f t="shared" si="5"/>
        <v>4.0199999999999996</v>
      </c>
      <c r="J54" s="354"/>
    </row>
    <row r="55" spans="1:10" s="387" customFormat="1" ht="15" customHeight="1" x14ac:dyDescent="0.25">
      <c r="A55" s="394">
        <v>8</v>
      </c>
      <c r="B55" s="350">
        <v>40031</v>
      </c>
      <c r="C55" s="734" t="s">
        <v>202</v>
      </c>
      <c r="D55" s="352">
        <f t="shared" si="1"/>
        <v>99</v>
      </c>
      <c r="E55" s="353">
        <v>3</v>
      </c>
      <c r="F55" s="353">
        <v>41</v>
      </c>
      <c r="G55" s="353">
        <v>40</v>
      </c>
      <c r="H55" s="353">
        <v>15</v>
      </c>
      <c r="I55" s="76">
        <f t="shared" si="5"/>
        <v>3.6767676767676769</v>
      </c>
      <c r="J55" s="354"/>
    </row>
    <row r="56" spans="1:10" s="387" customFormat="1" ht="15" customHeight="1" x14ac:dyDescent="0.25">
      <c r="A56" s="35">
        <v>9</v>
      </c>
      <c r="B56" s="350">
        <v>40210</v>
      </c>
      <c r="C56" s="395" t="s">
        <v>81</v>
      </c>
      <c r="D56" s="352">
        <f t="shared" si="1"/>
        <v>49</v>
      </c>
      <c r="E56" s="353">
        <v>2</v>
      </c>
      <c r="F56" s="353">
        <v>27</v>
      </c>
      <c r="G56" s="353">
        <v>15</v>
      </c>
      <c r="H56" s="353">
        <v>5</v>
      </c>
      <c r="I56" s="76">
        <f t="shared" si="5"/>
        <v>3.4693877551020407</v>
      </c>
      <c r="J56" s="354"/>
    </row>
    <row r="57" spans="1:10" s="387" customFormat="1" ht="15" customHeight="1" x14ac:dyDescent="0.25">
      <c r="A57" s="35">
        <v>10</v>
      </c>
      <c r="B57" s="350">
        <v>40300</v>
      </c>
      <c r="C57" s="356" t="s">
        <v>66</v>
      </c>
      <c r="D57" s="352">
        <f t="shared" si="1"/>
        <v>30</v>
      </c>
      <c r="E57" s="353">
        <v>5</v>
      </c>
      <c r="F57" s="353">
        <v>11</v>
      </c>
      <c r="G57" s="353">
        <v>10</v>
      </c>
      <c r="H57" s="353">
        <v>4</v>
      </c>
      <c r="I57" s="76">
        <f t="shared" si="5"/>
        <v>3.4333333333333331</v>
      </c>
      <c r="J57" s="354"/>
    </row>
    <row r="58" spans="1:10" s="387" customFormat="1" ht="15" customHeight="1" x14ac:dyDescent="0.25">
      <c r="A58" s="35">
        <v>11</v>
      </c>
      <c r="B58" s="350">
        <v>40360</v>
      </c>
      <c r="C58" s="372" t="s">
        <v>65</v>
      </c>
      <c r="D58" s="352">
        <f t="shared" si="1"/>
        <v>48</v>
      </c>
      <c r="E58" s="353">
        <v>6</v>
      </c>
      <c r="F58" s="353">
        <v>24</v>
      </c>
      <c r="G58" s="353">
        <v>14</v>
      </c>
      <c r="H58" s="353">
        <v>4</v>
      </c>
      <c r="I58" s="76">
        <f t="shared" si="5"/>
        <v>3.3333333333333335</v>
      </c>
      <c r="J58" s="354"/>
    </row>
    <row r="59" spans="1:10" s="387" customFormat="1" ht="15" customHeight="1" x14ac:dyDescent="0.25">
      <c r="A59" s="392">
        <v>12</v>
      </c>
      <c r="B59" s="350">
        <v>40390</v>
      </c>
      <c r="C59" s="31" t="s">
        <v>30</v>
      </c>
      <c r="D59" s="352">
        <f t="shared" si="1"/>
        <v>42</v>
      </c>
      <c r="E59" s="353">
        <v>4</v>
      </c>
      <c r="F59" s="353">
        <v>20</v>
      </c>
      <c r="G59" s="353">
        <v>9</v>
      </c>
      <c r="H59" s="353">
        <v>9</v>
      </c>
      <c r="I59" s="76">
        <f t="shared" si="5"/>
        <v>3.5476190476190474</v>
      </c>
      <c r="J59" s="354"/>
    </row>
    <row r="60" spans="1:10" s="387" customFormat="1" ht="15" customHeight="1" x14ac:dyDescent="0.25">
      <c r="A60" s="35">
        <v>13</v>
      </c>
      <c r="B60" s="396">
        <v>40720</v>
      </c>
      <c r="C60" s="733" t="s">
        <v>201</v>
      </c>
      <c r="D60" s="352">
        <f t="shared" si="1"/>
        <v>86</v>
      </c>
      <c r="E60" s="83">
        <v>3</v>
      </c>
      <c r="F60" s="83">
        <v>39</v>
      </c>
      <c r="G60" s="83">
        <v>32</v>
      </c>
      <c r="H60" s="83">
        <v>12</v>
      </c>
      <c r="I60" s="84">
        <f t="shared" si="5"/>
        <v>3.6162790697674421</v>
      </c>
      <c r="J60" s="354"/>
    </row>
    <row r="61" spans="1:10" s="387" customFormat="1" ht="15" customHeight="1" x14ac:dyDescent="0.25">
      <c r="A61" s="35">
        <v>14</v>
      </c>
      <c r="B61" s="350">
        <v>40730</v>
      </c>
      <c r="C61" s="356" t="s">
        <v>82</v>
      </c>
      <c r="D61" s="352">
        <f t="shared" si="1"/>
        <v>23</v>
      </c>
      <c r="E61" s="353"/>
      <c r="F61" s="353">
        <v>13</v>
      </c>
      <c r="G61" s="353">
        <v>6</v>
      </c>
      <c r="H61" s="353">
        <v>4</v>
      </c>
      <c r="I61" s="76">
        <f t="shared" si="5"/>
        <v>3.6086956521739131</v>
      </c>
      <c r="J61" s="354"/>
    </row>
    <row r="62" spans="1:10" s="387" customFormat="1" ht="15" customHeight="1" x14ac:dyDescent="0.25">
      <c r="A62" s="35">
        <v>15</v>
      </c>
      <c r="B62" s="350">
        <v>40820</v>
      </c>
      <c r="C62" s="675" t="s">
        <v>169</v>
      </c>
      <c r="D62" s="352">
        <f t="shared" si="1"/>
        <v>69</v>
      </c>
      <c r="E62" s="353">
        <v>3</v>
      </c>
      <c r="F62" s="353">
        <v>29</v>
      </c>
      <c r="G62" s="353">
        <v>19</v>
      </c>
      <c r="H62" s="353">
        <v>18</v>
      </c>
      <c r="I62" s="76">
        <f t="shared" si="5"/>
        <v>3.7536231884057969</v>
      </c>
      <c r="J62" s="354"/>
    </row>
    <row r="63" spans="1:10" s="387" customFormat="1" ht="15" customHeight="1" x14ac:dyDescent="0.25">
      <c r="A63" s="35">
        <v>16</v>
      </c>
      <c r="B63" s="350">
        <v>40840</v>
      </c>
      <c r="C63" s="356" t="s">
        <v>32</v>
      </c>
      <c r="D63" s="352">
        <f t="shared" si="1"/>
        <v>79</v>
      </c>
      <c r="E63" s="353">
        <v>8</v>
      </c>
      <c r="F63" s="353">
        <v>41</v>
      </c>
      <c r="G63" s="353">
        <v>25</v>
      </c>
      <c r="H63" s="353">
        <v>5</v>
      </c>
      <c r="I63" s="76">
        <f t="shared" si="5"/>
        <v>3.3417721518987342</v>
      </c>
      <c r="J63" s="354"/>
    </row>
    <row r="64" spans="1:10" s="387" customFormat="1" ht="15" customHeight="1" x14ac:dyDescent="0.25">
      <c r="A64" s="35">
        <v>17</v>
      </c>
      <c r="B64" s="350">
        <v>40950</v>
      </c>
      <c r="C64" s="356" t="s">
        <v>83</v>
      </c>
      <c r="D64" s="352">
        <f t="shared" si="1"/>
        <v>73</v>
      </c>
      <c r="E64" s="353">
        <v>1</v>
      </c>
      <c r="F64" s="353">
        <v>35</v>
      </c>
      <c r="G64" s="353">
        <v>24</v>
      </c>
      <c r="H64" s="353">
        <v>13</v>
      </c>
      <c r="I64" s="76">
        <f t="shared" si="5"/>
        <v>3.6712328767123288</v>
      </c>
      <c r="J64" s="354"/>
    </row>
    <row r="65" spans="1:10" s="387" customFormat="1" ht="15" customHeight="1" x14ac:dyDescent="0.25">
      <c r="A65" s="35">
        <v>18</v>
      </c>
      <c r="B65" s="350">
        <v>40990</v>
      </c>
      <c r="C65" s="356" t="s">
        <v>35</v>
      </c>
      <c r="D65" s="352">
        <f t="shared" si="1"/>
        <v>103</v>
      </c>
      <c r="E65" s="353">
        <v>1</v>
      </c>
      <c r="F65" s="353">
        <v>38</v>
      </c>
      <c r="G65" s="353">
        <v>32</v>
      </c>
      <c r="H65" s="353">
        <v>32</v>
      </c>
      <c r="I65" s="85">
        <f t="shared" si="5"/>
        <v>3.9223300970873787</v>
      </c>
      <c r="J65" s="354"/>
    </row>
    <row r="66" spans="1:10" s="387" customFormat="1" ht="15" customHeight="1" x14ac:dyDescent="0.25">
      <c r="A66" s="35">
        <v>19</v>
      </c>
      <c r="B66" s="350">
        <v>40133</v>
      </c>
      <c r="C66" s="386" t="s">
        <v>28</v>
      </c>
      <c r="D66" s="352">
        <f t="shared" ref="D66" si="6">SUM(E66:H66)</f>
        <v>65</v>
      </c>
      <c r="E66" s="353">
        <v>1</v>
      </c>
      <c r="F66" s="353">
        <v>28</v>
      </c>
      <c r="G66" s="353">
        <v>19</v>
      </c>
      <c r="H66" s="353">
        <v>17</v>
      </c>
      <c r="I66" s="76">
        <f t="shared" ref="I66" si="7">(H66*5+G66*4+F66*3+E66*2)/D66</f>
        <v>3.8</v>
      </c>
      <c r="J66" s="354"/>
    </row>
    <row r="67" spans="1:10" s="387" customFormat="1" ht="15" customHeight="1" thickBot="1" x14ac:dyDescent="0.3">
      <c r="A67" s="54">
        <v>20</v>
      </c>
      <c r="B67" s="350">
        <v>40159</v>
      </c>
      <c r="C67" s="778" t="s">
        <v>205</v>
      </c>
      <c r="D67" s="352">
        <f t="shared" si="1"/>
        <v>81</v>
      </c>
      <c r="E67" s="353">
        <v>3</v>
      </c>
      <c r="F67" s="353">
        <v>46</v>
      </c>
      <c r="G67" s="353">
        <v>24</v>
      </c>
      <c r="H67" s="353">
        <v>8</v>
      </c>
      <c r="I67" s="76">
        <f t="shared" si="5"/>
        <v>3.4567901234567899</v>
      </c>
      <c r="J67" s="354"/>
    </row>
    <row r="68" spans="1:10" s="387" customFormat="1" ht="15" customHeight="1" thickBot="1" x14ac:dyDescent="0.3">
      <c r="A68" s="65"/>
      <c r="B68" s="362"/>
      <c r="C68" s="63" t="s">
        <v>118</v>
      </c>
      <c r="D68" s="363">
        <f>SUM(D69:D82)</f>
        <v>1520</v>
      </c>
      <c r="E68" s="364">
        <f>SUM(E69:E82)</f>
        <v>18</v>
      </c>
      <c r="F68" s="364">
        <f>SUM(F69:F82)</f>
        <v>510</v>
      </c>
      <c r="G68" s="364">
        <f>SUM(G69:G82)</f>
        <v>564</v>
      </c>
      <c r="H68" s="364">
        <f>SUM(H69:H82)</f>
        <v>428</v>
      </c>
      <c r="I68" s="64">
        <f>AVERAGE(I69:I82)</f>
        <v>3.9350369896485264</v>
      </c>
      <c r="J68" s="354"/>
    </row>
    <row r="69" spans="1:10" s="387" customFormat="1" ht="15" customHeight="1" x14ac:dyDescent="0.25">
      <c r="A69" s="35">
        <v>1</v>
      </c>
      <c r="B69" s="383">
        <v>50040</v>
      </c>
      <c r="C69" s="397" t="s">
        <v>85</v>
      </c>
      <c r="D69" s="398">
        <f t="shared" si="1"/>
        <v>98</v>
      </c>
      <c r="E69" s="399"/>
      <c r="F69" s="399">
        <v>19</v>
      </c>
      <c r="G69" s="399">
        <v>42</v>
      </c>
      <c r="H69" s="385">
        <v>37</v>
      </c>
      <c r="I69" s="76">
        <f t="shared" ref="I69:I82" si="8">(H69*5+G69*4+F69*3+E69*2)/D69</f>
        <v>4.1836734693877551</v>
      </c>
      <c r="J69" s="354"/>
    </row>
    <row r="70" spans="1:10" s="387" customFormat="1" ht="15" customHeight="1" x14ac:dyDescent="0.25">
      <c r="A70" s="35">
        <v>2</v>
      </c>
      <c r="B70" s="350">
        <v>50003</v>
      </c>
      <c r="C70" s="400" t="s">
        <v>90</v>
      </c>
      <c r="D70" s="401">
        <f t="shared" si="1"/>
        <v>103</v>
      </c>
      <c r="E70" s="402">
        <v>2</v>
      </c>
      <c r="F70" s="402">
        <v>23</v>
      </c>
      <c r="G70" s="402">
        <v>45</v>
      </c>
      <c r="H70" s="353">
        <v>33</v>
      </c>
      <c r="I70" s="76">
        <f t="shared" si="8"/>
        <v>4.058252427184466</v>
      </c>
      <c r="J70" s="354"/>
    </row>
    <row r="71" spans="1:10" s="387" customFormat="1" ht="15" customHeight="1" x14ac:dyDescent="0.25">
      <c r="A71" s="35">
        <v>3</v>
      </c>
      <c r="B71" s="350">
        <v>50060</v>
      </c>
      <c r="C71" s="680" t="s">
        <v>178</v>
      </c>
      <c r="D71" s="352">
        <f t="shared" si="1"/>
        <v>119</v>
      </c>
      <c r="E71" s="353">
        <v>1</v>
      </c>
      <c r="F71" s="353">
        <v>39</v>
      </c>
      <c r="G71" s="353">
        <v>38</v>
      </c>
      <c r="H71" s="353">
        <v>41</v>
      </c>
      <c r="I71" s="76">
        <f t="shared" si="8"/>
        <v>4</v>
      </c>
      <c r="J71" s="354"/>
    </row>
    <row r="72" spans="1:10" s="387" customFormat="1" ht="15" customHeight="1" x14ac:dyDescent="0.25">
      <c r="A72" s="35">
        <v>4</v>
      </c>
      <c r="B72" s="350">
        <v>50170</v>
      </c>
      <c r="C72" s="403" t="s">
        <v>173</v>
      </c>
      <c r="D72" s="352">
        <f t="shared" si="1"/>
        <v>74</v>
      </c>
      <c r="E72" s="353"/>
      <c r="F72" s="353">
        <v>36</v>
      </c>
      <c r="G72" s="353">
        <v>24</v>
      </c>
      <c r="H72" s="353">
        <v>14</v>
      </c>
      <c r="I72" s="76">
        <f t="shared" si="8"/>
        <v>3.7027027027027026</v>
      </c>
      <c r="J72" s="354"/>
    </row>
    <row r="73" spans="1:10" s="387" customFormat="1" ht="15" customHeight="1" x14ac:dyDescent="0.25">
      <c r="A73" s="35">
        <v>5</v>
      </c>
      <c r="B73" s="350">
        <v>50230</v>
      </c>
      <c r="C73" s="403" t="s">
        <v>174</v>
      </c>
      <c r="D73" s="352">
        <f t="shared" si="1"/>
        <v>76</v>
      </c>
      <c r="E73" s="353"/>
      <c r="F73" s="353">
        <v>16</v>
      </c>
      <c r="G73" s="353">
        <v>28</v>
      </c>
      <c r="H73" s="353">
        <v>32</v>
      </c>
      <c r="I73" s="76">
        <f t="shared" si="8"/>
        <v>4.2105263157894735</v>
      </c>
      <c r="J73" s="354"/>
    </row>
    <row r="74" spans="1:10" s="387" customFormat="1" ht="15" customHeight="1" x14ac:dyDescent="0.25">
      <c r="A74" s="35">
        <v>6</v>
      </c>
      <c r="B74" s="357">
        <v>50340</v>
      </c>
      <c r="C74" s="403" t="s">
        <v>175</v>
      </c>
      <c r="D74" s="352">
        <f t="shared" ref="D74:D81" si="9">SUM(E74:H74)</f>
        <v>85</v>
      </c>
      <c r="E74" s="353">
        <v>1</v>
      </c>
      <c r="F74" s="353">
        <v>30</v>
      </c>
      <c r="G74" s="353">
        <v>27</v>
      </c>
      <c r="H74" s="353">
        <v>27</v>
      </c>
      <c r="I74" s="404">
        <f t="shared" si="8"/>
        <v>3.9411764705882355</v>
      </c>
      <c r="J74" s="354"/>
    </row>
    <row r="75" spans="1:10" s="387" customFormat="1" ht="15" customHeight="1" x14ac:dyDescent="0.25">
      <c r="A75" s="35">
        <v>7</v>
      </c>
      <c r="B75" s="350">
        <v>50420</v>
      </c>
      <c r="C75" s="403" t="s">
        <v>176</v>
      </c>
      <c r="D75" s="352">
        <f t="shared" si="9"/>
        <v>66</v>
      </c>
      <c r="E75" s="353"/>
      <c r="F75" s="353">
        <v>24</v>
      </c>
      <c r="G75" s="353">
        <v>25</v>
      </c>
      <c r="H75" s="353">
        <v>17</v>
      </c>
      <c r="I75" s="76">
        <f t="shared" si="8"/>
        <v>3.893939393939394</v>
      </c>
      <c r="J75" s="354"/>
    </row>
    <row r="76" spans="1:10" s="387" customFormat="1" ht="15" customHeight="1" x14ac:dyDescent="0.25">
      <c r="A76" s="35">
        <v>8</v>
      </c>
      <c r="B76" s="350">
        <v>50450</v>
      </c>
      <c r="C76" s="403" t="s">
        <v>177</v>
      </c>
      <c r="D76" s="352">
        <f t="shared" si="9"/>
        <v>88</v>
      </c>
      <c r="E76" s="353">
        <v>3</v>
      </c>
      <c r="F76" s="353">
        <v>41</v>
      </c>
      <c r="G76" s="353">
        <v>25</v>
      </c>
      <c r="H76" s="353">
        <v>19</v>
      </c>
      <c r="I76" s="76">
        <f t="shared" si="8"/>
        <v>3.6818181818181817</v>
      </c>
      <c r="J76" s="354"/>
    </row>
    <row r="77" spans="1:10" s="387" customFormat="1" ht="15" customHeight="1" x14ac:dyDescent="0.25">
      <c r="A77" s="35">
        <v>9</v>
      </c>
      <c r="B77" s="350">
        <v>50620</v>
      </c>
      <c r="C77" s="403" t="s">
        <v>113</v>
      </c>
      <c r="D77" s="352">
        <f t="shared" si="9"/>
        <v>77</v>
      </c>
      <c r="E77" s="353">
        <v>2</v>
      </c>
      <c r="F77" s="353">
        <v>31</v>
      </c>
      <c r="G77" s="353">
        <v>31</v>
      </c>
      <c r="H77" s="353">
        <v>13</v>
      </c>
      <c r="I77" s="76">
        <f t="shared" si="8"/>
        <v>3.7142857142857144</v>
      </c>
      <c r="J77" s="354"/>
    </row>
    <row r="78" spans="1:10" s="387" customFormat="1" ht="15" customHeight="1" x14ac:dyDescent="0.25">
      <c r="A78" s="35">
        <v>10</v>
      </c>
      <c r="B78" s="350">
        <v>50760</v>
      </c>
      <c r="C78" s="403" t="s">
        <v>179</v>
      </c>
      <c r="D78" s="352">
        <f t="shared" si="9"/>
        <v>203</v>
      </c>
      <c r="E78" s="353"/>
      <c r="F78" s="353">
        <v>66</v>
      </c>
      <c r="G78" s="353">
        <v>75</v>
      </c>
      <c r="H78" s="353">
        <v>62</v>
      </c>
      <c r="I78" s="76">
        <f t="shared" si="8"/>
        <v>3.9802955665024631</v>
      </c>
      <c r="J78" s="354"/>
    </row>
    <row r="79" spans="1:10" s="387" customFormat="1" ht="15" customHeight="1" x14ac:dyDescent="0.25">
      <c r="A79" s="35">
        <v>11</v>
      </c>
      <c r="B79" s="350">
        <v>50780</v>
      </c>
      <c r="C79" s="405" t="s">
        <v>180</v>
      </c>
      <c r="D79" s="359">
        <f t="shared" si="9"/>
        <v>123</v>
      </c>
      <c r="E79" s="360">
        <v>5</v>
      </c>
      <c r="F79" s="360">
        <v>64</v>
      </c>
      <c r="G79" s="360">
        <v>34</v>
      </c>
      <c r="H79" s="360">
        <v>20</v>
      </c>
      <c r="I79" s="81">
        <f t="shared" si="8"/>
        <v>3.5609756097560976</v>
      </c>
      <c r="J79" s="354"/>
    </row>
    <row r="80" spans="1:10" s="387" customFormat="1" ht="15" customHeight="1" x14ac:dyDescent="0.25">
      <c r="A80" s="35">
        <v>12</v>
      </c>
      <c r="B80" s="357">
        <v>50930</v>
      </c>
      <c r="C80" s="680" t="s">
        <v>181</v>
      </c>
      <c r="D80" s="401">
        <f t="shared" si="9"/>
        <v>87</v>
      </c>
      <c r="E80" s="402"/>
      <c r="F80" s="402">
        <v>15</v>
      </c>
      <c r="G80" s="402">
        <v>42</v>
      </c>
      <c r="H80" s="353">
        <v>30</v>
      </c>
      <c r="I80" s="85">
        <f t="shared" si="8"/>
        <v>4.1724137931034484</v>
      </c>
      <c r="J80" s="354"/>
    </row>
    <row r="81" spans="1:10" s="387" customFormat="1" ht="15" customHeight="1" x14ac:dyDescent="0.25">
      <c r="A81" s="54">
        <v>13</v>
      </c>
      <c r="B81" s="350">
        <v>51370</v>
      </c>
      <c r="C81" s="680" t="s">
        <v>171</v>
      </c>
      <c r="D81" s="401">
        <f t="shared" si="9"/>
        <v>82</v>
      </c>
      <c r="E81" s="402"/>
      <c r="F81" s="402">
        <v>18</v>
      </c>
      <c r="G81" s="402">
        <v>31</v>
      </c>
      <c r="H81" s="353">
        <v>33</v>
      </c>
      <c r="I81" s="85">
        <f t="shared" si="8"/>
        <v>4.1829268292682924</v>
      </c>
      <c r="J81" s="354"/>
    </row>
    <row r="82" spans="1:10" s="387" customFormat="1" ht="15" customHeight="1" thickBot="1" x14ac:dyDescent="0.3">
      <c r="A82" s="38">
        <v>14</v>
      </c>
      <c r="B82" s="490">
        <v>51580</v>
      </c>
      <c r="C82" s="491" t="s">
        <v>172</v>
      </c>
      <c r="D82" s="492">
        <f>SUM(E82:H82)</f>
        <v>239</v>
      </c>
      <c r="E82" s="493">
        <v>4</v>
      </c>
      <c r="F82" s="493">
        <v>88</v>
      </c>
      <c r="G82" s="493">
        <v>97</v>
      </c>
      <c r="H82" s="493">
        <v>50</v>
      </c>
      <c r="I82" s="81">
        <f t="shared" si="8"/>
        <v>3.8075313807531379</v>
      </c>
      <c r="J82" s="354"/>
    </row>
    <row r="83" spans="1:10" s="387" customFormat="1" ht="15" customHeight="1" thickBot="1" x14ac:dyDescent="0.3">
      <c r="A83" s="62"/>
      <c r="B83" s="348"/>
      <c r="C83" s="406" t="s">
        <v>117</v>
      </c>
      <c r="D83" s="363">
        <f>SUM(D84:D113)</f>
        <v>3923</v>
      </c>
      <c r="E83" s="364">
        <f>SUM(E84:E113)</f>
        <v>156</v>
      </c>
      <c r="F83" s="364">
        <f>SUM(F84:F113)</f>
        <v>1539</v>
      </c>
      <c r="G83" s="364">
        <f>SUM(G84:G113)</f>
        <v>1318</v>
      </c>
      <c r="H83" s="364">
        <f>SUM(H84:H113)</f>
        <v>910</v>
      </c>
      <c r="I83" s="64">
        <f>AVERAGE(I84:I113)</f>
        <v>3.7206214676460103</v>
      </c>
      <c r="J83" s="354"/>
    </row>
    <row r="84" spans="1:10" s="387" customFormat="1" ht="15" customHeight="1" x14ac:dyDescent="0.25">
      <c r="A84" s="54">
        <v>1</v>
      </c>
      <c r="B84" s="350">
        <v>60010</v>
      </c>
      <c r="C84" s="681" t="s">
        <v>182</v>
      </c>
      <c r="D84" s="352">
        <f t="shared" ref="D84:D113" si="10">SUM(E84:H84)</f>
        <v>90</v>
      </c>
      <c r="E84" s="408">
        <v>3</v>
      </c>
      <c r="F84" s="408">
        <v>36</v>
      </c>
      <c r="G84" s="408">
        <v>33</v>
      </c>
      <c r="H84" s="408">
        <v>18</v>
      </c>
      <c r="I84" s="76">
        <f t="shared" ref="I84:I113" si="11">(H84*5+G84*4+F84*3+E84*2)/D84</f>
        <v>3.7333333333333334</v>
      </c>
      <c r="J84" s="354"/>
    </row>
    <row r="85" spans="1:10" s="387" customFormat="1" ht="15" customHeight="1" x14ac:dyDescent="0.25">
      <c r="A85" s="35">
        <v>2</v>
      </c>
      <c r="B85" s="350">
        <v>60020</v>
      </c>
      <c r="C85" s="409" t="s">
        <v>64</v>
      </c>
      <c r="D85" s="352">
        <f t="shared" si="10"/>
        <v>66</v>
      </c>
      <c r="E85" s="408">
        <v>5</v>
      </c>
      <c r="F85" s="408">
        <v>31</v>
      </c>
      <c r="G85" s="408">
        <v>20</v>
      </c>
      <c r="H85" s="408">
        <v>10</v>
      </c>
      <c r="I85" s="76">
        <f t="shared" si="11"/>
        <v>3.5303030303030303</v>
      </c>
      <c r="J85" s="354"/>
    </row>
    <row r="86" spans="1:10" s="387" customFormat="1" ht="15" customHeight="1" x14ac:dyDescent="0.25">
      <c r="A86" s="35">
        <v>3</v>
      </c>
      <c r="B86" s="350">
        <v>60050</v>
      </c>
      <c r="C86" s="681" t="s">
        <v>187</v>
      </c>
      <c r="D86" s="352">
        <f t="shared" si="10"/>
        <v>100</v>
      </c>
      <c r="E86" s="408">
        <v>4</v>
      </c>
      <c r="F86" s="408">
        <v>47</v>
      </c>
      <c r="G86" s="408">
        <v>28</v>
      </c>
      <c r="H86" s="408">
        <v>21</v>
      </c>
      <c r="I86" s="76">
        <f t="shared" si="11"/>
        <v>3.66</v>
      </c>
      <c r="J86" s="354"/>
    </row>
    <row r="87" spans="1:10" s="387" customFormat="1" ht="15" customHeight="1" x14ac:dyDescent="0.25">
      <c r="A87" s="35">
        <v>4</v>
      </c>
      <c r="B87" s="350">
        <v>60070</v>
      </c>
      <c r="C87" s="681" t="s">
        <v>184</v>
      </c>
      <c r="D87" s="352">
        <f t="shared" si="10"/>
        <v>122</v>
      </c>
      <c r="E87" s="408">
        <v>5</v>
      </c>
      <c r="F87" s="408">
        <v>44</v>
      </c>
      <c r="G87" s="408">
        <v>48</v>
      </c>
      <c r="H87" s="408">
        <v>25</v>
      </c>
      <c r="I87" s="76">
        <f t="shared" si="11"/>
        <v>3.762295081967213</v>
      </c>
      <c r="J87" s="354"/>
    </row>
    <row r="88" spans="1:10" s="387" customFormat="1" ht="15" customHeight="1" x14ac:dyDescent="0.25">
      <c r="A88" s="35">
        <v>5</v>
      </c>
      <c r="B88" s="350">
        <v>60180</v>
      </c>
      <c r="C88" s="681" t="s">
        <v>189</v>
      </c>
      <c r="D88" s="352">
        <f t="shared" si="10"/>
        <v>138</v>
      </c>
      <c r="E88" s="408">
        <v>8</v>
      </c>
      <c r="F88" s="408">
        <v>46</v>
      </c>
      <c r="G88" s="408">
        <v>50</v>
      </c>
      <c r="H88" s="408">
        <v>34</v>
      </c>
      <c r="I88" s="76">
        <f t="shared" si="11"/>
        <v>3.7971014492753623</v>
      </c>
      <c r="J88" s="354"/>
    </row>
    <row r="89" spans="1:10" s="387" customFormat="1" ht="15" customHeight="1" x14ac:dyDescent="0.25">
      <c r="A89" s="35">
        <v>6</v>
      </c>
      <c r="B89" s="350">
        <v>60240</v>
      </c>
      <c r="C89" s="681" t="s">
        <v>188</v>
      </c>
      <c r="D89" s="352">
        <f t="shared" si="10"/>
        <v>156</v>
      </c>
      <c r="E89" s="408">
        <v>2</v>
      </c>
      <c r="F89" s="408">
        <v>68</v>
      </c>
      <c r="G89" s="408">
        <v>53</v>
      </c>
      <c r="H89" s="408">
        <v>33</v>
      </c>
      <c r="I89" s="76">
        <f t="shared" si="11"/>
        <v>3.75</v>
      </c>
      <c r="J89" s="354"/>
    </row>
    <row r="90" spans="1:10" s="387" customFormat="1" ht="15" customHeight="1" x14ac:dyDescent="0.25">
      <c r="A90" s="35">
        <v>7</v>
      </c>
      <c r="B90" s="350">
        <v>60560</v>
      </c>
      <c r="C90" s="407" t="s">
        <v>21</v>
      </c>
      <c r="D90" s="352">
        <f t="shared" si="10"/>
        <v>50</v>
      </c>
      <c r="E90" s="408">
        <v>1</v>
      </c>
      <c r="F90" s="408">
        <v>20</v>
      </c>
      <c r="G90" s="408">
        <v>18</v>
      </c>
      <c r="H90" s="408">
        <v>11</v>
      </c>
      <c r="I90" s="76">
        <f t="shared" si="11"/>
        <v>3.78</v>
      </c>
      <c r="J90" s="354"/>
    </row>
    <row r="91" spans="1:10" s="387" customFormat="1" ht="15" customHeight="1" x14ac:dyDescent="0.25">
      <c r="A91" s="35">
        <v>8</v>
      </c>
      <c r="B91" s="350">
        <v>60660</v>
      </c>
      <c r="C91" s="681" t="s">
        <v>186</v>
      </c>
      <c r="D91" s="352">
        <f t="shared" si="10"/>
        <v>51</v>
      </c>
      <c r="E91" s="408"/>
      <c r="F91" s="408">
        <v>28</v>
      </c>
      <c r="G91" s="408">
        <v>15</v>
      </c>
      <c r="H91" s="408">
        <v>8</v>
      </c>
      <c r="I91" s="76">
        <f t="shared" si="11"/>
        <v>3.607843137254902</v>
      </c>
      <c r="J91" s="354"/>
    </row>
    <row r="92" spans="1:10" s="387" customFormat="1" ht="15" customHeight="1" x14ac:dyDescent="0.25">
      <c r="A92" s="35">
        <v>9</v>
      </c>
      <c r="B92" s="350">
        <v>60001</v>
      </c>
      <c r="C92" s="682" t="s">
        <v>185</v>
      </c>
      <c r="D92" s="352">
        <f t="shared" si="10"/>
        <v>76</v>
      </c>
      <c r="E92" s="408">
        <v>2</v>
      </c>
      <c r="F92" s="408">
        <v>36</v>
      </c>
      <c r="G92" s="408">
        <v>20</v>
      </c>
      <c r="H92" s="408">
        <v>18</v>
      </c>
      <c r="I92" s="76">
        <f t="shared" si="11"/>
        <v>3.7105263157894739</v>
      </c>
      <c r="J92" s="354"/>
    </row>
    <row r="93" spans="1:10" s="387" customFormat="1" ht="15" customHeight="1" x14ac:dyDescent="0.25">
      <c r="A93" s="35">
        <v>10</v>
      </c>
      <c r="B93" s="350">
        <v>60850</v>
      </c>
      <c r="C93" s="682" t="s">
        <v>183</v>
      </c>
      <c r="D93" s="411">
        <f t="shared" si="10"/>
        <v>107</v>
      </c>
      <c r="E93" s="412">
        <v>4</v>
      </c>
      <c r="F93" s="412">
        <v>55</v>
      </c>
      <c r="G93" s="412">
        <v>37</v>
      </c>
      <c r="H93" s="412">
        <v>11</v>
      </c>
      <c r="I93" s="76">
        <f t="shared" si="11"/>
        <v>3.514018691588785</v>
      </c>
      <c r="J93" s="354"/>
    </row>
    <row r="94" spans="1:10" s="387" customFormat="1" ht="15" customHeight="1" x14ac:dyDescent="0.25">
      <c r="A94" s="35">
        <v>11</v>
      </c>
      <c r="B94" s="350">
        <v>60910</v>
      </c>
      <c r="C94" s="732" t="s">
        <v>200</v>
      </c>
      <c r="D94" s="352">
        <f t="shared" si="10"/>
        <v>95</v>
      </c>
      <c r="E94" s="373">
        <v>3</v>
      </c>
      <c r="F94" s="373">
        <v>50</v>
      </c>
      <c r="G94" s="373">
        <v>29</v>
      </c>
      <c r="H94" s="373">
        <v>13</v>
      </c>
      <c r="I94" s="76">
        <f t="shared" si="11"/>
        <v>3.5473684210526315</v>
      </c>
      <c r="J94" s="354"/>
    </row>
    <row r="95" spans="1:10" s="387" customFormat="1" ht="15" customHeight="1" x14ac:dyDescent="0.25">
      <c r="A95" s="35">
        <v>12</v>
      </c>
      <c r="B95" s="350">
        <v>60980</v>
      </c>
      <c r="C95" s="732" t="s">
        <v>199</v>
      </c>
      <c r="D95" s="352">
        <f t="shared" si="10"/>
        <v>84</v>
      </c>
      <c r="E95" s="373">
        <v>2</v>
      </c>
      <c r="F95" s="373">
        <v>30</v>
      </c>
      <c r="G95" s="373">
        <v>34</v>
      </c>
      <c r="H95" s="373">
        <v>18</v>
      </c>
      <c r="I95" s="76">
        <f t="shared" si="11"/>
        <v>3.8095238095238093</v>
      </c>
      <c r="J95" s="354"/>
    </row>
    <row r="96" spans="1:10" s="387" customFormat="1" ht="15" customHeight="1" x14ac:dyDescent="0.25">
      <c r="A96" s="35">
        <v>13</v>
      </c>
      <c r="B96" s="350">
        <v>61080</v>
      </c>
      <c r="C96" s="682" t="s">
        <v>196</v>
      </c>
      <c r="D96" s="352">
        <f t="shared" si="10"/>
        <v>150</v>
      </c>
      <c r="E96" s="373">
        <v>13</v>
      </c>
      <c r="F96" s="373">
        <v>63</v>
      </c>
      <c r="G96" s="373">
        <v>46</v>
      </c>
      <c r="H96" s="373">
        <v>28</v>
      </c>
      <c r="I96" s="76">
        <f t="shared" si="11"/>
        <v>3.5933333333333333</v>
      </c>
      <c r="J96" s="354"/>
    </row>
    <row r="97" spans="1:10" s="387" customFormat="1" ht="15" customHeight="1" x14ac:dyDescent="0.25">
      <c r="A97" s="35">
        <v>14</v>
      </c>
      <c r="B97" s="350">
        <v>61150</v>
      </c>
      <c r="C97" s="682" t="s">
        <v>195</v>
      </c>
      <c r="D97" s="352">
        <f t="shared" si="10"/>
        <v>86</v>
      </c>
      <c r="E97" s="373">
        <v>3</v>
      </c>
      <c r="F97" s="373">
        <v>40</v>
      </c>
      <c r="G97" s="373">
        <v>21</v>
      </c>
      <c r="H97" s="373">
        <v>22</v>
      </c>
      <c r="I97" s="76">
        <f t="shared" si="11"/>
        <v>3.7209302325581395</v>
      </c>
      <c r="J97" s="354"/>
    </row>
    <row r="98" spans="1:10" s="387" customFormat="1" ht="15" customHeight="1" x14ac:dyDescent="0.25">
      <c r="A98" s="35">
        <v>15</v>
      </c>
      <c r="B98" s="350">
        <v>61210</v>
      </c>
      <c r="C98" s="682" t="s">
        <v>194</v>
      </c>
      <c r="D98" s="352">
        <f t="shared" si="10"/>
        <v>80</v>
      </c>
      <c r="E98" s="373">
        <v>5</v>
      </c>
      <c r="F98" s="373">
        <v>40</v>
      </c>
      <c r="G98" s="373">
        <v>23</v>
      </c>
      <c r="H98" s="373">
        <v>12</v>
      </c>
      <c r="I98" s="76">
        <f t="shared" si="11"/>
        <v>3.5249999999999999</v>
      </c>
      <c r="J98" s="354"/>
    </row>
    <row r="99" spans="1:10" s="387" customFormat="1" ht="15" customHeight="1" x14ac:dyDescent="0.25">
      <c r="A99" s="35">
        <v>16</v>
      </c>
      <c r="B99" s="350">
        <v>61290</v>
      </c>
      <c r="C99" s="732" t="s">
        <v>198</v>
      </c>
      <c r="D99" s="352">
        <f t="shared" si="10"/>
        <v>81</v>
      </c>
      <c r="E99" s="373">
        <v>13</v>
      </c>
      <c r="F99" s="373">
        <v>37</v>
      </c>
      <c r="G99" s="373">
        <v>22</v>
      </c>
      <c r="H99" s="373">
        <v>9</v>
      </c>
      <c r="I99" s="76">
        <f t="shared" si="11"/>
        <v>3.3333333333333335</v>
      </c>
      <c r="J99" s="354"/>
    </row>
    <row r="100" spans="1:10" s="387" customFormat="1" ht="15" customHeight="1" x14ac:dyDescent="0.25">
      <c r="A100" s="35">
        <v>17</v>
      </c>
      <c r="B100" s="350">
        <v>61340</v>
      </c>
      <c r="C100" s="682" t="s">
        <v>193</v>
      </c>
      <c r="D100" s="352">
        <f t="shared" si="10"/>
        <v>143</v>
      </c>
      <c r="E100" s="373">
        <v>19</v>
      </c>
      <c r="F100" s="373">
        <v>74</v>
      </c>
      <c r="G100" s="373">
        <v>27</v>
      </c>
      <c r="H100" s="373">
        <v>23</v>
      </c>
      <c r="I100" s="76">
        <f t="shared" si="11"/>
        <v>3.3776223776223775</v>
      </c>
      <c r="J100" s="354"/>
    </row>
    <row r="101" spans="1:10" s="387" customFormat="1" ht="15" customHeight="1" x14ac:dyDescent="0.25">
      <c r="A101" s="35">
        <v>18</v>
      </c>
      <c r="B101" s="350">
        <v>61390</v>
      </c>
      <c r="C101" s="682" t="s">
        <v>192</v>
      </c>
      <c r="D101" s="352">
        <f t="shared" si="10"/>
        <v>74</v>
      </c>
      <c r="E101" s="373">
        <v>9</v>
      </c>
      <c r="F101" s="373">
        <v>32</v>
      </c>
      <c r="G101" s="373">
        <v>23</v>
      </c>
      <c r="H101" s="373">
        <v>10</v>
      </c>
      <c r="I101" s="76">
        <f t="shared" si="11"/>
        <v>3.4594594594594597</v>
      </c>
      <c r="J101" s="354"/>
    </row>
    <row r="102" spans="1:10" s="387" customFormat="1" ht="15" customHeight="1" x14ac:dyDescent="0.25">
      <c r="A102" s="38">
        <v>19</v>
      </c>
      <c r="B102" s="350">
        <v>61410</v>
      </c>
      <c r="C102" s="682" t="s">
        <v>191</v>
      </c>
      <c r="D102" s="352">
        <f t="shared" si="10"/>
        <v>102</v>
      </c>
      <c r="E102" s="373"/>
      <c r="F102" s="373">
        <v>45</v>
      </c>
      <c r="G102" s="373">
        <v>32</v>
      </c>
      <c r="H102" s="373">
        <v>25</v>
      </c>
      <c r="I102" s="76">
        <f t="shared" si="11"/>
        <v>3.8039215686274508</v>
      </c>
      <c r="J102" s="354"/>
    </row>
    <row r="103" spans="1:10" s="387" customFormat="1" ht="15" customHeight="1" x14ac:dyDescent="0.25">
      <c r="A103" s="35">
        <v>20</v>
      </c>
      <c r="B103" s="350">
        <v>61430</v>
      </c>
      <c r="C103" s="410" t="s">
        <v>133</v>
      </c>
      <c r="D103" s="352">
        <f t="shared" si="10"/>
        <v>232</v>
      </c>
      <c r="E103" s="373">
        <v>13</v>
      </c>
      <c r="F103" s="373">
        <v>82</v>
      </c>
      <c r="G103" s="373">
        <v>83</v>
      </c>
      <c r="H103" s="373">
        <v>54</v>
      </c>
      <c r="I103" s="76">
        <f t="shared" si="11"/>
        <v>3.7672413793103448</v>
      </c>
      <c r="J103" s="354"/>
    </row>
    <row r="104" spans="1:10" s="387" customFormat="1" ht="15" customHeight="1" x14ac:dyDescent="0.25">
      <c r="A104" s="35">
        <v>21</v>
      </c>
      <c r="B104" s="350">
        <v>61440</v>
      </c>
      <c r="C104" s="682" t="s">
        <v>190</v>
      </c>
      <c r="D104" s="352">
        <f t="shared" si="10"/>
        <v>212</v>
      </c>
      <c r="E104" s="373">
        <v>2</v>
      </c>
      <c r="F104" s="373">
        <v>70</v>
      </c>
      <c r="G104" s="373">
        <v>60</v>
      </c>
      <c r="H104" s="373">
        <v>80</v>
      </c>
      <c r="I104" s="76">
        <f t="shared" si="11"/>
        <v>4.0283018867924527</v>
      </c>
      <c r="J104" s="354"/>
    </row>
    <row r="105" spans="1:10" s="387" customFormat="1" ht="15" customHeight="1" x14ac:dyDescent="0.25">
      <c r="A105" s="35">
        <v>22</v>
      </c>
      <c r="B105" s="350">
        <v>61450</v>
      </c>
      <c r="C105" s="410" t="s">
        <v>134</v>
      </c>
      <c r="D105" s="352">
        <f t="shared" si="10"/>
        <v>166</v>
      </c>
      <c r="E105" s="413">
        <v>5</v>
      </c>
      <c r="F105" s="413">
        <v>63</v>
      </c>
      <c r="G105" s="413">
        <v>62</v>
      </c>
      <c r="H105" s="413">
        <v>36</v>
      </c>
      <c r="I105" s="76">
        <f t="shared" si="11"/>
        <v>3.7771084337349397</v>
      </c>
      <c r="J105" s="354"/>
    </row>
    <row r="106" spans="1:10" s="387" customFormat="1" ht="15" customHeight="1" x14ac:dyDescent="0.25">
      <c r="A106" s="35">
        <v>23</v>
      </c>
      <c r="B106" s="350">
        <v>61470</v>
      </c>
      <c r="C106" s="732" t="s">
        <v>197</v>
      </c>
      <c r="D106" s="352">
        <f t="shared" si="10"/>
        <v>131</v>
      </c>
      <c r="E106" s="373">
        <v>3</v>
      </c>
      <c r="F106" s="373">
        <v>53</v>
      </c>
      <c r="G106" s="373">
        <v>51</v>
      </c>
      <c r="H106" s="373">
        <v>24</v>
      </c>
      <c r="I106" s="76">
        <f t="shared" si="11"/>
        <v>3.7328244274809159</v>
      </c>
      <c r="J106" s="354"/>
    </row>
    <row r="107" spans="1:10" s="387" customFormat="1" ht="15" customHeight="1" x14ac:dyDescent="0.25">
      <c r="A107" s="35">
        <v>24</v>
      </c>
      <c r="B107" s="350">
        <v>61490</v>
      </c>
      <c r="C107" s="410" t="s">
        <v>135</v>
      </c>
      <c r="D107" s="352">
        <f t="shared" si="10"/>
        <v>244</v>
      </c>
      <c r="E107" s="373">
        <v>5</v>
      </c>
      <c r="F107" s="373">
        <v>77</v>
      </c>
      <c r="G107" s="373">
        <v>90</v>
      </c>
      <c r="H107" s="373">
        <v>72</v>
      </c>
      <c r="I107" s="76">
        <f t="shared" si="11"/>
        <v>3.9385245901639343</v>
      </c>
      <c r="J107" s="354"/>
    </row>
    <row r="108" spans="1:10" s="387" customFormat="1" ht="15" customHeight="1" x14ac:dyDescent="0.25">
      <c r="A108" s="35">
        <v>25</v>
      </c>
      <c r="B108" s="350">
        <v>61500</v>
      </c>
      <c r="C108" s="410" t="s">
        <v>136</v>
      </c>
      <c r="D108" s="352">
        <f t="shared" si="10"/>
        <v>247</v>
      </c>
      <c r="E108" s="373">
        <v>6</v>
      </c>
      <c r="F108" s="373">
        <v>86</v>
      </c>
      <c r="G108" s="373">
        <v>82</v>
      </c>
      <c r="H108" s="373">
        <v>73</v>
      </c>
      <c r="I108" s="76">
        <f t="shared" si="11"/>
        <v>3.8987854251012144</v>
      </c>
      <c r="J108" s="354"/>
    </row>
    <row r="109" spans="1:10" s="387" customFormat="1" ht="15" customHeight="1" x14ac:dyDescent="0.25">
      <c r="A109" s="35">
        <v>26</v>
      </c>
      <c r="B109" s="350">
        <v>61510</v>
      </c>
      <c r="C109" s="410" t="s">
        <v>14</v>
      </c>
      <c r="D109" s="352">
        <f t="shared" si="10"/>
        <v>154</v>
      </c>
      <c r="E109" s="373"/>
      <c r="F109" s="373">
        <v>40</v>
      </c>
      <c r="G109" s="373">
        <v>58</v>
      </c>
      <c r="H109" s="373">
        <v>56</v>
      </c>
      <c r="I109" s="76">
        <f t="shared" si="11"/>
        <v>4.1038961038961039</v>
      </c>
      <c r="J109" s="354"/>
    </row>
    <row r="110" spans="1:10" s="387" customFormat="1" ht="15" customHeight="1" x14ac:dyDescent="0.25">
      <c r="A110" s="35">
        <v>27</v>
      </c>
      <c r="B110" s="350">
        <v>61520</v>
      </c>
      <c r="C110" s="410" t="s">
        <v>97</v>
      </c>
      <c r="D110" s="352">
        <f t="shared" si="10"/>
        <v>204</v>
      </c>
      <c r="E110" s="373">
        <v>2</v>
      </c>
      <c r="F110" s="373">
        <v>65</v>
      </c>
      <c r="G110" s="373">
        <v>79</v>
      </c>
      <c r="H110" s="373">
        <v>58</v>
      </c>
      <c r="I110" s="76">
        <f t="shared" si="11"/>
        <v>3.9460784313725492</v>
      </c>
      <c r="J110" s="354"/>
    </row>
    <row r="111" spans="1:10" s="387" customFormat="1" ht="15" customHeight="1" x14ac:dyDescent="0.25">
      <c r="A111" s="35">
        <v>28</v>
      </c>
      <c r="B111" s="357">
        <v>61540</v>
      </c>
      <c r="C111" s="414" t="s">
        <v>139</v>
      </c>
      <c r="D111" s="352">
        <f t="shared" si="10"/>
        <v>135</v>
      </c>
      <c r="E111" s="373">
        <v>1</v>
      </c>
      <c r="F111" s="373">
        <v>34</v>
      </c>
      <c r="G111" s="373">
        <v>52</v>
      </c>
      <c r="H111" s="373">
        <v>48</v>
      </c>
      <c r="I111" s="76">
        <f t="shared" si="11"/>
        <v>4.0888888888888886</v>
      </c>
      <c r="J111" s="354"/>
    </row>
    <row r="112" spans="1:10" s="387" customFormat="1" ht="15" customHeight="1" x14ac:dyDescent="0.25">
      <c r="A112" s="54">
        <v>29</v>
      </c>
      <c r="B112" s="350">
        <v>61560</v>
      </c>
      <c r="C112" s="410" t="s">
        <v>149</v>
      </c>
      <c r="D112" s="359">
        <f t="shared" si="10"/>
        <v>220</v>
      </c>
      <c r="E112" s="415">
        <v>12</v>
      </c>
      <c r="F112" s="415">
        <v>97</v>
      </c>
      <c r="G112" s="415">
        <v>77</v>
      </c>
      <c r="H112" s="415">
        <v>34</v>
      </c>
      <c r="I112" s="85">
        <f t="shared" si="11"/>
        <v>3.6045454545454545</v>
      </c>
      <c r="J112" s="354"/>
    </row>
    <row r="113" spans="1:12" s="387" customFormat="1" ht="15" customHeight="1" thickBot="1" x14ac:dyDescent="0.3">
      <c r="A113" s="54">
        <v>30</v>
      </c>
      <c r="B113" s="431">
        <v>61570</v>
      </c>
      <c r="C113" s="433" t="s">
        <v>151</v>
      </c>
      <c r="D113" s="352">
        <f t="shared" si="10"/>
        <v>127</v>
      </c>
      <c r="E113" s="373">
        <v>6</v>
      </c>
      <c r="F113" s="373">
        <v>50</v>
      </c>
      <c r="G113" s="373">
        <v>45</v>
      </c>
      <c r="H113" s="373">
        <v>26</v>
      </c>
      <c r="I113" s="85">
        <f t="shared" si="11"/>
        <v>3.7165354330708662</v>
      </c>
      <c r="J113" s="354"/>
    </row>
    <row r="114" spans="1:12" s="387" customFormat="1" ht="15" customHeight="1" thickBot="1" x14ac:dyDescent="0.3">
      <c r="A114" s="62"/>
      <c r="B114" s="348"/>
      <c r="C114" s="63" t="s">
        <v>116</v>
      </c>
      <c r="D114" s="363">
        <f>SUM(D115:D123)</f>
        <v>973</v>
      </c>
      <c r="E114" s="364">
        <f>SUM(E115:E123)</f>
        <v>32</v>
      </c>
      <c r="F114" s="364">
        <f>SUM(F115:F123)</f>
        <v>345</v>
      </c>
      <c r="G114" s="364">
        <f>SUM(G115:G123)</f>
        <v>320</v>
      </c>
      <c r="H114" s="364">
        <f>SUM(H115:H123)</f>
        <v>276</v>
      </c>
      <c r="I114" s="64">
        <f>AVERAGE(I115:I123)</f>
        <v>3.8606308942005239</v>
      </c>
      <c r="J114" s="354"/>
    </row>
    <row r="115" spans="1:12" s="387" customFormat="1" ht="15" customHeight="1" x14ac:dyDescent="0.25">
      <c r="A115" s="33">
        <v>1</v>
      </c>
      <c r="B115" s="365">
        <v>70020</v>
      </c>
      <c r="C115" s="366" t="s">
        <v>88</v>
      </c>
      <c r="D115" s="367">
        <f t="shared" ref="D115:D123" si="12">SUM(E115:H115)</f>
        <v>101</v>
      </c>
      <c r="E115" s="417"/>
      <c r="F115" s="417">
        <v>20</v>
      </c>
      <c r="G115" s="417">
        <v>30</v>
      </c>
      <c r="H115" s="417">
        <v>51</v>
      </c>
      <c r="I115" s="82">
        <f t="shared" ref="I115:I123" si="13">(H115*5+G115*4+F115*3+E115*2)/D115</f>
        <v>4.3069306930693072</v>
      </c>
      <c r="J115" s="354"/>
    </row>
    <row r="116" spans="1:12" s="387" customFormat="1" ht="15" customHeight="1" x14ac:dyDescent="0.25">
      <c r="A116" s="35">
        <v>2</v>
      </c>
      <c r="B116" s="350">
        <v>70110</v>
      </c>
      <c r="C116" s="356" t="s">
        <v>98</v>
      </c>
      <c r="D116" s="352">
        <f t="shared" si="12"/>
        <v>83</v>
      </c>
      <c r="E116" s="353"/>
      <c r="F116" s="353">
        <v>18</v>
      </c>
      <c r="G116" s="353">
        <v>29</v>
      </c>
      <c r="H116" s="353">
        <v>36</v>
      </c>
      <c r="I116" s="76">
        <f t="shared" si="13"/>
        <v>4.2168674698795181</v>
      </c>
      <c r="J116" s="354"/>
    </row>
    <row r="117" spans="1:12" s="387" customFormat="1" ht="15" customHeight="1" x14ac:dyDescent="0.25">
      <c r="A117" s="35">
        <v>3</v>
      </c>
      <c r="B117" s="350">
        <v>70021</v>
      </c>
      <c r="C117" s="356" t="s">
        <v>87</v>
      </c>
      <c r="D117" s="352">
        <f t="shared" si="12"/>
        <v>76</v>
      </c>
      <c r="E117" s="353"/>
      <c r="F117" s="353">
        <v>17</v>
      </c>
      <c r="G117" s="353">
        <v>23</v>
      </c>
      <c r="H117" s="353">
        <v>36</v>
      </c>
      <c r="I117" s="76">
        <f t="shared" si="13"/>
        <v>4.25</v>
      </c>
      <c r="J117" s="354"/>
    </row>
    <row r="118" spans="1:12" s="387" customFormat="1" ht="15" customHeight="1" x14ac:dyDescent="0.25">
      <c r="A118" s="35">
        <v>4</v>
      </c>
      <c r="B118" s="350">
        <v>70040</v>
      </c>
      <c r="C118" s="372" t="s">
        <v>63</v>
      </c>
      <c r="D118" s="352">
        <f t="shared" si="12"/>
        <v>52</v>
      </c>
      <c r="E118" s="353"/>
      <c r="F118" s="353">
        <v>26</v>
      </c>
      <c r="G118" s="353">
        <v>16</v>
      </c>
      <c r="H118" s="353">
        <v>10</v>
      </c>
      <c r="I118" s="76">
        <f t="shared" si="13"/>
        <v>3.6923076923076925</v>
      </c>
      <c r="J118" s="354"/>
    </row>
    <row r="119" spans="1:12" s="387" customFormat="1" ht="15" customHeight="1" x14ac:dyDescent="0.25">
      <c r="A119" s="35">
        <v>5</v>
      </c>
      <c r="B119" s="350">
        <v>70100</v>
      </c>
      <c r="C119" s="884" t="s">
        <v>206</v>
      </c>
      <c r="D119" s="352">
        <f t="shared" si="12"/>
        <v>106</v>
      </c>
      <c r="E119" s="353"/>
      <c r="F119" s="353">
        <v>22</v>
      </c>
      <c r="G119" s="353">
        <v>39</v>
      </c>
      <c r="H119" s="353">
        <v>45</v>
      </c>
      <c r="I119" s="76">
        <f t="shared" si="13"/>
        <v>4.216981132075472</v>
      </c>
      <c r="J119" s="354"/>
    </row>
    <row r="120" spans="1:12" s="387" customFormat="1" ht="15" customHeight="1" x14ac:dyDescent="0.25">
      <c r="A120" s="35">
        <v>6</v>
      </c>
      <c r="B120" s="383">
        <v>70270</v>
      </c>
      <c r="C120" s="351" t="s">
        <v>89</v>
      </c>
      <c r="D120" s="384">
        <f t="shared" si="12"/>
        <v>84</v>
      </c>
      <c r="E120" s="385">
        <v>8</v>
      </c>
      <c r="F120" s="385">
        <v>49</v>
      </c>
      <c r="G120" s="385">
        <v>20</v>
      </c>
      <c r="H120" s="385">
        <v>7</v>
      </c>
      <c r="I120" s="76">
        <f t="shared" si="13"/>
        <v>3.3095238095238093</v>
      </c>
      <c r="J120" s="354"/>
    </row>
    <row r="121" spans="1:12" s="387" customFormat="1" ht="15" customHeight="1" x14ac:dyDescent="0.25">
      <c r="A121" s="54">
        <v>7</v>
      </c>
      <c r="B121" s="350">
        <v>70510</v>
      </c>
      <c r="C121" s="372" t="s">
        <v>62</v>
      </c>
      <c r="D121" s="352">
        <f t="shared" si="12"/>
        <v>41</v>
      </c>
      <c r="E121" s="353">
        <v>7</v>
      </c>
      <c r="F121" s="353">
        <v>18</v>
      </c>
      <c r="G121" s="353">
        <v>13</v>
      </c>
      <c r="H121" s="353">
        <v>3</v>
      </c>
      <c r="I121" s="85">
        <f t="shared" si="13"/>
        <v>3.2926829268292681</v>
      </c>
      <c r="J121" s="354"/>
    </row>
    <row r="122" spans="1:12" s="387" customFormat="1" ht="15" customHeight="1" x14ac:dyDescent="0.25">
      <c r="A122" s="54">
        <v>8</v>
      </c>
      <c r="B122" s="350">
        <v>10880</v>
      </c>
      <c r="C122" s="372" t="s">
        <v>138</v>
      </c>
      <c r="D122" s="359">
        <f t="shared" si="12"/>
        <v>278</v>
      </c>
      <c r="E122" s="360">
        <v>14</v>
      </c>
      <c r="F122" s="360">
        <v>112</v>
      </c>
      <c r="G122" s="360">
        <v>98</v>
      </c>
      <c r="H122" s="360">
        <v>54</v>
      </c>
      <c r="I122" s="430">
        <f t="shared" si="13"/>
        <v>3.6906474820143886</v>
      </c>
      <c r="J122" s="354"/>
    </row>
    <row r="123" spans="1:12" s="387" customFormat="1" ht="15" customHeight="1" thickBot="1" x14ac:dyDescent="0.3">
      <c r="A123" s="36">
        <v>9</v>
      </c>
      <c r="B123" s="431">
        <v>10890</v>
      </c>
      <c r="C123" s="432" t="s">
        <v>150</v>
      </c>
      <c r="D123" s="416">
        <f t="shared" si="12"/>
        <v>152</v>
      </c>
      <c r="E123" s="418">
        <v>3</v>
      </c>
      <c r="F123" s="418">
        <v>63</v>
      </c>
      <c r="G123" s="418">
        <v>52</v>
      </c>
      <c r="H123" s="418">
        <v>34</v>
      </c>
      <c r="I123" s="419">
        <f t="shared" si="13"/>
        <v>3.7697368421052633</v>
      </c>
      <c r="J123" s="354"/>
    </row>
    <row r="124" spans="1:12" x14ac:dyDescent="0.25">
      <c r="A124" s="420"/>
      <c r="B124" s="421"/>
      <c r="C124" s="422"/>
      <c r="D124" s="827" t="s">
        <v>115</v>
      </c>
      <c r="E124" s="827"/>
      <c r="F124" s="827"/>
      <c r="G124" s="827"/>
      <c r="H124" s="827"/>
      <c r="I124" s="423">
        <f>AVERAGE(I8:I15,I17:I28,I30:I46,I48:I67,I69:I82,I84:I113,I115:I123)</f>
        <v>3.7233408567908017</v>
      </c>
    </row>
    <row r="125" spans="1:12" x14ac:dyDescent="0.25">
      <c r="A125" s="420"/>
      <c r="B125" s="421"/>
      <c r="C125" s="422"/>
      <c r="D125" s="422"/>
      <c r="E125" s="422"/>
      <c r="F125" s="422"/>
    </row>
    <row r="126" spans="1:12" ht="14.45" customHeight="1" x14ac:dyDescent="0.25">
      <c r="A126" s="420"/>
      <c r="E126" s="422"/>
      <c r="F126" s="422"/>
      <c r="K126" s="824"/>
      <c r="L126" s="824"/>
    </row>
    <row r="127" spans="1:12" x14ac:dyDescent="0.25">
      <c r="A127" s="420"/>
      <c r="E127" s="422"/>
      <c r="F127" s="422"/>
      <c r="K127" s="334"/>
      <c r="L127" s="334"/>
    </row>
    <row r="128" spans="1:12" x14ac:dyDescent="0.25">
      <c r="A128" s="420"/>
      <c r="E128" s="422"/>
      <c r="F128" s="422"/>
      <c r="K128" s="334"/>
      <c r="L128" s="334"/>
    </row>
  </sheetData>
  <mergeCells count="9">
    <mergeCell ref="I4:I5"/>
    <mergeCell ref="D124:H124"/>
    <mergeCell ref="K126:L126"/>
    <mergeCell ref="C2:D2"/>
    <mergeCell ref="A4:A5"/>
    <mergeCell ref="B4:B5"/>
    <mergeCell ref="C4:C5"/>
    <mergeCell ref="D4:D5"/>
    <mergeCell ref="E4:H4"/>
  </mergeCells>
  <conditionalFormatting sqref="I6:I124">
    <cfRule type="cellIs" dxfId="4" priority="820" stopIfTrue="1" operator="between">
      <formula>$I$124</formula>
      <formula>3.716</formula>
    </cfRule>
    <cfRule type="cellIs" dxfId="3" priority="821" stopIfTrue="1" operator="lessThan">
      <formula>3.5</formula>
    </cfRule>
    <cfRule type="cellIs" dxfId="2" priority="822" stopIfTrue="1" operator="between">
      <formula>$I$124</formula>
      <formula>3.5</formula>
    </cfRule>
    <cfRule type="cellIs" dxfId="1" priority="823" stopIfTrue="1" operator="between">
      <formula>4.5</formula>
      <formula>$I$124</formula>
    </cfRule>
    <cfRule type="cellIs" dxfId="0" priority="824" stopIfTrue="1" operator="greaterThanOrEqual">
      <formula>4.5</formula>
    </cfRule>
  </conditionalFormatting>
  <pageMargins left="0.82677165354330717" right="0.31496062992125984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Рус. 9 - диаграмма по районам</vt:lpstr>
      <vt:lpstr>Рус. 9 - диаграмма</vt:lpstr>
      <vt:lpstr>Рейтинги 2021-2024</vt:lpstr>
      <vt:lpstr>Рейтинг по сумме мест</vt:lpstr>
      <vt:lpstr>Русский язык-9 2024 Итоги</vt:lpstr>
      <vt:lpstr>Русский язык-9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2024-08-08T08:01:44Z</dcterms:modified>
</cp:coreProperties>
</file>