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0145" windowHeight="7905" tabRatio="517"/>
  </bookViews>
  <sheets>
    <sheet name="Общест-9 диаграмма по районам" sheetId="17" r:id="rId1"/>
    <sheet name="Общест-9 диаграмма" sheetId="14" r:id="rId2"/>
    <sheet name="Рейтинги 2022-2024" sheetId="13" r:id="rId3"/>
    <sheet name="Рейтинг по сумме мест" sheetId="11" r:id="rId4"/>
    <sheet name=" Обществознание-9 2024 Итоги" sheetId="16" r:id="rId5"/>
    <sheet name=" Обществознание-9 2024 расклад" sheetId="10" r:id="rId6"/>
  </sheets>
  <definedNames>
    <definedName name="_xlnm._FilterDatabase" localSheetId="0" hidden="1">'Общест-9 диаграмма по районам'!#REF!</definedName>
    <definedName name="_xlnm._FilterDatabase" localSheetId="2" hidden="1">'Рейтинги 2022-2024'!#REF!</definedName>
  </definedNames>
  <calcPr calcId="145621"/>
</workbook>
</file>

<file path=xl/calcChain.xml><?xml version="1.0" encoding="utf-8"?>
<calcChain xmlns="http://schemas.openxmlformats.org/spreadsheetml/2006/main">
  <c r="O63" i="17" l="1"/>
  <c r="O62" i="17"/>
  <c r="O63" i="14"/>
  <c r="O62" i="14"/>
  <c r="P99" i="11" l="1"/>
  <c r="P96" i="11"/>
  <c r="I124" i="10" l="1"/>
  <c r="I66" i="10"/>
  <c r="I54" i="10"/>
  <c r="O26" i="17" l="1"/>
  <c r="O25" i="17"/>
  <c r="O24" i="17"/>
  <c r="O23" i="17"/>
  <c r="O22" i="17"/>
  <c r="O21" i="17"/>
  <c r="O20" i="17"/>
  <c r="O19" i="17"/>
  <c r="O18" i="17"/>
  <c r="O17" i="17"/>
  <c r="O16" i="17"/>
  <c r="O15" i="17"/>
  <c r="O13" i="17"/>
  <c r="O12" i="17"/>
  <c r="O11" i="17"/>
  <c r="O10" i="17"/>
  <c r="O9" i="17"/>
  <c r="O8" i="17"/>
  <c r="O7" i="17"/>
  <c r="O6" i="17"/>
  <c r="O44" i="17"/>
  <c r="O43" i="17"/>
  <c r="O42" i="17"/>
  <c r="O41" i="17"/>
  <c r="O40" i="17"/>
  <c r="O39" i="17"/>
  <c r="O38" i="17"/>
  <c r="O37" i="17"/>
  <c r="O36" i="17"/>
  <c r="O35" i="17"/>
  <c r="O34" i="17"/>
  <c r="O33" i="17"/>
  <c r="O32" i="17"/>
  <c r="O31" i="17"/>
  <c r="O30" i="17"/>
  <c r="O29" i="17"/>
  <c r="O28" i="17"/>
  <c r="O65" i="17"/>
  <c r="O64" i="17"/>
  <c r="O61" i="17"/>
  <c r="O60" i="17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O80" i="17"/>
  <c r="O79" i="17"/>
  <c r="O78" i="17"/>
  <c r="O77" i="17"/>
  <c r="O76" i="17"/>
  <c r="O75" i="17"/>
  <c r="O74" i="17"/>
  <c r="O73" i="17"/>
  <c r="O72" i="17"/>
  <c r="O71" i="17"/>
  <c r="O70" i="17"/>
  <c r="O69" i="17"/>
  <c r="O68" i="17"/>
  <c r="O67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94" i="17"/>
  <c r="O120" i="17"/>
  <c r="O119" i="17"/>
  <c r="O118" i="17"/>
  <c r="O117" i="17"/>
  <c r="O116" i="17"/>
  <c r="O115" i="17"/>
  <c r="O114" i="17"/>
  <c r="O113" i="17"/>
  <c r="O121" i="17"/>
  <c r="D112" i="17"/>
  <c r="C112" i="17"/>
  <c r="D81" i="17"/>
  <c r="C81" i="17"/>
  <c r="D66" i="17"/>
  <c r="C66" i="17"/>
  <c r="D45" i="17"/>
  <c r="C45" i="17"/>
  <c r="D27" i="17"/>
  <c r="C27" i="17"/>
  <c r="D14" i="17"/>
  <c r="C14" i="17"/>
  <c r="D5" i="17"/>
  <c r="C5" i="17"/>
  <c r="D4" i="17"/>
  <c r="D122" i="17" s="1"/>
  <c r="C4" i="17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3" i="14"/>
  <c r="O12" i="14"/>
  <c r="O11" i="14"/>
  <c r="O10" i="14"/>
  <c r="O9" i="14"/>
  <c r="O8" i="14"/>
  <c r="O7" i="14"/>
  <c r="O6" i="14"/>
  <c r="O65" i="14"/>
  <c r="O64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95" i="14"/>
  <c r="O94" i="14"/>
  <c r="O93" i="14"/>
  <c r="O92" i="14"/>
  <c r="O91" i="14"/>
  <c r="O90" i="14"/>
  <c r="O89" i="14"/>
  <c r="O88" i="14"/>
  <c r="O87" i="14"/>
  <c r="O86" i="14"/>
  <c r="O85" i="14"/>
  <c r="O84" i="14"/>
  <c r="O83" i="14"/>
  <c r="O82" i="14"/>
  <c r="O111" i="14"/>
  <c r="O110" i="14"/>
  <c r="O109" i="14"/>
  <c r="O108" i="14"/>
  <c r="O107" i="14"/>
  <c r="O106" i="14"/>
  <c r="O105" i="14"/>
  <c r="O104" i="14"/>
  <c r="O103" i="14"/>
  <c r="O102" i="14"/>
  <c r="O101" i="14"/>
  <c r="O100" i="14"/>
  <c r="O99" i="14"/>
  <c r="O98" i="14"/>
  <c r="O97" i="14"/>
  <c r="O96" i="14"/>
  <c r="O120" i="14"/>
  <c r="O119" i="14"/>
  <c r="O118" i="14"/>
  <c r="O117" i="14"/>
  <c r="O116" i="14"/>
  <c r="O115" i="14"/>
  <c r="O114" i="14"/>
  <c r="O113" i="14"/>
  <c r="O121" i="14"/>
  <c r="D122" i="14"/>
  <c r="D112" i="14"/>
  <c r="C112" i="14"/>
  <c r="D81" i="14"/>
  <c r="C81" i="14"/>
  <c r="D66" i="14"/>
  <c r="C66" i="14"/>
  <c r="D45" i="14"/>
  <c r="C45" i="14"/>
  <c r="D27" i="14"/>
  <c r="C27" i="14"/>
  <c r="D14" i="14"/>
  <c r="C14" i="14"/>
  <c r="D5" i="14"/>
  <c r="C5" i="14"/>
  <c r="D4" i="14"/>
  <c r="C4" i="14"/>
  <c r="P115" i="11"/>
  <c r="P114" i="11"/>
  <c r="P110" i="11"/>
  <c r="P113" i="11"/>
  <c r="P107" i="11"/>
  <c r="P111" i="11"/>
  <c r="P112" i="11"/>
  <c r="P109" i="11"/>
  <c r="P103" i="11"/>
  <c r="P108" i="11"/>
  <c r="P105" i="11"/>
  <c r="P106" i="11"/>
  <c r="P91" i="11"/>
  <c r="P75" i="11"/>
  <c r="P93" i="11"/>
  <c r="P94" i="11"/>
  <c r="P102" i="11"/>
  <c r="P77" i="11"/>
  <c r="P92" i="11"/>
  <c r="P98" i="11"/>
  <c r="P104" i="11"/>
  <c r="P90" i="11"/>
  <c r="P100" i="11"/>
  <c r="P87" i="11"/>
  <c r="P86" i="11"/>
  <c r="P84" i="11"/>
  <c r="P79" i="11"/>
  <c r="P88" i="11"/>
  <c r="P64" i="11"/>
  <c r="P97" i="11"/>
  <c r="P71" i="11"/>
  <c r="P82" i="11"/>
  <c r="P95" i="11"/>
  <c r="P51" i="11"/>
  <c r="P68" i="11"/>
  <c r="P83" i="11"/>
  <c r="P78" i="11"/>
  <c r="P70" i="11"/>
  <c r="P89" i="11"/>
  <c r="P65" i="11"/>
  <c r="P85" i="11"/>
  <c r="P69" i="11"/>
  <c r="P57" i="11"/>
  <c r="P76" i="11"/>
  <c r="P72" i="11"/>
  <c r="P81" i="11"/>
  <c r="P43" i="11"/>
  <c r="P74" i="11"/>
  <c r="P58" i="11"/>
  <c r="P66" i="11"/>
  <c r="P62" i="11"/>
  <c r="P42" i="11"/>
  <c r="P80" i="11"/>
  <c r="P73" i="11"/>
  <c r="P55" i="11"/>
  <c r="P38" i="11"/>
  <c r="P60" i="11"/>
  <c r="P67" i="11"/>
  <c r="P46" i="11"/>
  <c r="P56" i="11"/>
  <c r="P59" i="11"/>
  <c r="P37" i="11"/>
  <c r="P44" i="11"/>
  <c r="P54" i="11"/>
  <c r="P50" i="11"/>
  <c r="P53" i="11"/>
  <c r="P47" i="11"/>
  <c r="P32" i="11"/>
  <c r="P49" i="11"/>
  <c r="P36" i="11"/>
  <c r="P40" i="11"/>
  <c r="P39" i="11"/>
  <c r="P33" i="11"/>
  <c r="P63" i="11"/>
  <c r="P34" i="11"/>
  <c r="P41" i="11"/>
  <c r="P30" i="11"/>
  <c r="P61" i="11"/>
  <c r="P29" i="11"/>
  <c r="P48" i="11"/>
  <c r="P31" i="11"/>
  <c r="P45" i="11"/>
  <c r="P28" i="11"/>
  <c r="P24" i="11"/>
  <c r="P52" i="11"/>
  <c r="P22" i="11"/>
  <c r="P21" i="11"/>
  <c r="P26" i="11"/>
  <c r="P17" i="11"/>
  <c r="P18" i="11"/>
  <c r="P13" i="11"/>
  <c r="P16" i="11"/>
  <c r="P35" i="11"/>
  <c r="P23" i="11"/>
  <c r="P11" i="11"/>
  <c r="P15" i="11"/>
  <c r="P14" i="11"/>
  <c r="P12" i="11"/>
  <c r="P27" i="11"/>
  <c r="P19" i="11"/>
  <c r="P9" i="11"/>
  <c r="P25" i="11"/>
  <c r="P10" i="11"/>
  <c r="P20" i="11"/>
  <c r="P8" i="11"/>
  <c r="P7" i="11"/>
  <c r="P6" i="11"/>
  <c r="P101" i="11"/>
  <c r="E116" i="11"/>
  <c r="D116" i="13"/>
  <c r="H112" i="17" l="1"/>
  <c r="G112" i="17"/>
  <c r="H81" i="17"/>
  <c r="G81" i="17"/>
  <c r="H66" i="17"/>
  <c r="G66" i="17"/>
  <c r="H45" i="17"/>
  <c r="G45" i="17"/>
  <c r="H27" i="17"/>
  <c r="G27" i="17"/>
  <c r="H14" i="17"/>
  <c r="G14" i="17"/>
  <c r="H5" i="17"/>
  <c r="G5" i="17"/>
  <c r="H4" i="17"/>
  <c r="H122" i="17" s="1"/>
  <c r="G4" i="17"/>
  <c r="H122" i="14"/>
  <c r="H112" i="14"/>
  <c r="G112" i="14"/>
  <c r="H81" i="14"/>
  <c r="G81" i="14"/>
  <c r="H66" i="14"/>
  <c r="G66" i="14"/>
  <c r="H45" i="14"/>
  <c r="G45" i="14"/>
  <c r="H27" i="14"/>
  <c r="G27" i="14"/>
  <c r="H14" i="14"/>
  <c r="G14" i="14"/>
  <c r="H5" i="14"/>
  <c r="G5" i="14"/>
  <c r="H4" i="14"/>
  <c r="G4" i="14"/>
  <c r="K116" i="11" l="1"/>
  <c r="H116" i="11"/>
  <c r="L116" i="13"/>
  <c r="H116" i="13"/>
  <c r="L4" i="17" l="1"/>
  <c r="L122" i="14"/>
  <c r="L4" i="14"/>
  <c r="E117" i="16"/>
  <c r="I80" i="10" l="1"/>
  <c r="I79" i="10"/>
  <c r="I65" i="10"/>
  <c r="I61" i="10"/>
  <c r="I26" i="10"/>
  <c r="I22" i="10"/>
  <c r="I123" i="10"/>
  <c r="I122" i="10"/>
  <c r="I121" i="10"/>
  <c r="I120" i="10"/>
  <c r="I119" i="10"/>
  <c r="I118" i="10"/>
  <c r="I117" i="10"/>
  <c r="I116" i="10"/>
  <c r="I115" i="10"/>
  <c r="I114" i="10"/>
  <c r="H114" i="10"/>
  <c r="G114" i="10"/>
  <c r="F114" i="10"/>
  <c r="E114" i="10"/>
  <c r="D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H83" i="10"/>
  <c r="G83" i="10"/>
  <c r="F83" i="10"/>
  <c r="E83" i="10"/>
  <c r="D83" i="10"/>
  <c r="I82" i="10"/>
  <c r="I81" i="10"/>
  <c r="I78" i="10"/>
  <c r="I77" i="10"/>
  <c r="I76" i="10"/>
  <c r="I75" i="10"/>
  <c r="I74" i="10"/>
  <c r="I73" i="10"/>
  <c r="I72" i="10"/>
  <c r="I71" i="10"/>
  <c r="I70" i="10"/>
  <c r="I69" i="10"/>
  <c r="I68" i="10"/>
  <c r="H68" i="10"/>
  <c r="G68" i="10"/>
  <c r="F68" i="10"/>
  <c r="E68" i="10"/>
  <c r="D68" i="10"/>
  <c r="I67" i="10"/>
  <c r="I64" i="10"/>
  <c r="I63" i="10"/>
  <c r="I62" i="10"/>
  <c r="I60" i="10"/>
  <c r="I59" i="10"/>
  <c r="I58" i="10"/>
  <c r="I57" i="10"/>
  <c r="I56" i="10"/>
  <c r="I55" i="10"/>
  <c r="I53" i="10"/>
  <c r="I52" i="10"/>
  <c r="I51" i="10"/>
  <c r="I50" i="10"/>
  <c r="I49" i="10"/>
  <c r="I48" i="10"/>
  <c r="I47" i="10"/>
  <c r="H47" i="10"/>
  <c r="G47" i="10"/>
  <c r="F47" i="10"/>
  <c r="E47" i="10"/>
  <c r="D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H29" i="10"/>
  <c r="G29" i="10"/>
  <c r="F29" i="10"/>
  <c r="E29" i="10"/>
  <c r="D29" i="10"/>
  <c r="I28" i="10"/>
  <c r="I27" i="10"/>
  <c r="I25" i="10"/>
  <c r="I24" i="10"/>
  <c r="I23" i="10"/>
  <c r="I21" i="10"/>
  <c r="I20" i="10"/>
  <c r="I19" i="10"/>
  <c r="I18" i="10"/>
  <c r="I17" i="10"/>
  <c r="I16" i="10"/>
  <c r="H16" i="10"/>
  <c r="G16" i="10"/>
  <c r="F16" i="10"/>
  <c r="E16" i="10"/>
  <c r="D16" i="10"/>
  <c r="I15" i="10"/>
  <c r="I14" i="10"/>
  <c r="I13" i="10"/>
  <c r="I12" i="10"/>
  <c r="I11" i="10"/>
  <c r="I10" i="10"/>
  <c r="I9" i="10"/>
  <c r="I8" i="10"/>
  <c r="I7" i="10"/>
  <c r="H7" i="10"/>
  <c r="G7" i="10"/>
  <c r="F7" i="10"/>
  <c r="E7" i="10"/>
  <c r="D7" i="10"/>
  <c r="H6" i="10"/>
  <c r="G6" i="10"/>
  <c r="F6" i="10"/>
  <c r="E6" i="10"/>
  <c r="D6" i="10"/>
  <c r="I6" i="10" l="1"/>
  <c r="L27" i="17"/>
  <c r="K27" i="17"/>
  <c r="L45" i="17"/>
  <c r="K45" i="17"/>
  <c r="L66" i="17"/>
  <c r="K66" i="17"/>
  <c r="L81" i="17"/>
  <c r="K81" i="17"/>
  <c r="L112" i="17"/>
  <c r="K112" i="17"/>
  <c r="L14" i="17"/>
  <c r="K14" i="17"/>
  <c r="L5" i="17"/>
  <c r="K5" i="17"/>
  <c r="K4" i="17" s="1"/>
  <c r="L122" i="17"/>
  <c r="L112" i="14"/>
  <c r="K112" i="14"/>
  <c r="L81" i="14"/>
  <c r="K81" i="14"/>
  <c r="L66" i="14"/>
  <c r="K66" i="14"/>
  <c r="L45" i="14"/>
  <c r="K45" i="14"/>
  <c r="L27" i="14"/>
  <c r="K27" i="14"/>
  <c r="L14" i="14"/>
  <c r="K14" i="14"/>
  <c r="L5" i="14"/>
  <c r="K5" i="14"/>
  <c r="K4" i="14" s="1"/>
  <c r="E6" i="16" l="1"/>
  <c r="D6" i="16"/>
</calcChain>
</file>

<file path=xl/sharedStrings.xml><?xml version="1.0" encoding="utf-8"?>
<sst xmlns="http://schemas.openxmlformats.org/spreadsheetml/2006/main" count="1553" uniqueCount="204">
  <si>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</si>
  <si>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</si>
  <si>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</si>
  <si>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</si>
  <si>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</si>
  <si>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</si>
  <si>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1</t>
  </si>
  <si>
    <t>МБОУ СШ № 139</t>
  </si>
  <si>
    <t>МБОУ СШ № 5</t>
  </si>
  <si>
    <t>МБОУ СШ № 115</t>
  </si>
  <si>
    <t>МБОУ СШ № 134</t>
  </si>
  <si>
    <t>МБОУ СШ № 18</t>
  </si>
  <si>
    <t>МБОУ СШ № 108</t>
  </si>
  <si>
    <t>МБОУ СШ № 129</t>
  </si>
  <si>
    <t>МАОУ СШ № 151</t>
  </si>
  <si>
    <t>МБОУ СШ № 91</t>
  </si>
  <si>
    <t>МБОУ СШ № 144</t>
  </si>
  <si>
    <t>МБОУ СШ № 24</t>
  </si>
  <si>
    <t>МБОУ СШ № 85</t>
  </si>
  <si>
    <t>МБОУ СШ № 7</t>
  </si>
  <si>
    <t>МБОУ СШ № 121</t>
  </si>
  <si>
    <t>МБОУ СШ № 56</t>
  </si>
  <si>
    <t>МБОУ СШ № 141</t>
  </si>
  <si>
    <t>МБОУ СШ № 62</t>
  </si>
  <si>
    <t>Свердловский</t>
  </si>
  <si>
    <t>МБОУ СШ № 17</t>
  </si>
  <si>
    <t>МБОУ СШ № 6</t>
  </si>
  <si>
    <t xml:space="preserve">МБОУ СШ № 133 </t>
  </si>
  <si>
    <t>Октябрьский</t>
  </si>
  <si>
    <t>МБОУ СШ № 39</t>
  </si>
  <si>
    <t>МБОУ СШ № 82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</si>
  <si>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</si>
  <si>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</si>
  <si>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</si>
  <si>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</si>
  <si>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</si>
  <si>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</si>
  <si>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</si>
  <si>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89</t>
  </si>
  <si>
    <t>МБОУ СШ № 50</t>
  </si>
  <si>
    <t>МБОУ СШ № 16</t>
  </si>
  <si>
    <t>МБОУ СШ № 31</t>
  </si>
  <si>
    <t>МБОУ СШ № 44</t>
  </si>
  <si>
    <t>МБОУ СШ № 13</t>
  </si>
  <si>
    <t>МАОУ СШ № 148</t>
  </si>
  <si>
    <t>МБОУ СШ № 53</t>
  </si>
  <si>
    <t>МБОУ СШ № 64</t>
  </si>
  <si>
    <t>МБОУ СШ № 135</t>
  </si>
  <si>
    <t>Кировский</t>
  </si>
  <si>
    <t>МБОУ СШ № 81</t>
  </si>
  <si>
    <t>МАОУ СШ № 55</t>
  </si>
  <si>
    <t>МБОУ СШ № 63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</si>
  <si>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</si>
  <si>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</si>
  <si>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</si>
  <si>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</si>
  <si>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</si>
  <si>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</si>
  <si>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</si>
  <si>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</si>
  <si>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</si>
  <si>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</si>
  <si>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</si>
  <si>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2</t>
  </si>
  <si>
    <t>МБОУ СШ № 36</t>
  </si>
  <si>
    <t>МБОУ СШ № 30</t>
  </si>
  <si>
    <t>МБОУ СШ № 90</t>
  </si>
  <si>
    <t>МБОУ СШ № 65</t>
  </si>
  <si>
    <t>МБОУ СШ № 79</t>
  </si>
  <si>
    <t>МАОУ Лицей № 12</t>
  </si>
  <si>
    <t>МБОУ Лицей № 3</t>
  </si>
  <si>
    <t>МАОУ Гимназия № 15</t>
  </si>
  <si>
    <t xml:space="preserve">МАОУ Лицей № 7 </t>
  </si>
  <si>
    <t>МБОУ Лицей № 28</t>
  </si>
  <si>
    <t>МБОУ Гимназия № 8</t>
  </si>
  <si>
    <t>МАОУ Гимназия № 9</t>
  </si>
  <si>
    <t>МАОУ СШ № 32</t>
  </si>
  <si>
    <t>МБОУ Гимназия № 7</t>
  </si>
  <si>
    <t>МБОУ СШ № 21</t>
  </si>
  <si>
    <t>МБОУ СШ № 73</t>
  </si>
  <si>
    <t>МБОУ СШ № 95</t>
  </si>
  <si>
    <t>МАОУ Гимназия № 13 "Академ"</t>
  </si>
  <si>
    <t>МБОУ СШ № 93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</si>
  <si>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</si>
  <si>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</si>
  <si>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</si>
  <si>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</si>
  <si>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</si>
  <si>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</si>
  <si>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Расчётное среднее значение</t>
  </si>
  <si>
    <t>МБОУ Гимназия  № 16</t>
  </si>
  <si>
    <t>МБОУ СШ № 8 "Созидание"</t>
  </si>
  <si>
    <t>МАОУ Лицей № 1</t>
  </si>
  <si>
    <t>МБОУ СШ № 78</t>
  </si>
  <si>
    <t>Наименование ОУ (кратко)</t>
  </si>
  <si>
    <t>МАОУ Лицей № 9 "Лидер"</t>
  </si>
  <si>
    <t>ОБЩЕСТВОЗНАНИЕ,  9 кл.</t>
  </si>
  <si>
    <t>Код ОУ по КИАСУО</t>
  </si>
  <si>
    <t>Чел.</t>
  </si>
  <si>
    <t>отметки по 5 -балльной шкале</t>
  </si>
  <si>
    <t>средний балл</t>
  </si>
  <si>
    <t>чел.</t>
  </si>
  <si>
    <t>ср. балл ОУ</t>
  </si>
  <si>
    <t>Среднее значение по городу принято:</t>
  </si>
  <si>
    <t>отлично - более 4,5 баллов</t>
  </si>
  <si>
    <t>хорошо - между расчётным средним баллом и 4,5</t>
  </si>
  <si>
    <t>нормально - между расчётным средним баллом и 3,5</t>
  </si>
  <si>
    <t>критично - меньше 3,5 баллов</t>
  </si>
  <si>
    <t>места</t>
  </si>
  <si>
    <t>Сумма мест</t>
  </si>
  <si>
    <t>ср. балл по городу</t>
  </si>
  <si>
    <t>Среднее значение по городу принято</t>
  </si>
  <si>
    <t>Наименование ОУ (кратно)</t>
  </si>
  <si>
    <t>ср.балл ОУ</t>
  </si>
  <si>
    <t>ср.балл по городу</t>
  </si>
  <si>
    <t>Образовательная организация</t>
  </si>
  <si>
    <t>место</t>
  </si>
  <si>
    <t xml:space="preserve">МБОУ СШ № 72 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</si>
  <si>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</si>
  <si>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</si>
  <si>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</si>
  <si>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</si>
  <si>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</si>
  <si>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</si>
  <si>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</si>
  <si>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</si>
  <si>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</si>
  <si>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МБОУ СШ № 86</t>
  </si>
  <si>
    <t>МАОУ Гимназия № 11</t>
  </si>
  <si>
    <t>Расчётное среднее значение среднего балла по ОУ</t>
  </si>
  <si>
    <t>Среднее значение среднего балла принято ГУО</t>
  </si>
  <si>
    <t>МАОУ СШ № 155</t>
  </si>
  <si>
    <t>МАОУ СШ № 157</t>
  </si>
  <si>
    <t>МБОУ Гимназия № 3</t>
  </si>
  <si>
    <t>МАОУ СШ № 12</t>
  </si>
  <si>
    <t>МАОУ СШ № 19</t>
  </si>
  <si>
    <t>МАОУ "КУГ №1 - Универс"</t>
  </si>
  <si>
    <t>МАОУ Гимназия №14</t>
  </si>
  <si>
    <t>МАОУ СШ № 23</t>
  </si>
  <si>
    <t>МАОУ СШ № 76</t>
  </si>
  <si>
    <t>МАОУ СШ № 137</t>
  </si>
  <si>
    <t>МАОУ СШ № 158</t>
  </si>
  <si>
    <t>МБОУ СШ № 143</t>
  </si>
  <si>
    <t>МБОУ СШ № 145</t>
  </si>
  <si>
    <t>МБОУ СШ № 149</t>
  </si>
  <si>
    <t>МБОУ СШ № 150</t>
  </si>
  <si>
    <t>МБОУ СШ № 152</t>
  </si>
  <si>
    <t>МБОУ СШ № 154</t>
  </si>
  <si>
    <t>МБОУ СШ № 156</t>
  </si>
  <si>
    <t>МБОУ СШ № 10</t>
  </si>
  <si>
    <t>МАОУ СШ Комплекс "Покровский"</t>
  </si>
  <si>
    <t>МАОУ СШ № 8 "Созидание"</t>
  </si>
  <si>
    <t>МАОУ СШ № 63</t>
  </si>
  <si>
    <t>МАОУ СШ № 46</t>
  </si>
  <si>
    <t>МАОУ СШ № 81</t>
  </si>
  <si>
    <t>МАОУ СШ № 90</t>
  </si>
  <si>
    <t>МАОУ СШ № 135</t>
  </si>
  <si>
    <t>МАОУ Лицей № 3</t>
  </si>
  <si>
    <t>МАОУ СШ № 16</t>
  </si>
  <si>
    <t>МАОУ СШ № 50</t>
  </si>
  <si>
    <t>МАОУ СШ № 53</t>
  </si>
  <si>
    <t>МАОУ СШ № 65</t>
  </si>
  <si>
    <t>МАОУ СШ № 89</t>
  </si>
  <si>
    <t>МАОУ СШ № 82</t>
  </si>
  <si>
    <t>МАОУ СШ № 6</t>
  </si>
  <si>
    <t>МАОУ СШ № 17</t>
  </si>
  <si>
    <t>МАОУ СШ № 34</t>
  </si>
  <si>
    <t>МАОУ СШ № 42</t>
  </si>
  <si>
    <t>МАОУ СШ № 45</t>
  </si>
  <si>
    <t>МАОУ СШ № 78</t>
  </si>
  <si>
    <t>МАОУ СШ № 93</t>
  </si>
  <si>
    <t>МАОУ СШ № 1</t>
  </si>
  <si>
    <t>МАОУ СШ № 158 "Грани"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</si>
  <si>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</si>
  <si>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</si>
  <si>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</si>
  <si>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</si>
  <si>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</si>
  <si>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</si>
  <si>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</si>
  <si>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</si>
  <si>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</si>
  <si>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МАОУ СШ № 121</t>
  </si>
  <si>
    <t>МАОУ СШ № 134</t>
  </si>
  <si>
    <t>МАОУ СШ № 156</t>
  </si>
  <si>
    <t>МАОУ СШ № 154</t>
  </si>
  <si>
    <t>МАОУ СШ № 152</t>
  </si>
  <si>
    <t>МАОУ СШ № 150</t>
  </si>
  <si>
    <t>МАОУ СШ № 149</t>
  </si>
  <si>
    <t>МАОУ СШ № 144</t>
  </si>
  <si>
    <t>МАОУ СШ № 143</t>
  </si>
  <si>
    <t>МАОУ СШ № 139</t>
  </si>
  <si>
    <t>МАОУ СШ № 141</t>
  </si>
  <si>
    <t>МАОУ СШ № 145</t>
  </si>
  <si>
    <t>МАОУ Гимназия № 8</t>
  </si>
  <si>
    <t>МАОУ Лицей № 28</t>
  </si>
  <si>
    <t>МАОУ СШ № 3</t>
  </si>
  <si>
    <t xml:space="preserve">МАОУ СШ № 72 </t>
  </si>
  <si>
    <t>МАОУ СШ № 91</t>
  </si>
  <si>
    <t>МАОУ СШ № 98</t>
  </si>
  <si>
    <t>МАОУ СШ № 129</t>
  </si>
  <si>
    <t>МАОУ СШ № 147</t>
  </si>
  <si>
    <t>МАОУ СШ-Интернат № 1</t>
  </si>
  <si>
    <t>МБОУ СШ № 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</si>
</sst>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[$-419]General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34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4" tint="0.79998168889431442"/>
        <bgColor rgb="FF000000"/>
      </patternFill>
    </fill>
  </fills>
  <borders count="7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0">
    <xf numFmtId="0" fontId="0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21" fillId="0" borderId="0"/>
    <xf numFmtId="164" fontId="21" fillId="0" borderId="0" applyBorder="0" applyProtection="0"/>
    <xf numFmtId="0" fontId="14" fillId="0" borderId="0"/>
    <xf numFmtId="0" fontId="13" fillId="0" borderId="0"/>
    <xf numFmtId="0" fontId="13" fillId="0" borderId="0"/>
    <xf numFmtId="0" fontId="1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34" fillId="0" borderId="0"/>
    <xf numFmtId="0" fontId="21" fillId="0" borderId="0"/>
    <xf numFmtId="0" fontId="8" fillId="0" borderId="0"/>
    <xf numFmtId="0" fontId="33" fillId="0" borderId="0"/>
    <xf numFmtId="0" fontId="8" fillId="0" borderId="0"/>
    <xf numFmtId="0" fontId="34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3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</cellStyleXfs>
  <cellXfs count="501">
    <xf numFmtId="0" fontId="0" fillId="0" borderId="0" xfId="0"/>
    <xf numFmtId="0" fontId="14" fillId="0" borderId="0" xfId="4" applyBorder="1"/>
    <xf numFmtId="0" fontId="14" fillId="0" borderId="0" xfId="4" applyBorder="1" applyAlignment="1">
      <alignment horizontal="center" vertical="center"/>
    </xf>
    <xf numFmtId="0" fontId="20" fillId="0" borderId="0" xfId="4" applyFont="1" applyAlignment="1">
      <alignment wrapText="1"/>
    </xf>
    <xf numFmtId="0" fontId="20" fillId="0" borderId="0" xfId="4" applyFont="1"/>
    <xf numFmtId="0" fontId="14" fillId="0" borderId="0" xfId="4"/>
    <xf numFmtId="0" fontId="14" fillId="0" borderId="0" xfId="4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20" fillId="0" borderId="0" xfId="4" applyFont="1" applyAlignment="1">
      <alignment horizontal="left" vertical="top"/>
    </xf>
    <xf numFmtId="0" fontId="20" fillId="0" borderId="0" xfId="4" applyFont="1" applyBorder="1"/>
    <xf numFmtId="0" fontId="20" fillId="0" borderId="0" xfId="4" applyFont="1" applyBorder="1" applyAlignment="1"/>
    <xf numFmtId="0" fontId="18" fillId="0" borderId="0" xfId="4" applyFont="1" applyBorder="1"/>
    <xf numFmtId="0" fontId="12" fillId="0" borderId="4" xfId="0" applyFont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24" fillId="0" borderId="4" xfId="0" applyFont="1" applyBorder="1"/>
    <xf numFmtId="0" fontId="12" fillId="0" borderId="4" xfId="4" applyFont="1" applyFill="1" applyBorder="1" applyAlignment="1"/>
    <xf numFmtId="0" fontId="12" fillId="0" borderId="2" xfId="4" applyFont="1" applyFill="1" applyBorder="1" applyAlignment="1"/>
    <xf numFmtId="0" fontId="24" fillId="0" borderId="4" xfId="0" applyFont="1" applyBorder="1" applyAlignment="1"/>
    <xf numFmtId="0" fontId="24" fillId="0" borderId="2" xfId="0" applyFont="1" applyBorder="1" applyAlignment="1"/>
    <xf numFmtId="0" fontId="24" fillId="0" borderId="0" xfId="0" applyFont="1" applyBorder="1" applyAlignment="1"/>
    <xf numFmtId="0" fontId="12" fillId="0" borderId="0" xfId="4" applyFont="1" applyAlignment="1"/>
    <xf numFmtId="0" fontId="12" fillId="0" borderId="0" xfId="4" applyFont="1" applyAlignment="1">
      <alignment horizontal="center"/>
    </xf>
    <xf numFmtId="0" fontId="25" fillId="0" borderId="25" xfId="0" applyFont="1" applyBorder="1" applyAlignment="1">
      <alignment horizontal="center" vertical="center"/>
    </xf>
    <xf numFmtId="2" fontId="12" fillId="2" borderId="4" xfId="4" applyNumberFormat="1" applyFont="1" applyFill="1" applyBorder="1" applyAlignment="1">
      <alignment horizontal="center"/>
    </xf>
    <xf numFmtId="0" fontId="24" fillId="0" borderId="36" xfId="0" applyFont="1" applyBorder="1" applyAlignment="1"/>
    <xf numFmtId="0" fontId="12" fillId="0" borderId="8" xfId="4" applyFont="1" applyFill="1" applyBorder="1" applyAlignment="1"/>
    <xf numFmtId="0" fontId="12" fillId="0" borderId="8" xfId="0" applyFont="1" applyBorder="1" applyAlignment="1">
      <alignment horizontal="left" wrapText="1"/>
    </xf>
    <xf numFmtId="0" fontId="12" fillId="0" borderId="6" xfId="4" applyFont="1" applyFill="1" applyBorder="1" applyAlignment="1"/>
    <xf numFmtId="0" fontId="12" fillId="0" borderId="6" xfId="0" applyFont="1" applyBorder="1" applyAlignment="1">
      <alignment horizontal="left" wrapText="1"/>
    </xf>
    <xf numFmtId="0" fontId="24" fillId="0" borderId="6" xfId="0" applyFont="1" applyBorder="1" applyAlignment="1"/>
    <xf numFmtId="0" fontId="15" fillId="0" borderId="0" xfId="4" applyFont="1" applyFill="1" applyBorder="1" applyAlignment="1" applyProtection="1">
      <alignment horizontal="left" wrapText="1"/>
      <protection locked="0"/>
    </xf>
    <xf numFmtId="2" fontId="15" fillId="2" borderId="4" xfId="4" applyNumberFormat="1" applyFont="1" applyFill="1" applyBorder="1" applyAlignment="1">
      <alignment horizontal="right"/>
    </xf>
    <xf numFmtId="0" fontId="27" fillId="0" borderId="0" xfId="0" applyFont="1"/>
    <xf numFmtId="0" fontId="27" fillId="7" borderId="0" xfId="0" applyFont="1" applyFill="1"/>
    <xf numFmtId="2" fontId="24" fillId="4" borderId="4" xfId="0" applyNumberFormat="1" applyFont="1" applyFill="1" applyBorder="1" applyAlignment="1">
      <alignment horizontal="center"/>
    </xf>
    <xf numFmtId="2" fontId="17" fillId="0" borderId="0" xfId="4" applyNumberFormat="1" applyFont="1"/>
    <xf numFmtId="0" fontId="0" fillId="0" borderId="12" xfId="0" applyBorder="1"/>
    <xf numFmtId="0" fontId="0" fillId="0" borderId="14" xfId="0" applyBorder="1"/>
    <xf numFmtId="0" fontId="24" fillId="0" borderId="18" xfId="0" applyFont="1" applyBorder="1" applyAlignment="1">
      <alignment horizontal="right"/>
    </xf>
    <xf numFmtId="0" fontId="24" fillId="0" borderId="12" xfId="0" applyFont="1" applyBorder="1" applyAlignment="1">
      <alignment horizontal="right"/>
    </xf>
    <xf numFmtId="0" fontId="24" fillId="0" borderId="14" xfId="0" applyFont="1" applyBorder="1" applyAlignment="1">
      <alignment horizontal="right"/>
    </xf>
    <xf numFmtId="0" fontId="22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4" fillId="0" borderId="31" xfId="0" applyFont="1" applyBorder="1" applyAlignment="1">
      <alignment horizontal="right"/>
    </xf>
    <xf numFmtId="0" fontId="24" fillId="0" borderId="43" xfId="0" applyFont="1" applyBorder="1" applyAlignment="1">
      <alignment horizontal="right"/>
    </xf>
    <xf numFmtId="0" fontId="24" fillId="0" borderId="11" xfId="0" applyFont="1" applyBorder="1" applyAlignment="1">
      <alignment horizontal="right"/>
    </xf>
    <xf numFmtId="0" fontId="12" fillId="0" borderId="15" xfId="0" applyFont="1" applyBorder="1" applyAlignment="1">
      <alignment horizontal="left" wrapText="1"/>
    </xf>
    <xf numFmtId="0" fontId="24" fillId="0" borderId="15" xfId="0" applyFont="1" applyBorder="1" applyAlignment="1">
      <alignment horizontal="left" wrapText="1"/>
    </xf>
    <xf numFmtId="0" fontId="12" fillId="0" borderId="15" xfId="4" applyFont="1" applyFill="1" applyBorder="1" applyAlignment="1" applyProtection="1">
      <alignment horizontal="left" wrapText="1"/>
      <protection locked="0"/>
    </xf>
    <xf numFmtId="0" fontId="12" fillId="0" borderId="15" xfId="0" applyFont="1" applyFill="1" applyBorder="1" applyAlignment="1">
      <alignment horizontal="left" wrapText="1"/>
    </xf>
    <xf numFmtId="0" fontId="12" fillId="3" borderId="15" xfId="1" applyFont="1" applyFill="1" applyBorder="1" applyAlignment="1">
      <alignment horizontal="left" wrapText="1"/>
    </xf>
    <xf numFmtId="2" fontId="12" fillId="2" borderId="7" xfId="4" applyNumberFormat="1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11" xfId="0" applyBorder="1"/>
    <xf numFmtId="0" fontId="12" fillId="2" borderId="27" xfId="0" applyFont="1" applyFill="1" applyBorder="1" applyAlignment="1">
      <alignment horizontal="right"/>
    </xf>
    <xf numFmtId="2" fontId="0" fillId="0" borderId="0" xfId="0" applyNumberFormat="1"/>
    <xf numFmtId="0" fontId="12" fillId="2" borderId="28" xfId="0" applyFont="1" applyFill="1" applyBorder="1" applyAlignment="1">
      <alignment horizontal="right"/>
    </xf>
    <xf numFmtId="2" fontId="0" fillId="2" borderId="0" xfId="0" applyNumberFormat="1" applyFill="1"/>
    <xf numFmtId="0" fontId="12" fillId="2" borderId="33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right" vertical="center"/>
    </xf>
    <xf numFmtId="0" fontId="14" fillId="0" borderId="0" xfId="4" applyBorder="1" applyAlignment="1"/>
    <xf numFmtId="0" fontId="19" fillId="0" borderId="0" xfId="4" applyFont="1" applyBorder="1" applyAlignment="1"/>
    <xf numFmtId="0" fontId="15" fillId="0" borderId="0" xfId="0" applyFont="1" applyAlignment="1">
      <alignment horizontal="right"/>
    </xf>
    <xf numFmtId="0" fontId="25" fillId="0" borderId="5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left" vertical="center" wrapText="1"/>
    </xf>
    <xf numFmtId="0" fontId="15" fillId="0" borderId="51" xfId="0" applyFont="1" applyFill="1" applyBorder="1" applyAlignment="1">
      <alignment horizontal="left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1" xfId="4" applyFont="1" applyFill="1" applyBorder="1" applyAlignment="1" applyProtection="1">
      <alignment horizontal="left" vertical="center" wrapText="1"/>
      <protection locked="0"/>
    </xf>
    <xf numFmtId="2" fontId="17" fillId="0" borderId="8" xfId="7" applyNumberFormat="1" applyFont="1" applyBorder="1" applyAlignment="1">
      <alignment horizontal="right" vertical="center"/>
    </xf>
    <xf numFmtId="0" fontId="12" fillId="2" borderId="8" xfId="4" applyFont="1" applyFill="1" applyBorder="1" applyAlignment="1">
      <alignment horizontal="right" wrapText="1"/>
    </xf>
    <xf numFmtId="2" fontId="12" fillId="2" borderId="38" xfId="4" applyNumberFormat="1" applyFont="1" applyFill="1" applyBorder="1" applyAlignment="1">
      <alignment horizontal="right"/>
    </xf>
    <xf numFmtId="0" fontId="12" fillId="2" borderId="4" xfId="4" applyFont="1" applyFill="1" applyBorder="1" applyAlignment="1">
      <alignment horizontal="right" wrapText="1"/>
    </xf>
    <xf numFmtId="2" fontId="12" fillId="2" borderId="3" xfId="4" applyNumberFormat="1" applyFont="1" applyFill="1" applyBorder="1" applyAlignment="1">
      <alignment horizontal="right"/>
    </xf>
    <xf numFmtId="0" fontId="12" fillId="2" borderId="6" xfId="4" applyFont="1" applyFill="1" applyBorder="1" applyAlignment="1">
      <alignment horizontal="right" wrapText="1"/>
    </xf>
    <xf numFmtId="2" fontId="12" fillId="2" borderId="5" xfId="4" applyNumberFormat="1" applyFont="1" applyFill="1" applyBorder="1" applyAlignment="1">
      <alignment horizontal="right"/>
    </xf>
    <xf numFmtId="0" fontId="12" fillId="2" borderId="2" xfId="4" applyFont="1" applyFill="1" applyBorder="1" applyAlignment="1">
      <alignment horizontal="right" wrapText="1"/>
    </xf>
    <xf numFmtId="2" fontId="12" fillId="2" borderId="1" xfId="4" applyNumberFormat="1" applyFont="1" applyFill="1" applyBorder="1" applyAlignment="1">
      <alignment horizontal="right"/>
    </xf>
    <xf numFmtId="0" fontId="12" fillId="2" borderId="7" xfId="4" applyFont="1" applyFill="1" applyBorder="1" applyAlignment="1">
      <alignment horizontal="right" wrapText="1"/>
    </xf>
    <xf numFmtId="2" fontId="12" fillId="2" borderId="37" xfId="4" applyNumberFormat="1" applyFont="1" applyFill="1" applyBorder="1" applyAlignment="1">
      <alignment horizontal="right"/>
    </xf>
    <xf numFmtId="0" fontId="30" fillId="0" borderId="51" xfId="0" applyFont="1" applyBorder="1" applyAlignment="1">
      <alignment horizontal="center" vertical="center"/>
    </xf>
    <xf numFmtId="0" fontId="27" fillId="8" borderId="0" xfId="0" applyFont="1" applyFill="1"/>
    <xf numFmtId="0" fontId="27" fillId="9" borderId="0" xfId="0" applyFont="1" applyFill="1"/>
    <xf numFmtId="0" fontId="10" fillId="0" borderId="0" xfId="4" applyFont="1" applyBorder="1" applyAlignment="1">
      <alignment horizontal="center" vertical="center"/>
    </xf>
    <xf numFmtId="0" fontId="15" fillId="0" borderId="0" xfId="4" applyFont="1" applyBorder="1" applyAlignment="1">
      <alignment horizontal="center" vertical="center"/>
    </xf>
    <xf numFmtId="0" fontId="12" fillId="2" borderId="19" xfId="4" applyFont="1" applyFill="1" applyBorder="1" applyAlignment="1">
      <alignment horizontal="right" wrapText="1"/>
    </xf>
    <xf numFmtId="0" fontId="26" fillId="0" borderId="0" xfId="0" applyFont="1" applyBorder="1" applyAlignment="1">
      <alignment horizontal="right" vertical="top"/>
    </xf>
    <xf numFmtId="2" fontId="30" fillId="0" borderId="52" xfId="0" applyNumberFormat="1" applyFont="1" applyBorder="1" applyAlignment="1">
      <alignment horizontal="center" vertical="center" wrapText="1"/>
    </xf>
    <xf numFmtId="0" fontId="28" fillId="0" borderId="53" xfId="0" applyFont="1" applyFill="1" applyBorder="1" applyAlignment="1">
      <alignment horizontal="center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2" fontId="12" fillId="2" borderId="8" xfId="4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0" fontId="10" fillId="0" borderId="15" xfId="4" applyFont="1" applyFill="1" applyBorder="1" applyAlignment="1" applyProtection="1">
      <alignment horizontal="left" wrapText="1"/>
      <protection locked="0"/>
    </xf>
    <xf numFmtId="0" fontId="25" fillId="0" borderId="25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27" fillId="10" borderId="0" xfId="0" applyFont="1" applyFill="1"/>
    <xf numFmtId="2" fontId="12" fillId="2" borderId="6" xfId="4" applyNumberFormat="1" applyFont="1" applyFill="1" applyBorder="1" applyAlignment="1">
      <alignment horizontal="center"/>
    </xf>
    <xf numFmtId="2" fontId="23" fillId="2" borderId="4" xfId="4" applyNumberFormat="1" applyFont="1" applyFill="1" applyBorder="1" applyAlignment="1">
      <alignment horizontal="center"/>
    </xf>
    <xf numFmtId="2" fontId="12" fillId="2" borderId="2" xfId="4" applyNumberFormat="1" applyFont="1" applyFill="1" applyBorder="1" applyAlignment="1">
      <alignment horizontal="center"/>
    </xf>
    <xf numFmtId="2" fontId="23" fillId="2" borderId="8" xfId="4" applyNumberFormat="1" applyFont="1" applyFill="1" applyBorder="1" applyAlignment="1">
      <alignment horizontal="center"/>
    </xf>
    <xf numFmtId="0" fontId="12" fillId="0" borderId="27" xfId="0" applyFont="1" applyBorder="1" applyAlignment="1">
      <alignment horizontal="center" wrapText="1"/>
    </xf>
    <xf numFmtId="0" fontId="12" fillId="0" borderId="28" xfId="0" applyFont="1" applyBorder="1" applyAlignment="1">
      <alignment horizontal="center" wrapText="1"/>
    </xf>
    <xf numFmtId="0" fontId="12" fillId="0" borderId="28" xfId="0" applyFont="1" applyFill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33" xfId="4" applyFont="1" applyFill="1" applyBorder="1" applyAlignment="1" applyProtection="1">
      <alignment horizontal="center" wrapText="1"/>
      <protection locked="0"/>
    </xf>
    <xf numFmtId="0" fontId="12" fillId="0" borderId="28" xfId="4" applyFont="1" applyFill="1" applyBorder="1" applyAlignment="1" applyProtection="1">
      <alignment horizontal="center" wrapText="1"/>
      <protection locked="0"/>
    </xf>
    <xf numFmtId="0" fontId="12" fillId="0" borderId="44" xfId="4" applyFont="1" applyFill="1" applyBorder="1" applyAlignment="1" applyProtection="1">
      <alignment horizontal="center" wrapText="1"/>
      <protection locked="0"/>
    </xf>
    <xf numFmtId="0" fontId="12" fillId="0" borderId="29" xfId="4" applyFont="1" applyFill="1" applyBorder="1" applyAlignment="1" applyProtection="1">
      <alignment horizontal="center" wrapText="1"/>
      <protection locked="0"/>
    </xf>
    <xf numFmtId="0" fontId="24" fillId="0" borderId="28" xfId="0" applyFont="1" applyBorder="1" applyAlignment="1">
      <alignment horizontal="center" wrapText="1"/>
    </xf>
    <xf numFmtId="2" fontId="22" fillId="0" borderId="0" xfId="0" applyNumberFormat="1" applyFont="1" applyFill="1" applyBorder="1" applyAlignment="1">
      <alignment horizontal="right" vertical="center"/>
    </xf>
    <xf numFmtId="0" fontId="10" fillId="0" borderId="15" xfId="1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2" fillId="0" borderId="15" xfId="0" applyFont="1" applyFill="1" applyBorder="1" applyAlignment="1">
      <alignment horizontal="left" vertical="center" wrapText="1"/>
    </xf>
    <xf numFmtId="0" fontId="29" fillId="0" borderId="0" xfId="4" applyFont="1" applyAlignment="1">
      <alignment horizontal="center" vertical="top"/>
    </xf>
    <xf numFmtId="0" fontId="15" fillId="0" borderId="50" xfId="0" applyFont="1" applyBorder="1" applyAlignment="1">
      <alignment horizontal="left" vertical="center"/>
    </xf>
    <xf numFmtId="0" fontId="15" fillId="0" borderId="54" xfId="4" applyFont="1" applyFill="1" applyBorder="1" applyAlignment="1" applyProtection="1">
      <alignment horizontal="left" vertical="center" wrapText="1"/>
      <protection locked="0"/>
    </xf>
    <xf numFmtId="0" fontId="15" fillId="2" borderId="41" xfId="0" applyFont="1" applyFill="1" applyBorder="1" applyAlignment="1">
      <alignment horizontal="left" vertical="center"/>
    </xf>
    <xf numFmtId="0" fontId="12" fillId="2" borderId="44" xfId="0" applyFont="1" applyFill="1" applyBorder="1" applyAlignment="1">
      <alignment horizontal="right"/>
    </xf>
    <xf numFmtId="0" fontId="15" fillId="0" borderId="50" xfId="0" applyFont="1" applyBorder="1" applyAlignment="1">
      <alignment horizontal="center" vertical="center"/>
    </xf>
    <xf numFmtId="0" fontId="25" fillId="0" borderId="54" xfId="0" applyFont="1" applyBorder="1" applyAlignment="1">
      <alignment horizontal="left" vertical="center" wrapText="1"/>
    </xf>
    <xf numFmtId="0" fontId="15" fillId="0" borderId="54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right" vertical="center"/>
    </xf>
    <xf numFmtId="0" fontId="0" fillId="0" borderId="36" xfId="0" applyBorder="1"/>
    <xf numFmtId="0" fontId="12" fillId="2" borderId="27" xfId="0" applyFont="1" applyFill="1" applyBorder="1" applyAlignment="1"/>
    <xf numFmtId="0" fontId="12" fillId="2" borderId="28" xfId="0" applyFont="1" applyFill="1" applyBorder="1" applyAlignment="1"/>
    <xf numFmtId="0" fontId="12" fillId="2" borderId="33" xfId="0" applyFont="1" applyFill="1" applyBorder="1" applyAlignment="1"/>
    <xf numFmtId="0" fontId="12" fillId="2" borderId="44" xfId="0" applyFont="1" applyFill="1" applyBorder="1" applyAlignment="1"/>
    <xf numFmtId="2" fontId="15" fillId="0" borderId="51" xfId="0" applyNumberFormat="1" applyFont="1" applyBorder="1" applyAlignment="1">
      <alignment horizontal="left" vertical="center" wrapText="1"/>
    </xf>
    <xf numFmtId="0" fontId="15" fillId="0" borderId="54" xfId="0" applyFont="1" applyFill="1" applyBorder="1" applyAlignment="1">
      <alignment horizontal="left" vertical="center" wrapText="1"/>
    </xf>
    <xf numFmtId="2" fontId="15" fillId="0" borderId="51" xfId="0" applyNumberFormat="1" applyFont="1" applyFill="1" applyBorder="1" applyAlignment="1">
      <alignment horizontal="left" vertical="center" wrapText="1"/>
    </xf>
    <xf numFmtId="0" fontId="12" fillId="2" borderId="47" xfId="0" applyFont="1" applyFill="1" applyBorder="1" applyAlignment="1"/>
    <xf numFmtId="2" fontId="15" fillId="0" borderId="51" xfId="4" applyNumberFormat="1" applyFont="1" applyFill="1" applyBorder="1" applyAlignment="1" applyProtection="1">
      <alignment horizontal="left" vertical="center" wrapText="1"/>
      <protection locked="0"/>
    </xf>
    <xf numFmtId="0" fontId="24" fillId="0" borderId="4" xfId="0" applyFont="1" applyBorder="1" applyAlignment="1">
      <alignment horizontal="right" wrapText="1"/>
    </xf>
    <xf numFmtId="0" fontId="0" fillId="0" borderId="47" xfId="0" applyBorder="1" applyAlignment="1"/>
    <xf numFmtId="0" fontId="17" fillId="0" borderId="0" xfId="0" applyFont="1" applyFill="1" applyBorder="1" applyAlignment="1">
      <alignment horizontal="left" vertical="center"/>
    </xf>
    <xf numFmtId="2" fontId="17" fillId="0" borderId="0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0" fillId="0" borderId="43" xfId="0" applyFill="1" applyBorder="1"/>
    <xf numFmtId="0" fontId="0" fillId="0" borderId="28" xfId="0" applyBorder="1" applyAlignment="1"/>
    <xf numFmtId="0" fontId="24" fillId="0" borderId="30" xfId="0" applyFont="1" applyBorder="1" applyAlignment="1">
      <alignment horizontal="left" wrapText="1"/>
    </xf>
    <xf numFmtId="0" fontId="24" fillId="0" borderId="6" xfId="0" applyFont="1" applyBorder="1" applyAlignment="1">
      <alignment horizontal="right" wrapText="1"/>
    </xf>
    <xf numFmtId="0" fontId="12" fillId="0" borderId="3" xfId="4" applyFont="1" applyFill="1" applyBorder="1" applyAlignment="1" applyProtection="1">
      <alignment horizontal="left" wrapText="1"/>
      <protection locked="0"/>
    </xf>
    <xf numFmtId="0" fontId="24" fillId="0" borderId="59" xfId="0" applyFont="1" applyBorder="1" applyAlignment="1">
      <alignment horizontal="left"/>
    </xf>
    <xf numFmtId="0" fontId="24" fillId="0" borderId="21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24" fillId="0" borderId="25" xfId="0" applyFont="1" applyBorder="1" applyAlignment="1">
      <alignment horizontal="left"/>
    </xf>
    <xf numFmtId="0" fontId="24" fillId="0" borderId="35" xfId="0" applyFont="1" applyBorder="1" applyAlignment="1">
      <alignment horizontal="left"/>
    </xf>
    <xf numFmtId="0" fontId="24" fillId="0" borderId="23" xfId="0" applyFont="1" applyBorder="1" applyAlignment="1">
      <alignment horizontal="left"/>
    </xf>
    <xf numFmtId="2" fontId="23" fillId="2" borderId="7" xfId="4" applyNumberFormat="1" applyFont="1" applyFill="1" applyBorder="1" applyAlignment="1">
      <alignment horizontal="center"/>
    </xf>
    <xf numFmtId="0" fontId="12" fillId="0" borderId="57" xfId="4" applyFont="1" applyBorder="1" applyAlignment="1">
      <alignment horizontal="right" vertical="top"/>
    </xf>
    <xf numFmtId="0" fontId="12" fillId="0" borderId="58" xfId="4" applyFont="1" applyBorder="1" applyAlignment="1">
      <alignment horizontal="right" vertical="top"/>
    </xf>
    <xf numFmtId="0" fontId="12" fillId="0" borderId="60" xfId="4" applyFont="1" applyBorder="1" applyAlignment="1">
      <alignment horizontal="right" vertical="top"/>
    </xf>
    <xf numFmtId="0" fontId="12" fillId="0" borderId="61" xfId="4" applyFont="1" applyBorder="1" applyAlignment="1">
      <alignment horizontal="right" vertical="top"/>
    </xf>
    <xf numFmtId="0" fontId="12" fillId="0" borderId="62" xfId="4" applyFont="1" applyBorder="1" applyAlignment="1">
      <alignment horizontal="right" vertical="top"/>
    </xf>
    <xf numFmtId="0" fontId="12" fillId="2" borderId="11" xfId="4" applyFont="1" applyFill="1" applyBorder="1" applyAlignment="1">
      <alignment horizontal="center" wrapText="1"/>
    </xf>
    <xf numFmtId="0" fontId="12" fillId="2" borderId="12" xfId="4" applyFont="1" applyFill="1" applyBorder="1" applyAlignment="1">
      <alignment horizontal="center" wrapText="1"/>
    </xf>
    <xf numFmtId="0" fontId="10" fillId="0" borderId="28" xfId="0" applyFont="1" applyBorder="1" applyAlignment="1">
      <alignment horizontal="center" wrapText="1"/>
    </xf>
    <xf numFmtId="0" fontId="12" fillId="2" borderId="18" xfId="4" applyFont="1" applyFill="1" applyBorder="1" applyAlignment="1">
      <alignment horizontal="center" wrapText="1"/>
    </xf>
    <xf numFmtId="0" fontId="12" fillId="2" borderId="14" xfId="4" applyFont="1" applyFill="1" applyBorder="1" applyAlignment="1">
      <alignment horizontal="center" wrapText="1"/>
    </xf>
    <xf numFmtId="0" fontId="12" fillId="0" borderId="33" xfId="0" applyFont="1" applyFill="1" applyBorder="1" applyAlignment="1">
      <alignment horizontal="center" wrapText="1"/>
    </xf>
    <xf numFmtId="0" fontId="12" fillId="2" borderId="36" xfId="4" applyFont="1" applyFill="1" applyBorder="1" applyAlignment="1">
      <alignment horizontal="center" wrapText="1"/>
    </xf>
    <xf numFmtId="0" fontId="12" fillId="2" borderId="12" xfId="4" applyFont="1" applyFill="1" applyBorder="1" applyAlignment="1">
      <alignment horizontal="center" vertical="center" wrapText="1"/>
    </xf>
    <xf numFmtId="0" fontId="10" fillId="0" borderId="28" xfId="4" applyFont="1" applyFill="1" applyBorder="1" applyAlignment="1" applyProtection="1">
      <alignment horizontal="center" wrapText="1"/>
      <protection locked="0"/>
    </xf>
    <xf numFmtId="0" fontId="24" fillId="4" borderId="14" xfId="0" applyFont="1" applyFill="1" applyBorder="1" applyAlignment="1">
      <alignment horizontal="center" wrapText="1"/>
    </xf>
    <xf numFmtId="0" fontId="24" fillId="4" borderId="12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left" wrapText="1"/>
    </xf>
    <xf numFmtId="0" fontId="12" fillId="0" borderId="38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38" xfId="4" applyFont="1" applyFill="1" applyBorder="1" applyAlignment="1" applyProtection="1">
      <alignment horizontal="left" wrapText="1"/>
      <protection locked="0"/>
    </xf>
    <xf numFmtId="0" fontId="24" fillId="0" borderId="3" xfId="0" applyFont="1" applyBorder="1" applyAlignment="1">
      <alignment horizontal="left" wrapText="1"/>
    </xf>
    <xf numFmtId="0" fontId="12" fillId="2" borderId="13" xfId="4" applyFont="1" applyFill="1" applyBorder="1" applyAlignment="1">
      <alignment horizontal="center" wrapText="1"/>
    </xf>
    <xf numFmtId="0" fontId="12" fillId="2" borderId="56" xfId="4" applyFont="1" applyFill="1" applyBorder="1" applyAlignment="1">
      <alignment horizontal="center" wrapText="1"/>
    </xf>
    <xf numFmtId="2" fontId="12" fillId="2" borderId="20" xfId="4" applyNumberFormat="1" applyFont="1" applyFill="1" applyBorder="1" applyAlignment="1">
      <alignment horizontal="center"/>
    </xf>
    <xf numFmtId="0" fontId="30" fillId="0" borderId="17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horizontal="left" vertical="center" wrapText="1"/>
    </xf>
    <xf numFmtId="0" fontId="15" fillId="0" borderId="17" xfId="4" applyFont="1" applyFill="1" applyBorder="1" applyAlignment="1" applyProtection="1">
      <alignment horizontal="left" vertical="center" wrapText="1"/>
      <protection locked="0"/>
    </xf>
    <xf numFmtId="0" fontId="15" fillId="0" borderId="41" xfId="4" applyFont="1" applyFill="1" applyBorder="1" applyAlignment="1" applyProtection="1">
      <alignment horizontal="left" vertical="center" wrapText="1"/>
      <protection locked="0"/>
    </xf>
    <xf numFmtId="0" fontId="15" fillId="0" borderId="56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2" fillId="0" borderId="4" xfId="4" applyFont="1" applyFill="1" applyBorder="1" applyAlignment="1" applyProtection="1">
      <alignment horizontal="right" wrapText="1"/>
      <protection locked="0"/>
    </xf>
    <xf numFmtId="0" fontId="10" fillId="0" borderId="4" xfId="4" applyFont="1" applyFill="1" applyBorder="1" applyAlignment="1" applyProtection="1">
      <alignment horizontal="right" wrapText="1"/>
      <protection locked="0"/>
    </xf>
    <xf numFmtId="0" fontId="12" fillId="0" borderId="4" xfId="0" applyFont="1" applyFill="1" applyBorder="1" applyAlignment="1">
      <alignment horizontal="right" wrapText="1"/>
    </xf>
    <xf numFmtId="0" fontId="10" fillId="0" borderId="4" xfId="1" applyFont="1" applyBorder="1" applyAlignment="1">
      <alignment horizontal="right" wrapText="1"/>
    </xf>
    <xf numFmtId="2" fontId="25" fillId="0" borderId="51" xfId="0" applyNumberFormat="1" applyFont="1" applyBorder="1" applyAlignment="1">
      <alignment horizontal="left" vertical="center" wrapText="1"/>
    </xf>
    <xf numFmtId="2" fontId="30" fillId="0" borderId="51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center" vertical="center"/>
    </xf>
    <xf numFmtId="2" fontId="24" fillId="0" borderId="59" xfId="0" applyNumberFormat="1" applyFont="1" applyBorder="1" applyAlignment="1">
      <alignment horizontal="center"/>
    </xf>
    <xf numFmtId="2" fontId="24" fillId="0" borderId="21" xfId="0" applyNumberFormat="1" applyFont="1" applyBorder="1" applyAlignment="1">
      <alignment horizontal="center"/>
    </xf>
    <xf numFmtId="2" fontId="24" fillId="0" borderId="20" xfId="0" applyNumberFormat="1" applyFont="1" applyBorder="1" applyAlignment="1">
      <alignment horizontal="center"/>
    </xf>
    <xf numFmtId="2" fontId="24" fillId="0" borderId="25" xfId="0" applyNumberFormat="1" applyFont="1" applyBorder="1" applyAlignment="1">
      <alignment horizontal="center"/>
    </xf>
    <xf numFmtId="2" fontId="24" fillId="0" borderId="35" xfId="0" applyNumberFormat="1" applyFont="1" applyBorder="1" applyAlignment="1">
      <alignment horizontal="center"/>
    </xf>
    <xf numFmtId="2" fontId="24" fillId="0" borderId="23" xfId="0" applyNumberFormat="1" applyFont="1" applyBorder="1" applyAlignment="1">
      <alignment horizontal="center"/>
    </xf>
    <xf numFmtId="0" fontId="12" fillId="0" borderId="5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4" fillId="0" borderId="4" xfId="4" applyBorder="1"/>
    <xf numFmtId="0" fontId="14" fillId="0" borderId="7" xfId="4" applyBorder="1"/>
    <xf numFmtId="0" fontId="14" fillId="0" borderId="6" xfId="4" applyBorder="1"/>
    <xf numFmtId="0" fontId="14" fillId="0" borderId="2" xfId="4" applyBorder="1"/>
    <xf numFmtId="0" fontId="14" fillId="0" borderId="8" xfId="4" applyBorder="1"/>
    <xf numFmtId="0" fontId="12" fillId="0" borderId="55" xfId="0" applyFont="1" applyBorder="1" applyAlignment="1">
      <alignment horizontal="right" wrapText="1"/>
    </xf>
    <xf numFmtId="0" fontId="12" fillId="0" borderId="28" xfId="0" applyFont="1" applyBorder="1" applyAlignment="1">
      <alignment horizontal="right" wrapText="1"/>
    </xf>
    <xf numFmtId="0" fontId="10" fillId="0" borderId="55" xfId="0" applyFont="1" applyBorder="1" applyAlignment="1">
      <alignment horizontal="right" wrapText="1"/>
    </xf>
    <xf numFmtId="0" fontId="10" fillId="0" borderId="28" xfId="0" applyFont="1" applyBorder="1" applyAlignment="1">
      <alignment horizontal="right" wrapText="1"/>
    </xf>
    <xf numFmtId="0" fontId="12" fillId="0" borderId="55" xfId="0" applyFont="1" applyFill="1" applyBorder="1" applyAlignment="1">
      <alignment horizontal="right" wrapText="1"/>
    </xf>
    <xf numFmtId="0" fontId="12" fillId="0" borderId="28" xfId="0" applyFont="1" applyFill="1" applyBorder="1" applyAlignment="1">
      <alignment horizontal="right" wrapText="1"/>
    </xf>
    <xf numFmtId="0" fontId="24" fillId="0" borderId="55" xfId="0" applyFont="1" applyBorder="1" applyAlignment="1">
      <alignment horizontal="right" wrapText="1"/>
    </xf>
    <xf numFmtId="0" fontId="24" fillId="0" borderId="28" xfId="0" applyFont="1" applyBorder="1" applyAlignment="1">
      <alignment horizontal="right" wrapText="1"/>
    </xf>
    <xf numFmtId="0" fontId="10" fillId="0" borderId="55" xfId="0" applyFont="1" applyBorder="1" applyAlignment="1">
      <alignment horizontal="right" vertical="top" wrapText="1"/>
    </xf>
    <xf numFmtId="0" fontId="10" fillId="0" borderId="28" xfId="0" applyFont="1" applyBorder="1" applyAlignment="1">
      <alignment horizontal="right" vertical="top" wrapText="1"/>
    </xf>
    <xf numFmtId="0" fontId="10" fillId="0" borderId="55" xfId="1" applyFont="1" applyBorder="1" applyAlignment="1">
      <alignment horizontal="right" wrapText="1"/>
    </xf>
    <xf numFmtId="0" fontId="10" fillId="0" borderId="28" xfId="1" applyFont="1" applyBorder="1" applyAlignment="1">
      <alignment horizontal="right" wrapText="1"/>
    </xf>
    <xf numFmtId="0" fontId="12" fillId="3" borderId="55" xfId="1" applyFont="1" applyFill="1" applyBorder="1" applyAlignment="1">
      <alignment horizontal="right" wrapText="1"/>
    </xf>
    <xf numFmtId="0" fontId="12" fillId="3" borderId="28" xfId="1" applyFont="1" applyFill="1" applyBorder="1" applyAlignment="1">
      <alignment horizontal="right" wrapText="1"/>
    </xf>
    <xf numFmtId="0" fontId="12" fillId="0" borderId="55" xfId="4" applyFont="1" applyFill="1" applyBorder="1" applyAlignment="1" applyProtection="1">
      <alignment horizontal="right" wrapText="1"/>
      <protection locked="0"/>
    </xf>
    <xf numFmtId="0" fontId="12" fillId="0" borderId="28" xfId="4" applyFont="1" applyFill="1" applyBorder="1" applyAlignment="1" applyProtection="1">
      <alignment horizontal="right" wrapText="1"/>
      <protection locked="0"/>
    </xf>
    <xf numFmtId="0" fontId="10" fillId="0" borderId="55" xfId="4" applyFont="1" applyFill="1" applyBorder="1" applyAlignment="1" applyProtection="1">
      <alignment horizontal="right" wrapText="1"/>
      <protection locked="0"/>
    </xf>
    <xf numFmtId="0" fontId="10" fillId="0" borderId="28" xfId="4" applyFont="1" applyFill="1" applyBorder="1" applyAlignment="1" applyProtection="1">
      <alignment horizontal="right" wrapText="1"/>
      <protection locked="0"/>
    </xf>
    <xf numFmtId="0" fontId="12" fillId="0" borderId="55" xfId="0" applyFont="1" applyFill="1" applyBorder="1" applyAlignment="1">
      <alignment horizontal="right" vertical="center" wrapText="1"/>
    </xf>
    <xf numFmtId="0" fontId="12" fillId="0" borderId="28" xfId="0" applyFont="1" applyFill="1" applyBorder="1" applyAlignment="1">
      <alignment horizontal="right" vertical="center" wrapText="1"/>
    </xf>
    <xf numFmtId="0" fontId="10" fillId="0" borderId="53" xfId="0" applyFont="1" applyBorder="1" applyAlignment="1">
      <alignment horizontal="right" wrapText="1"/>
    </xf>
    <xf numFmtId="0" fontId="10" fillId="0" borderId="7" xfId="0" applyFont="1" applyBorder="1" applyAlignment="1">
      <alignment horizontal="right" wrapText="1"/>
    </xf>
    <xf numFmtId="0" fontId="10" fillId="0" borderId="44" xfId="0" applyFont="1" applyBorder="1" applyAlignment="1">
      <alignment horizontal="right" wrapText="1"/>
    </xf>
    <xf numFmtId="0" fontId="24" fillId="0" borderId="39" xfId="0" applyFont="1" applyBorder="1" applyAlignment="1">
      <alignment horizontal="right" wrapText="1"/>
    </xf>
    <xf numFmtId="0" fontId="24" fillId="0" borderId="27" xfId="0" applyFont="1" applyBorder="1" applyAlignment="1">
      <alignment horizontal="right" wrapText="1"/>
    </xf>
    <xf numFmtId="2" fontId="12" fillId="0" borderId="4" xfId="0" applyNumberFormat="1" applyFont="1" applyBorder="1" applyAlignment="1">
      <alignment horizontal="right" wrapText="1"/>
    </xf>
    <xf numFmtId="2" fontId="12" fillId="0" borderId="4" xfId="0" applyNumberFormat="1" applyFont="1" applyFill="1" applyBorder="1" applyAlignment="1">
      <alignment horizontal="right" wrapText="1"/>
    </xf>
    <xf numFmtId="2" fontId="10" fillId="0" borderId="4" xfId="0" applyNumberFormat="1" applyFont="1" applyBorder="1" applyAlignment="1">
      <alignment horizontal="right" wrapText="1"/>
    </xf>
    <xf numFmtId="2" fontId="10" fillId="0" borderId="4" xfId="0" applyNumberFormat="1" applyFont="1" applyBorder="1" applyAlignment="1">
      <alignment horizontal="right" vertical="top" wrapText="1"/>
    </xf>
    <xf numFmtId="2" fontId="12" fillId="0" borderId="4" xfId="4" applyNumberFormat="1" applyFont="1" applyFill="1" applyBorder="1" applyAlignment="1" applyProtection="1">
      <alignment horizontal="right" wrapText="1"/>
      <protection locked="0"/>
    </xf>
    <xf numFmtId="2" fontId="24" fillId="0" borderId="4" xfId="0" applyNumberFormat="1" applyFont="1" applyBorder="1" applyAlignment="1">
      <alignment horizontal="right" wrapText="1"/>
    </xf>
    <xf numFmtId="2" fontId="10" fillId="0" borderId="4" xfId="4" applyNumberFormat="1" applyFont="1" applyFill="1" applyBorder="1" applyAlignment="1" applyProtection="1">
      <alignment horizontal="right" wrapText="1"/>
      <protection locked="0"/>
    </xf>
    <xf numFmtId="2" fontId="10" fillId="0" borderId="7" xfId="0" applyNumberFormat="1" applyFont="1" applyBorder="1" applyAlignment="1">
      <alignment horizontal="right" wrapText="1"/>
    </xf>
    <xf numFmtId="2" fontId="10" fillId="0" borderId="4" xfId="1" applyNumberFormat="1" applyFont="1" applyBorder="1" applyAlignment="1">
      <alignment horizontal="right" wrapText="1"/>
    </xf>
    <xf numFmtId="2" fontId="12" fillId="3" borderId="4" xfId="1" applyNumberFormat="1" applyFont="1" applyFill="1" applyBorder="1" applyAlignment="1">
      <alignment horizontal="right" wrapText="1"/>
    </xf>
    <xf numFmtId="2" fontId="24" fillId="0" borderId="6" xfId="0" applyNumberFormat="1" applyFont="1" applyBorder="1" applyAlignment="1">
      <alignment horizontal="right" wrapText="1"/>
    </xf>
    <xf numFmtId="0" fontId="15" fillId="0" borderId="4" xfId="4" applyFont="1" applyBorder="1" applyAlignment="1">
      <alignment horizontal="center" vertical="center"/>
    </xf>
    <xf numFmtId="0" fontId="14" fillId="0" borderId="12" xfId="4" applyBorder="1"/>
    <xf numFmtId="0" fontId="14" fillId="0" borderId="13" xfId="4" applyBorder="1"/>
    <xf numFmtId="0" fontId="14" fillId="0" borderId="36" xfId="4" applyBorder="1"/>
    <xf numFmtId="0" fontId="14" fillId="0" borderId="14" xfId="4" applyBorder="1"/>
    <xf numFmtId="0" fontId="15" fillId="0" borderId="50" xfId="4" applyFont="1" applyBorder="1" applyAlignment="1">
      <alignment horizontal="left"/>
    </xf>
    <xf numFmtId="0" fontId="15" fillId="0" borderId="51" xfId="4" applyFont="1" applyBorder="1" applyAlignment="1">
      <alignment horizontal="left"/>
    </xf>
    <xf numFmtId="0" fontId="15" fillId="0" borderId="51" xfId="4" applyFont="1" applyBorder="1" applyAlignment="1">
      <alignment horizontal="left" vertical="center"/>
    </xf>
    <xf numFmtId="0" fontId="32" fillId="0" borderId="7" xfId="4" applyFont="1" applyBorder="1" applyAlignment="1">
      <alignment horizontal="center"/>
    </xf>
    <xf numFmtId="2" fontId="32" fillId="0" borderId="37" xfId="4" applyNumberFormat="1" applyFont="1" applyBorder="1" applyAlignment="1">
      <alignment horizontal="center"/>
    </xf>
    <xf numFmtId="2" fontId="15" fillId="0" borderId="52" xfId="4" applyNumberFormat="1" applyFont="1" applyBorder="1" applyAlignment="1">
      <alignment horizontal="left" vertical="center"/>
    </xf>
    <xf numFmtId="0" fontId="14" fillId="0" borderId="8" xfId="4" applyBorder="1" applyAlignment="1">
      <alignment horizontal="center"/>
    </xf>
    <xf numFmtId="0" fontId="14" fillId="0" borderId="4" xfId="4" applyBorder="1" applyAlignment="1">
      <alignment horizontal="center"/>
    </xf>
    <xf numFmtId="0" fontId="14" fillId="0" borderId="7" xfId="4" applyBorder="1" applyAlignment="1">
      <alignment horizontal="center"/>
    </xf>
    <xf numFmtId="0" fontId="15" fillId="0" borderId="51" xfId="4" applyFont="1" applyBorder="1" applyAlignment="1">
      <alignment horizontal="center"/>
    </xf>
    <xf numFmtId="0" fontId="14" fillId="0" borderId="2" xfId="4" applyBorder="1" applyAlignment="1">
      <alignment horizontal="center"/>
    </xf>
    <xf numFmtId="0" fontId="17" fillId="0" borderId="0" xfId="4" applyFont="1" applyBorder="1"/>
    <xf numFmtId="0" fontId="17" fillId="0" borderId="0" xfId="4" applyFont="1" applyBorder="1" applyAlignment="1">
      <alignment horizontal="center" vertical="center"/>
    </xf>
    <xf numFmtId="0" fontId="17" fillId="0" borderId="0" xfId="4" applyFont="1" applyBorder="1" applyAlignment="1">
      <alignment horizontal="left" vertical="center"/>
    </xf>
    <xf numFmtId="2" fontId="14" fillId="0" borderId="38" xfId="4" applyNumberFormat="1" applyBorder="1" applyAlignment="1">
      <alignment horizontal="right" vertical="center"/>
    </xf>
    <xf numFmtId="2" fontId="14" fillId="0" borderId="3" xfId="4" applyNumberFormat="1" applyBorder="1" applyAlignment="1">
      <alignment horizontal="right" vertical="center"/>
    </xf>
    <xf numFmtId="2" fontId="14" fillId="0" borderId="37" xfId="4" applyNumberFormat="1" applyBorder="1" applyAlignment="1">
      <alignment horizontal="right" vertical="center"/>
    </xf>
    <xf numFmtId="0" fontId="14" fillId="0" borderId="8" xfId="4" applyBorder="1" applyAlignment="1">
      <alignment horizontal="right" vertical="center"/>
    </xf>
    <xf numFmtId="0" fontId="14" fillId="0" borderId="4" xfId="4" applyBorder="1" applyAlignment="1">
      <alignment horizontal="right" vertical="center"/>
    </xf>
    <xf numFmtId="0" fontId="14" fillId="0" borderId="7" xfId="4" applyBorder="1" applyAlignment="1">
      <alignment horizontal="right" vertical="center"/>
    </xf>
    <xf numFmtId="0" fontId="14" fillId="0" borderId="2" xfId="4" applyBorder="1" applyAlignment="1">
      <alignment horizontal="right" vertical="center"/>
    </xf>
    <xf numFmtId="2" fontId="14" fillId="0" borderId="1" xfId="4" applyNumberFormat="1" applyBorder="1" applyAlignment="1">
      <alignment horizontal="right" vertical="center"/>
    </xf>
    <xf numFmtId="2" fontId="17" fillId="0" borderId="8" xfId="4" applyNumberFormat="1" applyFont="1" applyBorder="1" applyAlignment="1">
      <alignment horizontal="right" vertical="center"/>
    </xf>
    <xf numFmtId="0" fontId="6" fillId="0" borderId="4" xfId="4" applyFont="1" applyBorder="1"/>
    <xf numFmtId="0" fontId="12" fillId="0" borderId="7" xfId="0" applyFont="1" applyBorder="1" applyAlignment="1">
      <alignment horizontal="left" wrapText="1"/>
    </xf>
    <xf numFmtId="0" fontId="5" fillId="0" borderId="4" xfId="4" applyFont="1" applyFill="1" applyBorder="1" applyAlignment="1"/>
    <xf numFmtId="0" fontId="24" fillId="0" borderId="13" xfId="0" applyFont="1" applyBorder="1" applyAlignment="1">
      <alignment horizontal="right"/>
    </xf>
    <xf numFmtId="0" fontId="12" fillId="0" borderId="42" xfId="0" applyFont="1" applyBorder="1" applyAlignment="1">
      <alignment horizontal="left" wrapText="1"/>
    </xf>
    <xf numFmtId="0" fontId="12" fillId="2" borderId="42" xfId="4" applyFont="1" applyFill="1" applyBorder="1" applyAlignment="1">
      <alignment horizontal="right" wrapText="1"/>
    </xf>
    <xf numFmtId="2" fontId="12" fillId="2" borderId="64" xfId="4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left" wrapText="1"/>
    </xf>
    <xf numFmtId="0" fontId="12" fillId="2" borderId="10" xfId="4" applyFont="1" applyFill="1" applyBorder="1" applyAlignment="1">
      <alignment horizontal="right" wrapText="1"/>
    </xf>
    <xf numFmtId="2" fontId="12" fillId="2" borderId="32" xfId="4" applyNumberFormat="1" applyFont="1" applyFill="1" applyBorder="1" applyAlignment="1">
      <alignment horizontal="right"/>
    </xf>
    <xf numFmtId="0" fontId="5" fillId="0" borderId="2" xfId="4" applyFont="1" applyFill="1" applyBorder="1" applyAlignment="1"/>
    <xf numFmtId="0" fontId="5" fillId="0" borderId="6" xfId="4" applyFont="1" applyFill="1" applyBorder="1" applyAlignment="1"/>
    <xf numFmtId="0" fontId="12" fillId="0" borderId="19" xfId="0" applyFont="1" applyBorder="1" applyAlignment="1">
      <alignment horizontal="left" wrapText="1"/>
    </xf>
    <xf numFmtId="2" fontId="12" fillId="2" borderId="26" xfId="4" applyNumberFormat="1" applyFont="1" applyFill="1" applyBorder="1" applyAlignment="1">
      <alignment horizontal="right"/>
    </xf>
    <xf numFmtId="0" fontId="24" fillId="0" borderId="2" xfId="0" applyFont="1" applyBorder="1" applyAlignment="1">
      <alignment horizontal="right" wrapText="1"/>
    </xf>
    <xf numFmtId="2" fontId="12" fillId="2" borderId="25" xfId="4" applyNumberFormat="1" applyFont="1" applyFill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2" fontId="24" fillId="0" borderId="28" xfId="0" applyNumberFormat="1" applyFont="1" applyBorder="1" applyAlignment="1">
      <alignment horizontal="center"/>
    </xf>
    <xf numFmtId="2" fontId="24" fillId="0" borderId="33" xfId="0" applyNumberFormat="1" applyFont="1" applyBorder="1" applyAlignment="1">
      <alignment horizontal="center"/>
    </xf>
    <xf numFmtId="2" fontId="24" fillId="0" borderId="34" xfId="0" applyNumberFormat="1" applyFont="1" applyBorder="1" applyAlignment="1">
      <alignment horizontal="center"/>
    </xf>
    <xf numFmtId="2" fontId="24" fillId="0" borderId="47" xfId="0" applyNumberFormat="1" applyFont="1" applyBorder="1" applyAlignment="1">
      <alignment horizontal="center"/>
    </xf>
    <xf numFmtId="2" fontId="24" fillId="0" borderId="27" xfId="0" applyNumberFormat="1" applyFont="1" applyBorder="1" applyAlignment="1">
      <alignment horizontal="center"/>
    </xf>
    <xf numFmtId="2" fontId="12" fillId="0" borderId="4" xfId="0" applyNumberFormat="1" applyFont="1" applyFill="1" applyBorder="1" applyAlignment="1">
      <alignment horizontal="right" vertical="center" wrapText="1"/>
    </xf>
    <xf numFmtId="2" fontId="15" fillId="0" borderId="0" xfId="0" applyNumberFormat="1" applyFont="1"/>
    <xf numFmtId="0" fontId="0" fillId="0" borderId="13" xfId="0" applyBorder="1"/>
    <xf numFmtId="0" fontId="24" fillId="0" borderId="65" xfId="0" applyFont="1" applyBorder="1" applyAlignment="1">
      <alignment horizontal="left" wrapText="1"/>
    </xf>
    <xf numFmtId="0" fontId="24" fillId="0" borderId="56" xfId="0" applyFont="1" applyBorder="1" applyAlignment="1">
      <alignment horizontal="right" wrapText="1"/>
    </xf>
    <xf numFmtId="2" fontId="24" fillId="0" borderId="2" xfId="0" applyNumberFormat="1" applyFont="1" applyBorder="1" applyAlignment="1">
      <alignment horizontal="right" wrapText="1"/>
    </xf>
    <xf numFmtId="0" fontId="24" fillId="0" borderId="29" xfId="0" applyFont="1" applyBorder="1" applyAlignment="1">
      <alignment horizontal="right" wrapText="1"/>
    </xf>
    <xf numFmtId="0" fontId="12" fillId="2" borderId="29" xfId="0" applyFont="1" applyFill="1" applyBorder="1" applyAlignment="1">
      <alignment horizontal="right"/>
    </xf>
    <xf numFmtId="0" fontId="10" fillId="2" borderId="29" xfId="0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4" xfId="4" applyFont="1" applyBorder="1"/>
    <xf numFmtId="0" fontId="4" fillId="0" borderId="7" xfId="4" applyFont="1" applyBorder="1"/>
    <xf numFmtId="0" fontId="4" fillId="0" borderId="8" xfId="4" applyFont="1" applyBorder="1"/>
    <xf numFmtId="2" fontId="12" fillId="2" borderId="19" xfId="4" applyNumberFormat="1" applyFont="1" applyFill="1" applyBorder="1" applyAlignment="1">
      <alignment horizontal="center"/>
    </xf>
    <xf numFmtId="2" fontId="12" fillId="2" borderId="10" xfId="4" applyNumberFormat="1" applyFont="1" applyFill="1" applyBorder="1" applyAlignment="1">
      <alignment horizontal="center"/>
    </xf>
    <xf numFmtId="2" fontId="12" fillId="2" borderId="42" xfId="4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right" vertical="center"/>
    </xf>
    <xf numFmtId="2" fontId="12" fillId="0" borderId="28" xfId="0" applyNumberFormat="1" applyFont="1" applyBorder="1" applyAlignment="1">
      <alignment horizontal="center" wrapText="1"/>
    </xf>
    <xf numFmtId="2" fontId="24" fillId="0" borderId="28" xfId="0" applyNumberFormat="1" applyFont="1" applyBorder="1" applyAlignment="1">
      <alignment horizontal="center" wrapText="1"/>
    </xf>
    <xf numFmtId="2" fontId="10" fillId="0" borderId="28" xfId="0" applyNumberFormat="1" applyFont="1" applyBorder="1" applyAlignment="1">
      <alignment horizontal="center" wrapText="1"/>
    </xf>
    <xf numFmtId="2" fontId="12" fillId="0" borderId="28" xfId="4" applyNumberFormat="1" applyFont="1" applyFill="1" applyBorder="1" applyAlignment="1" applyProtection="1">
      <alignment horizontal="center" wrapText="1"/>
      <protection locked="0"/>
    </xf>
    <xf numFmtId="2" fontId="10" fillId="0" borderId="28" xfId="4" applyNumberFormat="1" applyFont="1" applyFill="1" applyBorder="1" applyAlignment="1" applyProtection="1">
      <alignment horizontal="center" wrapText="1"/>
      <protection locked="0"/>
    </xf>
    <xf numFmtId="2" fontId="12" fillId="0" borderId="29" xfId="4" applyNumberFormat="1" applyFont="1" applyFill="1" applyBorder="1" applyAlignment="1" applyProtection="1">
      <alignment horizontal="center" wrapText="1"/>
      <protection locked="0"/>
    </xf>
    <xf numFmtId="2" fontId="12" fillId="0" borderId="27" xfId="0" applyNumberFormat="1" applyFont="1" applyBorder="1" applyAlignment="1">
      <alignment horizontal="center" wrapText="1"/>
    </xf>
    <xf numFmtId="2" fontId="12" fillId="0" borderId="33" xfId="0" applyNumberFormat="1" applyFont="1" applyBorder="1" applyAlignment="1">
      <alignment horizontal="center" wrapText="1"/>
    </xf>
    <xf numFmtId="2" fontId="12" fillId="0" borderId="28" xfId="0" applyNumberFormat="1" applyFont="1" applyFill="1" applyBorder="1" applyAlignment="1">
      <alignment horizontal="center" wrapText="1"/>
    </xf>
    <xf numFmtId="2" fontId="12" fillId="0" borderId="33" xfId="4" applyNumberFormat="1" applyFont="1" applyFill="1" applyBorder="1" applyAlignment="1" applyProtection="1">
      <alignment horizontal="center" wrapText="1"/>
      <protection locked="0"/>
    </xf>
    <xf numFmtId="2" fontId="12" fillId="0" borderId="33" xfId="0" applyNumberFormat="1" applyFont="1" applyFill="1" applyBorder="1" applyAlignment="1">
      <alignment horizontal="center" wrapText="1"/>
    </xf>
    <xf numFmtId="2" fontId="12" fillId="0" borderId="44" xfId="4" applyNumberFormat="1" applyFont="1" applyFill="1" applyBorder="1" applyAlignment="1" applyProtection="1">
      <alignment horizontal="center" wrapText="1"/>
      <protection locked="0"/>
    </xf>
    <xf numFmtId="0" fontId="31" fillId="0" borderId="66" xfId="0" applyFont="1" applyBorder="1" applyAlignment="1">
      <alignment horizontal="center" vertical="center" wrapText="1"/>
    </xf>
    <xf numFmtId="0" fontId="12" fillId="0" borderId="6" xfId="4" applyNumberFormat="1" applyFont="1" applyBorder="1" applyAlignment="1">
      <alignment horizontal="right"/>
    </xf>
    <xf numFmtId="0" fontId="12" fillId="0" borderId="4" xfId="4" applyNumberFormat="1" applyFont="1" applyBorder="1" applyAlignment="1">
      <alignment horizontal="right"/>
    </xf>
    <xf numFmtId="0" fontId="12" fillId="0" borderId="7" xfId="4" applyNumberFormat="1" applyFont="1" applyBorder="1" applyAlignment="1">
      <alignment horizontal="right"/>
    </xf>
    <xf numFmtId="0" fontId="12" fillId="0" borderId="2" xfId="4" applyNumberFormat="1" applyFont="1" applyBorder="1" applyAlignment="1">
      <alignment horizontal="right"/>
    </xf>
    <xf numFmtId="0" fontId="12" fillId="0" borderId="8" xfId="4" applyNumberFormat="1" applyFont="1" applyBorder="1" applyAlignment="1">
      <alignment horizontal="right"/>
    </xf>
    <xf numFmtId="0" fontId="12" fillId="0" borderId="12" xfId="4" applyFont="1" applyFill="1" applyBorder="1" applyAlignment="1" applyProtection="1">
      <alignment horizontal="center" wrapText="1"/>
      <protection locked="0"/>
    </xf>
    <xf numFmtId="2" fontId="12" fillId="0" borderId="27" xfId="4" applyNumberFormat="1" applyFont="1" applyFill="1" applyBorder="1" applyAlignment="1" applyProtection="1">
      <alignment horizontal="center" wrapText="1"/>
      <protection locked="0"/>
    </xf>
    <xf numFmtId="2" fontId="10" fillId="0" borderId="28" xfId="1" applyNumberFormat="1" applyFont="1" applyBorder="1" applyAlignment="1">
      <alignment horizontal="center" wrapText="1"/>
    </xf>
    <xf numFmtId="0" fontId="12" fillId="0" borderId="27" xfId="4" applyFont="1" applyFill="1" applyBorder="1" applyAlignment="1" applyProtection="1">
      <alignment horizontal="center" wrapText="1"/>
      <protection locked="0"/>
    </xf>
    <xf numFmtId="0" fontId="10" fillId="0" borderId="28" xfId="1" applyFont="1" applyBorder="1" applyAlignment="1">
      <alignment horizontal="center" wrapText="1"/>
    </xf>
    <xf numFmtId="2" fontId="24" fillId="0" borderId="44" xfId="0" applyNumberFormat="1" applyFont="1" applyBorder="1" applyAlignment="1">
      <alignment horizontal="center" wrapText="1"/>
    </xf>
    <xf numFmtId="2" fontId="12" fillId="0" borderId="34" xfId="4" applyNumberFormat="1" applyFont="1" applyFill="1" applyBorder="1" applyAlignment="1" applyProtection="1">
      <alignment horizontal="center" wrapText="1"/>
      <protection locked="0"/>
    </xf>
    <xf numFmtId="0" fontId="24" fillId="0" borderId="44" xfId="0" applyFont="1" applyBorder="1" applyAlignment="1">
      <alignment horizontal="center" wrapText="1"/>
    </xf>
    <xf numFmtId="0" fontId="12" fillId="0" borderId="34" xfId="4" applyFont="1" applyFill="1" applyBorder="1" applyAlignment="1" applyProtection="1">
      <alignment horizontal="center" wrapText="1"/>
      <protection locked="0"/>
    </xf>
    <xf numFmtId="0" fontId="27" fillId="11" borderId="0" xfId="0" applyFont="1" applyFill="1"/>
    <xf numFmtId="0" fontId="31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3" fillId="0" borderId="3" xfId="4" applyFont="1" applyFill="1" applyBorder="1" applyAlignment="1" applyProtection="1">
      <alignment horizontal="left" wrapText="1"/>
      <protection locked="0"/>
    </xf>
    <xf numFmtId="0" fontId="3" fillId="0" borderId="3" xfId="0" applyFont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3" fillId="0" borderId="3" xfId="0" applyFont="1" applyFill="1" applyBorder="1" applyAlignment="1">
      <alignment horizontal="left" wrapText="1"/>
    </xf>
    <xf numFmtId="0" fontId="3" fillId="0" borderId="38" xfId="4" applyFont="1" applyFill="1" applyBorder="1" applyAlignment="1" applyProtection="1">
      <alignment horizontal="left" wrapText="1"/>
      <protection locked="0"/>
    </xf>
    <xf numFmtId="0" fontId="3" fillId="0" borderId="38" xfId="0" applyFont="1" applyBorder="1" applyAlignment="1">
      <alignment horizontal="left" wrapText="1"/>
    </xf>
    <xf numFmtId="0" fontId="3" fillId="0" borderId="5" xfId="4" applyFont="1" applyFill="1" applyBorder="1" applyAlignment="1" applyProtection="1">
      <alignment horizontal="left" wrapText="1"/>
      <protection locked="0"/>
    </xf>
    <xf numFmtId="0" fontId="12" fillId="0" borderId="7" xfId="4" applyFont="1" applyFill="1" applyBorder="1" applyAlignment="1"/>
    <xf numFmtId="0" fontId="10" fillId="0" borderId="4" xfId="4" applyFont="1" applyFill="1" applyBorder="1" applyAlignment="1"/>
    <xf numFmtId="2" fontId="23" fillId="2" borderId="2" xfId="4" applyNumberFormat="1" applyFont="1" applyFill="1" applyBorder="1" applyAlignment="1">
      <alignment horizontal="center"/>
    </xf>
    <xf numFmtId="2" fontId="12" fillId="0" borderId="29" xfId="0" applyNumberFormat="1" applyFont="1" applyBorder="1" applyAlignment="1">
      <alignment horizontal="center" wrapText="1"/>
    </xf>
    <xf numFmtId="0" fontId="12" fillId="0" borderId="29" xfId="0" applyFont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35" fillId="0" borderId="0" xfId="0" applyFont="1" applyAlignment="1"/>
    <xf numFmtId="0" fontId="36" fillId="0" borderId="0" xfId="4" applyFont="1" applyBorder="1" applyAlignment="1">
      <alignment horizontal="center" vertical="center"/>
    </xf>
    <xf numFmtId="0" fontId="24" fillId="0" borderId="36" xfId="0" applyFont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" fillId="0" borderId="8" xfId="4" applyFont="1" applyBorder="1"/>
    <xf numFmtId="0" fontId="2" fillId="0" borderId="4" xfId="4" applyFont="1" applyBorder="1"/>
    <xf numFmtId="0" fontId="10" fillId="0" borderId="4" xfId="0" applyFont="1" applyBorder="1" applyAlignment="1">
      <alignment horizontal="left" wrapText="1"/>
    </xf>
    <xf numFmtId="0" fontId="12" fillId="0" borderId="24" xfId="4" applyNumberFormat="1" applyFont="1" applyBorder="1" applyAlignment="1">
      <alignment horizontal="right"/>
    </xf>
    <xf numFmtId="0" fontId="12" fillId="0" borderId="69" xfId="4" applyNumberFormat="1" applyFont="1" applyBorder="1" applyAlignment="1">
      <alignment horizontal="right"/>
    </xf>
    <xf numFmtId="0" fontId="12" fillId="0" borderId="66" xfId="4" applyNumberFormat="1" applyFont="1" applyBorder="1" applyAlignment="1">
      <alignment horizontal="right"/>
    </xf>
    <xf numFmtId="0" fontId="12" fillId="0" borderId="71" xfId="4" applyNumberFormat="1" applyFont="1" applyBorder="1" applyAlignment="1">
      <alignment horizontal="right"/>
    </xf>
    <xf numFmtId="0" fontId="12" fillId="0" borderId="70" xfId="4" applyNumberFormat="1" applyFont="1" applyBorder="1" applyAlignment="1">
      <alignment horizontal="right"/>
    </xf>
    <xf numFmtId="0" fontId="31" fillId="0" borderId="3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wrapText="1"/>
    </xf>
    <xf numFmtId="0" fontId="24" fillId="0" borderId="12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2" fillId="0" borderId="12" xfId="0" applyFont="1" applyFill="1" applyBorder="1" applyAlignment="1">
      <alignment horizontal="center" wrapText="1"/>
    </xf>
    <xf numFmtId="0" fontId="10" fillId="0" borderId="12" xfId="4" applyFont="1" applyFill="1" applyBorder="1" applyAlignment="1" applyProtection="1">
      <alignment horizontal="center" wrapText="1"/>
      <protection locked="0"/>
    </xf>
    <xf numFmtId="0" fontId="12" fillId="0" borderId="13" xfId="0" applyFont="1" applyBorder="1" applyAlignment="1">
      <alignment horizontal="center" wrapText="1"/>
    </xf>
    <xf numFmtId="0" fontId="12" fillId="0" borderId="14" xfId="4" applyFont="1" applyFill="1" applyBorder="1" applyAlignment="1" applyProtection="1">
      <alignment horizontal="center" wrapText="1"/>
      <protection locked="0"/>
    </xf>
    <xf numFmtId="0" fontId="12" fillId="0" borderId="36" xfId="4" applyFont="1" applyFill="1" applyBorder="1" applyAlignment="1" applyProtection="1">
      <alignment horizontal="center" wrapText="1"/>
      <protection locked="0"/>
    </xf>
    <xf numFmtId="0" fontId="10" fillId="0" borderId="12" xfId="1" applyFont="1" applyBorder="1" applyAlignment="1">
      <alignment horizontal="center" wrapText="1"/>
    </xf>
    <xf numFmtId="0" fontId="12" fillId="0" borderId="11" xfId="4" applyFont="1" applyFill="1" applyBorder="1" applyAlignment="1" applyProtection="1">
      <alignment horizontal="center" wrapText="1"/>
      <protection locked="0"/>
    </xf>
    <xf numFmtId="0" fontId="12" fillId="0" borderId="14" xfId="0" applyFont="1" applyFill="1" applyBorder="1" applyAlignment="1">
      <alignment horizontal="center" wrapText="1"/>
    </xf>
    <xf numFmtId="0" fontId="12" fillId="0" borderId="13" xfId="4" applyFont="1" applyFill="1" applyBorder="1" applyAlignment="1" applyProtection="1">
      <alignment horizontal="center" wrapText="1"/>
      <protection locked="0"/>
    </xf>
    <xf numFmtId="0" fontId="12" fillId="0" borderId="18" xfId="4" applyFont="1" applyFill="1" applyBorder="1" applyAlignment="1" applyProtection="1">
      <alignment horizontal="center" wrapText="1"/>
      <protection locked="0"/>
    </xf>
    <xf numFmtId="0" fontId="12" fillId="0" borderId="11" xfId="0" applyFont="1" applyBorder="1" applyAlignment="1">
      <alignment horizontal="center" wrapText="1"/>
    </xf>
    <xf numFmtId="0" fontId="12" fillId="0" borderId="33" xfId="4" applyFont="1" applyFill="1" applyBorder="1" applyAlignment="1" applyProtection="1">
      <alignment horizontal="left" wrapText="1"/>
      <protection locked="0"/>
    </xf>
    <xf numFmtId="0" fontId="24" fillId="0" borderId="37" xfId="0" applyFont="1" applyBorder="1" applyAlignment="1">
      <alignment horizontal="left" wrapText="1"/>
    </xf>
    <xf numFmtId="0" fontId="24" fillId="0" borderId="38" xfId="0" applyFont="1" applyBorder="1" applyAlignment="1">
      <alignment horizontal="left" wrapText="1"/>
    </xf>
    <xf numFmtId="0" fontId="10" fillId="0" borderId="3" xfId="4" applyFont="1" applyFill="1" applyBorder="1" applyAlignment="1" applyProtection="1">
      <alignment horizontal="left" wrapText="1"/>
      <protection locked="0"/>
    </xf>
    <xf numFmtId="0" fontId="10" fillId="0" borderId="3" xfId="0" applyFont="1" applyBorder="1" applyAlignment="1">
      <alignment horizontal="left" wrapText="1"/>
    </xf>
    <xf numFmtId="0" fontId="3" fillId="0" borderId="38" xfId="0" applyFont="1" applyFill="1" applyBorder="1" applyAlignment="1">
      <alignment horizontal="left" wrapText="1"/>
    </xf>
    <xf numFmtId="2" fontId="24" fillId="4" borderId="8" xfId="0" applyNumberFormat="1" applyFont="1" applyFill="1" applyBorder="1" applyAlignment="1">
      <alignment horizontal="center"/>
    </xf>
    <xf numFmtId="2" fontId="24" fillId="0" borderId="29" xfId="0" applyNumberFormat="1" applyFont="1" applyBorder="1" applyAlignment="1">
      <alignment horizontal="center" wrapText="1"/>
    </xf>
    <xf numFmtId="2" fontId="24" fillId="0" borderId="33" xfId="0" applyNumberFormat="1" applyFont="1" applyBorder="1" applyAlignment="1">
      <alignment horizontal="center" wrapText="1"/>
    </xf>
    <xf numFmtId="0" fontId="24" fillId="0" borderId="29" xfId="0" applyFont="1" applyBorder="1" applyAlignment="1">
      <alignment horizontal="center" wrapText="1"/>
    </xf>
    <xf numFmtId="0" fontId="24" fillId="0" borderId="33" xfId="0" applyFont="1" applyBorder="1" applyAlignment="1">
      <alignment horizontal="center" wrapText="1"/>
    </xf>
    <xf numFmtId="0" fontId="24" fillId="0" borderId="13" xfId="0" applyFont="1" applyBorder="1" applyAlignment="1">
      <alignment horizontal="center" wrapText="1"/>
    </xf>
    <xf numFmtId="0" fontId="24" fillId="0" borderId="14" xfId="0" applyFont="1" applyBorder="1" applyAlignment="1">
      <alignment horizontal="center" wrapText="1"/>
    </xf>
    <xf numFmtId="0" fontId="3" fillId="0" borderId="1" xfId="4" applyFont="1" applyFill="1" applyBorder="1" applyAlignment="1" applyProtection="1">
      <alignment horizontal="left" wrapText="1"/>
      <protection locked="0"/>
    </xf>
    <xf numFmtId="0" fontId="3" fillId="3" borderId="37" xfId="1" applyFont="1" applyFill="1" applyBorder="1" applyAlignment="1">
      <alignment horizontal="left" wrapText="1"/>
    </xf>
    <xf numFmtId="2" fontId="12" fillId="3" borderId="29" xfId="1" applyNumberFormat="1" applyFont="1" applyFill="1" applyBorder="1" applyAlignment="1">
      <alignment horizontal="center" wrapText="1"/>
    </xf>
    <xf numFmtId="0" fontId="12" fillId="3" borderId="29" xfId="1" applyFont="1" applyFill="1" applyBorder="1" applyAlignment="1">
      <alignment horizontal="center" wrapText="1"/>
    </xf>
    <xf numFmtId="0" fontId="12" fillId="3" borderId="13" xfId="1" applyFont="1" applyFill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3" xfId="4" applyFont="1" applyFill="1" applyBorder="1" applyAlignment="1" applyProtection="1">
      <alignment horizontal="left" wrapText="1"/>
      <protection locked="0"/>
    </xf>
    <xf numFmtId="0" fontId="12" fillId="2" borderId="58" xfId="0" applyFont="1" applyFill="1" applyBorder="1" applyAlignment="1">
      <alignment horizontal="right"/>
    </xf>
    <xf numFmtId="0" fontId="1" fillId="0" borderId="4" xfId="4" applyFont="1" applyBorder="1"/>
    <xf numFmtId="0" fontId="1" fillId="0" borderId="7" xfId="4" applyFont="1" applyBorder="1"/>
    <xf numFmtId="0" fontId="1" fillId="0" borderId="4" xfId="4" applyFont="1" applyFill="1" applyBorder="1" applyAlignment="1"/>
    <xf numFmtId="0" fontId="12" fillId="0" borderId="19" xfId="4" applyFont="1" applyFill="1" applyBorder="1" applyAlignment="1"/>
    <xf numFmtId="0" fontId="12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24" fillId="0" borderId="7" xfId="0" applyFont="1" applyBorder="1" applyAlignment="1">
      <alignment horizontal="left" wrapText="1"/>
    </xf>
    <xf numFmtId="2" fontId="12" fillId="2" borderId="21" xfId="4" applyNumberFormat="1" applyFont="1" applyFill="1" applyBorder="1" applyAlignment="1">
      <alignment horizontal="center"/>
    </xf>
    <xf numFmtId="0" fontId="12" fillId="0" borderId="72" xfId="4" applyNumberFormat="1" applyFont="1" applyBorder="1" applyAlignment="1">
      <alignment horizontal="right"/>
    </xf>
    <xf numFmtId="0" fontId="12" fillId="0" borderId="19" xfId="4" applyNumberFormat="1" applyFont="1" applyBorder="1" applyAlignment="1">
      <alignment horizontal="right"/>
    </xf>
    <xf numFmtId="0" fontId="12" fillId="0" borderId="68" xfId="4" applyFont="1" applyBorder="1" applyAlignment="1">
      <alignment horizontal="right" vertical="top"/>
    </xf>
    <xf numFmtId="0" fontId="24" fillId="0" borderId="7" xfId="0" applyFont="1" applyBorder="1"/>
    <xf numFmtId="0" fontId="24" fillId="0" borderId="6" xfId="0" applyFont="1" applyBorder="1"/>
    <xf numFmtId="0" fontId="10" fillId="0" borderId="5" xfId="0" applyFont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24" fillId="0" borderId="5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0" fontId="12" fillId="2" borderId="55" xfId="4" applyFont="1" applyFill="1" applyBorder="1" applyAlignment="1">
      <alignment horizontal="center" wrapText="1"/>
    </xf>
    <xf numFmtId="2" fontId="23" fillId="2" borderId="6" xfId="4" applyNumberFormat="1" applyFont="1" applyFill="1" applyBorder="1" applyAlignment="1">
      <alignment horizontal="center"/>
    </xf>
    <xf numFmtId="2" fontId="23" fillId="6" borderId="7" xfId="1" applyNumberFormat="1" applyFont="1" applyFill="1" applyBorder="1" applyAlignment="1">
      <alignment horizontal="center"/>
    </xf>
    <xf numFmtId="2" fontId="10" fillId="0" borderId="27" xfId="0" applyNumberFormat="1" applyFont="1" applyBorder="1" applyAlignment="1">
      <alignment horizontal="center" wrapText="1"/>
    </xf>
    <xf numFmtId="2" fontId="10" fillId="0" borderId="33" xfId="4" applyNumberFormat="1" applyFont="1" applyFill="1" applyBorder="1" applyAlignment="1" applyProtection="1">
      <alignment horizontal="center" wrapText="1"/>
      <protection locked="0"/>
    </xf>
    <xf numFmtId="2" fontId="12" fillId="0" borderId="28" xfId="0" applyNumberFormat="1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wrapText="1"/>
    </xf>
    <xf numFmtId="0" fontId="10" fillId="0" borderId="33" xfId="4" applyFont="1" applyFill="1" applyBorder="1" applyAlignment="1" applyProtection="1">
      <alignment horizontal="center" wrapText="1"/>
      <protection locked="0"/>
    </xf>
    <xf numFmtId="0" fontId="12" fillId="0" borderId="28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4" xfId="4" applyFont="1" applyFill="1" applyBorder="1" applyAlignment="1" applyProtection="1">
      <alignment horizont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2" fillId="0" borderId="5" xfId="4" applyFont="1" applyFill="1" applyBorder="1" applyAlignment="1" applyProtection="1">
      <alignment horizontal="left" wrapText="1"/>
      <protection locked="0"/>
    </xf>
    <xf numFmtId="0" fontId="12" fillId="0" borderId="37" xfId="0" applyFont="1" applyBorder="1" applyAlignment="1">
      <alignment horizontal="left" wrapText="1"/>
    </xf>
    <xf numFmtId="0" fontId="12" fillId="0" borderId="1" xfId="4" applyFont="1" applyFill="1" applyBorder="1" applyAlignment="1" applyProtection="1">
      <alignment horizontal="left" wrapText="1"/>
      <protection locked="0"/>
    </xf>
    <xf numFmtId="0" fontId="2" fillId="0" borderId="38" xfId="0" applyFont="1" applyBorder="1" applyAlignment="1">
      <alignment horizontal="left" wrapText="1"/>
    </xf>
    <xf numFmtId="2" fontId="24" fillId="4" borderId="2" xfId="0" applyNumberFormat="1" applyFont="1" applyFill="1" applyBorder="1" applyAlignment="1">
      <alignment horizontal="center"/>
    </xf>
    <xf numFmtId="0" fontId="24" fillId="0" borderId="28" xfId="0" applyFont="1" applyBorder="1" applyAlignment="1">
      <alignment horizontal="left" wrapText="1"/>
    </xf>
    <xf numFmtId="0" fontId="3" fillId="0" borderId="34" xfId="0" applyFont="1" applyFill="1" applyBorder="1" applyAlignment="1">
      <alignment horizontal="left" wrapText="1"/>
    </xf>
    <xf numFmtId="0" fontId="24" fillId="4" borderId="13" xfId="0" applyFont="1" applyFill="1" applyBorder="1" applyAlignment="1">
      <alignment horizontal="center" wrapText="1"/>
    </xf>
    <xf numFmtId="2" fontId="12" fillId="0" borderId="34" xfId="0" applyNumberFormat="1" applyFont="1" applyFill="1" applyBorder="1" applyAlignment="1">
      <alignment horizontal="center" wrapText="1"/>
    </xf>
    <xf numFmtId="0" fontId="12" fillId="0" borderId="34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12" fillId="0" borderId="1" xfId="4" applyFont="1" applyFill="1" applyBorder="1" applyAlignment="1" applyProtection="1">
      <alignment horizontal="left" vertical="center" wrapText="1"/>
      <protection locked="0"/>
    </xf>
    <xf numFmtId="0" fontId="3" fillId="0" borderId="26" xfId="4" applyFont="1" applyFill="1" applyBorder="1" applyAlignment="1" applyProtection="1">
      <alignment horizontal="left" wrapText="1"/>
      <protection locked="0"/>
    </xf>
    <xf numFmtId="2" fontId="12" fillId="2" borderId="7" xfId="4" applyNumberFormat="1" applyFont="1" applyFill="1" applyBorder="1" applyAlignment="1">
      <alignment horizontal="center" vertical="center"/>
    </xf>
    <xf numFmtId="2" fontId="24" fillId="5" borderId="6" xfId="4" applyNumberFormat="1" applyFont="1" applyFill="1" applyBorder="1" applyAlignment="1">
      <alignment horizontal="center"/>
    </xf>
    <xf numFmtId="2" fontId="12" fillId="2" borderId="63" xfId="4" applyNumberFormat="1" applyFont="1" applyFill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wrapText="1"/>
    </xf>
    <xf numFmtId="0" fontId="12" fillId="0" borderId="6" xfId="4" applyFont="1" applyFill="1" applyBorder="1" applyAlignment="1" applyProtection="1">
      <alignment horizontal="center" wrapText="1"/>
      <protection locked="0"/>
    </xf>
    <xf numFmtId="2" fontId="12" fillId="0" borderId="44" xfId="4" applyNumberFormat="1" applyFont="1" applyFill="1" applyBorder="1" applyAlignment="1" applyProtection="1">
      <alignment horizontal="center" vertical="center" wrapText="1"/>
      <protection locked="0"/>
    </xf>
    <xf numFmtId="0" fontId="12" fillId="0" borderId="44" xfId="4" applyFont="1" applyFill="1" applyBorder="1" applyAlignment="1" applyProtection="1">
      <alignment horizontal="center" vertical="center" wrapText="1"/>
      <protection locked="0"/>
    </xf>
    <xf numFmtId="0" fontId="12" fillId="0" borderId="36" xfId="4" applyFont="1" applyFill="1" applyBorder="1" applyAlignment="1" applyProtection="1">
      <alignment horizontal="center" vertical="center" wrapText="1"/>
      <protection locked="0"/>
    </xf>
    <xf numFmtId="0" fontId="15" fillId="0" borderId="4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67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32" fillId="0" borderId="16" xfId="4" applyFont="1" applyBorder="1" applyAlignment="1">
      <alignment horizontal="right"/>
    </xf>
    <xf numFmtId="0" fontId="32" fillId="0" borderId="22" xfId="4" applyFont="1" applyBorder="1" applyAlignment="1">
      <alignment horizontal="right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15" fillId="0" borderId="10" xfId="4" applyFont="1" applyBorder="1" applyAlignment="1">
      <alignment horizontal="center" vertical="center"/>
    </xf>
    <xf numFmtId="0" fontId="15" fillId="0" borderId="8" xfId="4" applyFont="1" applyBorder="1" applyAlignment="1">
      <alignment horizontal="center" vertical="center"/>
    </xf>
    <xf numFmtId="0" fontId="15" fillId="0" borderId="32" xfId="4" applyFont="1" applyBorder="1" applyAlignment="1">
      <alignment horizontal="center" vertical="center" wrapText="1"/>
    </xf>
    <xf numFmtId="0" fontId="15" fillId="0" borderId="38" xfId="4" applyFont="1" applyBorder="1" applyAlignment="1">
      <alignment horizontal="center" vertical="center" wrapText="1"/>
    </xf>
    <xf numFmtId="0" fontId="15" fillId="0" borderId="30" xfId="4" applyFont="1" applyBorder="1" applyAlignment="1">
      <alignment horizontal="center" vertical="center"/>
    </xf>
    <xf numFmtId="0" fontId="15" fillId="0" borderId="24" xfId="4" applyFont="1" applyBorder="1" applyAlignment="1">
      <alignment horizontal="center" vertical="center"/>
    </xf>
    <xf numFmtId="0" fontId="15" fillId="0" borderId="23" xfId="4" applyFont="1" applyBorder="1" applyAlignment="1">
      <alignment horizontal="center" vertical="center"/>
    </xf>
    <xf numFmtId="0" fontId="14" fillId="0" borderId="0" xfId="4" applyBorder="1" applyAlignment="1"/>
    <xf numFmtId="0" fontId="19" fillId="0" borderId="0" xfId="4" applyFont="1" applyBorder="1" applyAlignment="1"/>
    <xf numFmtId="0" fontId="25" fillId="0" borderId="0" xfId="0" applyFont="1" applyAlignment="1">
      <alignment horizontal="center"/>
    </xf>
    <xf numFmtId="0" fontId="15" fillId="0" borderId="0" xfId="0" applyFont="1" applyFill="1" applyBorder="1" applyAlignment="1">
      <alignment horizontal="left" vertical="center"/>
    </xf>
  </cellXfs>
  <cellStyles count="30">
    <cellStyle name="Excel Built-in Normal" xfId="1"/>
    <cellStyle name="Excel Built-in Normal 1" xfId="6"/>
    <cellStyle name="Excel Built-in Normal 2" xfId="2"/>
    <cellStyle name="TableStyleLight1" xfId="5"/>
    <cellStyle name="Денежный 2" xfId="25"/>
    <cellStyle name="Обычный" xfId="0" builtinId="0"/>
    <cellStyle name="Обычный 2" xfId="7"/>
    <cellStyle name="Обычный 2 2" xfId="8"/>
    <cellStyle name="Обычный 2 2 2" xfId="19"/>
    <cellStyle name="Обычный 2 2 3" xfId="22"/>
    <cellStyle name="Обычный 2 2 4" xfId="14"/>
    <cellStyle name="Обычный 2 3" xfId="10"/>
    <cellStyle name="Обычный 2 3 2" xfId="23"/>
    <cellStyle name="Обычный 2 3 3" xfId="18"/>
    <cellStyle name="Обычный 2 4" xfId="12"/>
    <cellStyle name="Обычный 3" xfId="4"/>
    <cellStyle name="Обычный 3 2" xfId="20"/>
    <cellStyle name="Обычный 3 2 2" xfId="26"/>
    <cellStyle name="Обычный 3 3" xfId="24"/>
    <cellStyle name="Обычный 3 4" xfId="13"/>
    <cellStyle name="Обычный 4" xfId="3"/>
    <cellStyle name="Обычный 4 2" xfId="9"/>
    <cellStyle name="Обычный 4 2 2" xfId="28"/>
    <cellStyle name="Обычный 4 3" xfId="27"/>
    <cellStyle name="Обычный 4 4" xfId="15"/>
    <cellStyle name="Обычный 5" xfId="11"/>
    <cellStyle name="Обычный 5 2" xfId="29"/>
    <cellStyle name="Обычный 5 3" xfId="16"/>
    <cellStyle name="Обычный 6" xfId="17"/>
    <cellStyle name="Обычный 7" xfId="21"/>
  </cellStyles>
  <dxfs count="64"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DDEBF7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solid">
          <bgColor rgb="FFCCFF99"/>
        </patternFill>
      </fill>
    </dxf>
  </dxfs>
  <tableStyles count="0" defaultTableStyle="TableStyleMedium2" defaultPivotStyle="PivotStyleLight16"/>
  <colors>
    <mruColors>
      <color rgb="FFCCFF99"/>
      <color rgb="FFFFFF66"/>
      <color rgb="FFFF0066"/>
      <color rgb="FFFFCCCC"/>
      <color rgb="FFDDEBF7"/>
      <color rgb="FFA0A0A0"/>
      <color rgb="FFFF9408"/>
      <color rgb="FFFF66CC"/>
      <color rgb="FFCCECFF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Обществознание </a:t>
            </a:r>
            <a:r>
              <a:rPr lang="ru-RU" baseline="0"/>
              <a:t> ОГЭ 2022</a:t>
            </a:r>
            <a:r>
              <a:rPr lang="en-US" baseline="0"/>
              <a:t>-202</a:t>
            </a:r>
            <a:r>
              <a:rPr lang="ru-RU" baseline="0"/>
              <a:t>4</a:t>
            </a:r>
            <a:endParaRPr lang="ru-RU"/>
          </a:p>
        </c:rich>
      </c:tx>
      <c:layout>
        <c:manualLayout>
          <c:xMode val="edge"/>
          <c:yMode val="edge"/>
          <c:x val="2.2594617527836463E-2"/>
          <c:y val="1.95555897808911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331088610878261E-2"/>
          <c:y val="9.4672671817057852E-2"/>
          <c:w val="0.97385842468225248"/>
          <c:h val="0.57302495239258999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'Общест-9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'Общест-9 диаграмма по районам'!$E$5:$E$121</c:f>
              <c:numCache>
                <c:formatCode>0,00</c:formatCode>
                <c:ptCount val="117"/>
                <c:pt idx="0">
                  <c:v>3.43</c:v>
                </c:pt>
                <c:pt idx="1">
                  <c:v>3.43</c:v>
                </c:pt>
                <c:pt idx="2">
                  <c:v>3.43</c:v>
                </c:pt>
                <c:pt idx="3">
                  <c:v>3.43</c:v>
                </c:pt>
                <c:pt idx="4">
                  <c:v>3.43</c:v>
                </c:pt>
                <c:pt idx="5">
                  <c:v>3.43</c:v>
                </c:pt>
                <c:pt idx="6">
                  <c:v>3.43</c:v>
                </c:pt>
                <c:pt idx="7">
                  <c:v>3.43</c:v>
                </c:pt>
                <c:pt idx="8">
                  <c:v>3.43</c:v>
                </c:pt>
                <c:pt idx="9">
                  <c:v>3.43</c:v>
                </c:pt>
                <c:pt idx="10">
                  <c:v>3.43</c:v>
                </c:pt>
                <c:pt idx="11">
                  <c:v>3.43</c:v>
                </c:pt>
                <c:pt idx="12">
                  <c:v>3.43</c:v>
                </c:pt>
                <c:pt idx="13">
                  <c:v>3.43</c:v>
                </c:pt>
                <c:pt idx="14">
                  <c:v>3.43</c:v>
                </c:pt>
                <c:pt idx="15">
                  <c:v>3.43</c:v>
                </c:pt>
                <c:pt idx="16">
                  <c:v>3.43</c:v>
                </c:pt>
                <c:pt idx="17">
                  <c:v>3.43</c:v>
                </c:pt>
                <c:pt idx="18">
                  <c:v>3.43</c:v>
                </c:pt>
                <c:pt idx="19">
                  <c:v>3.43</c:v>
                </c:pt>
                <c:pt idx="20">
                  <c:v>3.43</c:v>
                </c:pt>
                <c:pt idx="21">
                  <c:v>3.43</c:v>
                </c:pt>
                <c:pt idx="22">
                  <c:v>3.43</c:v>
                </c:pt>
                <c:pt idx="23">
                  <c:v>3.43</c:v>
                </c:pt>
                <c:pt idx="24">
                  <c:v>3.43</c:v>
                </c:pt>
                <c:pt idx="25">
                  <c:v>3.43</c:v>
                </c:pt>
                <c:pt idx="26">
                  <c:v>3.43</c:v>
                </c:pt>
                <c:pt idx="27">
                  <c:v>3.43</c:v>
                </c:pt>
                <c:pt idx="28">
                  <c:v>3.43</c:v>
                </c:pt>
                <c:pt idx="29">
                  <c:v>3.43</c:v>
                </c:pt>
                <c:pt idx="30">
                  <c:v>3.43</c:v>
                </c:pt>
                <c:pt idx="31">
                  <c:v>3.43</c:v>
                </c:pt>
                <c:pt idx="32">
                  <c:v>3.43</c:v>
                </c:pt>
                <c:pt idx="33">
                  <c:v>3.43</c:v>
                </c:pt>
                <c:pt idx="34">
                  <c:v>3.43</c:v>
                </c:pt>
                <c:pt idx="35">
                  <c:v>3.43</c:v>
                </c:pt>
                <c:pt idx="36">
                  <c:v>3.43</c:v>
                </c:pt>
                <c:pt idx="37">
                  <c:v>3.43</c:v>
                </c:pt>
                <c:pt idx="38">
                  <c:v>3.43</c:v>
                </c:pt>
                <c:pt idx="39">
                  <c:v>3.43</c:v>
                </c:pt>
                <c:pt idx="40">
                  <c:v>3.43</c:v>
                </c:pt>
                <c:pt idx="41">
                  <c:v>3.43</c:v>
                </c:pt>
                <c:pt idx="42">
                  <c:v>3.43</c:v>
                </c:pt>
                <c:pt idx="43">
                  <c:v>3.43</c:v>
                </c:pt>
                <c:pt idx="44">
                  <c:v>3.43</c:v>
                </c:pt>
                <c:pt idx="45">
                  <c:v>3.43</c:v>
                </c:pt>
                <c:pt idx="46">
                  <c:v>3.43</c:v>
                </c:pt>
                <c:pt idx="47">
                  <c:v>3.43</c:v>
                </c:pt>
                <c:pt idx="48">
                  <c:v>3.43</c:v>
                </c:pt>
                <c:pt idx="49">
                  <c:v>3.43</c:v>
                </c:pt>
                <c:pt idx="50">
                  <c:v>3.43</c:v>
                </c:pt>
                <c:pt idx="51">
                  <c:v>3.43</c:v>
                </c:pt>
                <c:pt idx="52">
                  <c:v>3.43</c:v>
                </c:pt>
                <c:pt idx="53">
                  <c:v>3.43</c:v>
                </c:pt>
                <c:pt idx="54">
                  <c:v>3.43</c:v>
                </c:pt>
                <c:pt idx="55">
                  <c:v>3.43</c:v>
                </c:pt>
                <c:pt idx="56">
                  <c:v>3.43</c:v>
                </c:pt>
                <c:pt idx="57">
                  <c:v>3.43</c:v>
                </c:pt>
                <c:pt idx="58">
                  <c:v>3.43</c:v>
                </c:pt>
                <c:pt idx="59">
                  <c:v>3.43</c:v>
                </c:pt>
                <c:pt idx="60">
                  <c:v>3.43</c:v>
                </c:pt>
                <c:pt idx="61">
                  <c:v>3.43</c:v>
                </c:pt>
                <c:pt idx="62">
                  <c:v>3.43</c:v>
                </c:pt>
                <c:pt idx="63">
                  <c:v>3.43</c:v>
                </c:pt>
                <c:pt idx="64">
                  <c:v>3.43</c:v>
                </c:pt>
                <c:pt idx="65">
                  <c:v>3.43</c:v>
                </c:pt>
                <c:pt idx="66">
                  <c:v>3.43</c:v>
                </c:pt>
                <c:pt idx="67">
                  <c:v>3.43</c:v>
                </c:pt>
                <c:pt idx="68">
                  <c:v>3.43</c:v>
                </c:pt>
                <c:pt idx="69">
                  <c:v>3.43</c:v>
                </c:pt>
                <c:pt idx="70">
                  <c:v>3.43</c:v>
                </c:pt>
                <c:pt idx="71">
                  <c:v>3.43</c:v>
                </c:pt>
                <c:pt idx="72">
                  <c:v>3.43</c:v>
                </c:pt>
                <c:pt idx="73">
                  <c:v>3.43</c:v>
                </c:pt>
                <c:pt idx="74">
                  <c:v>3.43</c:v>
                </c:pt>
                <c:pt idx="75">
                  <c:v>3.43</c:v>
                </c:pt>
                <c:pt idx="76">
                  <c:v>3.43</c:v>
                </c:pt>
                <c:pt idx="77">
                  <c:v>3.43</c:v>
                </c:pt>
                <c:pt idx="78">
                  <c:v>3.43</c:v>
                </c:pt>
                <c:pt idx="79">
                  <c:v>3.43</c:v>
                </c:pt>
                <c:pt idx="80">
                  <c:v>3.43</c:v>
                </c:pt>
                <c:pt idx="81">
                  <c:v>3.43</c:v>
                </c:pt>
                <c:pt idx="82">
                  <c:v>3.43</c:v>
                </c:pt>
                <c:pt idx="83">
                  <c:v>3.43</c:v>
                </c:pt>
                <c:pt idx="84">
                  <c:v>3.43</c:v>
                </c:pt>
                <c:pt idx="85">
                  <c:v>3.43</c:v>
                </c:pt>
                <c:pt idx="86">
                  <c:v>3.43</c:v>
                </c:pt>
                <c:pt idx="87">
                  <c:v>3.43</c:v>
                </c:pt>
                <c:pt idx="88">
                  <c:v>3.43</c:v>
                </c:pt>
                <c:pt idx="89">
                  <c:v>3.43</c:v>
                </c:pt>
                <c:pt idx="90">
                  <c:v>3.43</c:v>
                </c:pt>
                <c:pt idx="91">
                  <c:v>3.43</c:v>
                </c:pt>
                <c:pt idx="92">
                  <c:v>3.43</c:v>
                </c:pt>
                <c:pt idx="93">
                  <c:v>3.43</c:v>
                </c:pt>
                <c:pt idx="94">
                  <c:v>3.43</c:v>
                </c:pt>
                <c:pt idx="95">
                  <c:v>3.43</c:v>
                </c:pt>
                <c:pt idx="96">
                  <c:v>3.43</c:v>
                </c:pt>
                <c:pt idx="97">
                  <c:v>3.43</c:v>
                </c:pt>
                <c:pt idx="98">
                  <c:v>3.43</c:v>
                </c:pt>
                <c:pt idx="99">
                  <c:v>3.43</c:v>
                </c:pt>
                <c:pt idx="100">
                  <c:v>3.43</c:v>
                </c:pt>
                <c:pt idx="101">
                  <c:v>3.43</c:v>
                </c:pt>
                <c:pt idx="102">
                  <c:v>3.43</c:v>
                </c:pt>
                <c:pt idx="103">
                  <c:v>3.43</c:v>
                </c:pt>
                <c:pt idx="104">
                  <c:v>3.43</c:v>
                </c:pt>
                <c:pt idx="105">
                  <c:v>3.43</c:v>
                </c:pt>
                <c:pt idx="106">
                  <c:v>3.43</c:v>
                </c:pt>
                <c:pt idx="107">
                  <c:v>3.43</c:v>
                </c:pt>
                <c:pt idx="108">
                  <c:v>3.43</c:v>
                </c:pt>
                <c:pt idx="109">
                  <c:v>3.43</c:v>
                </c:pt>
                <c:pt idx="110">
                  <c:v>3.43</c:v>
                </c:pt>
                <c:pt idx="111">
                  <c:v>3.43</c:v>
                </c:pt>
                <c:pt idx="112">
                  <c:v>3.43</c:v>
                </c:pt>
                <c:pt idx="113">
                  <c:v>3.43</c:v>
                </c:pt>
                <c:pt idx="114">
                  <c:v>3.43</c:v>
                </c:pt>
                <c:pt idx="115">
                  <c:v>3.43</c:v>
                </c:pt>
                <c:pt idx="116">
                  <c:v>3.43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'Общест-9 диаграмма по районам'!$D$5:$D$121</c:f>
              <c:numCache>
                <c:formatCode>0,00</c:formatCode>
                <c:ptCount val="117"/>
                <c:pt idx="0">
                  <c:v>3.4395260993882846</c:v>
                </c:pt>
                <c:pt idx="1">
                  <c:v>3.452054794520548</c:v>
                </c:pt>
                <c:pt idx="2">
                  <c:v>3.161290322580645</c:v>
                </c:pt>
                <c:pt idx="3">
                  <c:v>3.65625</c:v>
                </c:pt>
                <c:pt idx="4">
                  <c:v>3.68</c:v>
                </c:pt>
                <c:pt idx="5">
                  <c:v>3.2923076923076922</c:v>
                </c:pt>
                <c:pt idx="6">
                  <c:v>3.6610169491525424</c:v>
                </c:pt>
                <c:pt idx="7">
                  <c:v>3.441860465116279</c:v>
                </c:pt>
                <c:pt idx="8">
                  <c:v>3.1714285714285713</c:v>
                </c:pt>
                <c:pt idx="9">
                  <c:v>3.3784378649667381</c:v>
                </c:pt>
                <c:pt idx="10">
                  <c:v>3.6590909090909092</c:v>
                </c:pt>
                <c:pt idx="11">
                  <c:v>3.4516129032258065</c:v>
                </c:pt>
                <c:pt idx="12">
                  <c:v>3.6</c:v>
                </c:pt>
                <c:pt idx="13">
                  <c:v>3.4948453608247423</c:v>
                </c:pt>
                <c:pt idx="14">
                  <c:v>3.2264150943396226</c:v>
                </c:pt>
                <c:pt idx="15">
                  <c:v>3.2941176470588234</c:v>
                </c:pt>
                <c:pt idx="16">
                  <c:v>3.1842105263157894</c:v>
                </c:pt>
                <c:pt idx="17">
                  <c:v>3.375</c:v>
                </c:pt>
                <c:pt idx="18">
                  <c:v>3.3050847457627119</c:v>
                </c:pt>
                <c:pt idx="19">
                  <c:v>3.1842105263157894</c:v>
                </c:pt>
                <c:pt idx="20">
                  <c:v>3.4166666666666665</c:v>
                </c:pt>
                <c:pt idx="21">
                  <c:v>3.35</c:v>
                </c:pt>
                <c:pt idx="22">
                  <c:v>3.3053711742212268</c:v>
                </c:pt>
                <c:pt idx="23">
                  <c:v>3.3181818181818183</c:v>
                </c:pt>
                <c:pt idx="24">
                  <c:v>3.6222222222222222</c:v>
                </c:pt>
                <c:pt idx="25">
                  <c:v>3.625</c:v>
                </c:pt>
                <c:pt idx="26">
                  <c:v>3.6875</c:v>
                </c:pt>
                <c:pt idx="27">
                  <c:v>3.2222222222222223</c:v>
                </c:pt>
                <c:pt idx="28">
                  <c:v>3.04</c:v>
                </c:pt>
                <c:pt idx="29">
                  <c:v>3.3207547169811322</c:v>
                </c:pt>
                <c:pt idx="30">
                  <c:v>3</c:v>
                </c:pt>
                <c:pt idx="31">
                  <c:v>3.2033898305084745</c:v>
                </c:pt>
                <c:pt idx="32">
                  <c:v>2.9444444444444446</c:v>
                </c:pt>
                <c:pt idx="33">
                  <c:v>3.1016949152542375</c:v>
                </c:pt>
                <c:pt idx="34">
                  <c:v>3.3928571428571428</c:v>
                </c:pt>
                <c:pt idx="35">
                  <c:v>3.1111111111111112</c:v>
                </c:pt>
                <c:pt idx="36">
                  <c:v>3.25</c:v>
                </c:pt>
                <c:pt idx="37">
                  <c:v>3.3846153846153846</c:v>
                </c:pt>
                <c:pt idx="38">
                  <c:v>3.5348837209302326</c:v>
                </c:pt>
                <c:pt idx="39">
                  <c:v>3.4324324324324325</c:v>
                </c:pt>
                <c:pt idx="40">
                  <c:v>3.4684450869860171</c:v>
                </c:pt>
                <c:pt idx="41">
                  <c:v>3.6509433962264151</c:v>
                </c:pt>
                <c:pt idx="42">
                  <c:v>3.7222222222222223</c:v>
                </c:pt>
                <c:pt idx="43">
                  <c:v>3.75</c:v>
                </c:pt>
                <c:pt idx="44">
                  <c:v>3.4857142857142858</c:v>
                </c:pt>
                <c:pt idx="45">
                  <c:v>3.6447368421052633</c:v>
                </c:pt>
                <c:pt idx="46">
                  <c:v>3.5263157894736841</c:v>
                </c:pt>
                <c:pt idx="47">
                  <c:v>3.5</c:v>
                </c:pt>
                <c:pt idx="48">
                  <c:v>3.6153846153846154</c:v>
                </c:pt>
                <c:pt idx="49">
                  <c:v>3.4285714285714284</c:v>
                </c:pt>
                <c:pt idx="50">
                  <c:v>3.3333333333333335</c:v>
                </c:pt>
                <c:pt idx="51">
                  <c:v>2.9655172413793105</c:v>
                </c:pt>
                <c:pt idx="52">
                  <c:v>3.2380952380952381</c:v>
                </c:pt>
                <c:pt idx="53">
                  <c:v>3.3513513513513513</c:v>
                </c:pt>
                <c:pt idx="54">
                  <c:v>3.2666666666666666</c:v>
                </c:pt>
                <c:pt idx="55">
                  <c:v>3.7619047619047619</c:v>
                </c:pt>
                <c:pt idx="56">
                  <c:v>3.1702127659574466</c:v>
                </c:pt>
                <c:pt idx="57">
                  <c:v>3.25</c:v>
                </c:pt>
                <c:pt idx="58">
                  <c:v>3.76056338028169</c:v>
                </c:pt>
                <c:pt idx="59">
                  <c:v>3.5</c:v>
                </c:pt>
                <c:pt idx="60">
                  <c:v>3.4473684210526314</c:v>
                </c:pt>
                <c:pt idx="61">
                  <c:v>3.4875865882850605</c:v>
                </c:pt>
                <c:pt idx="62">
                  <c:v>3.5373134328358211</c:v>
                </c:pt>
                <c:pt idx="63">
                  <c:v>3.5762711864406778</c:v>
                </c:pt>
                <c:pt idx="64">
                  <c:v>3.4318181818181817</c:v>
                </c:pt>
                <c:pt idx="65">
                  <c:v>3.4909090909090907</c:v>
                </c:pt>
                <c:pt idx="66">
                  <c:v>3.6122448979591835</c:v>
                </c:pt>
                <c:pt idx="67">
                  <c:v>3.3970588235294117</c:v>
                </c:pt>
                <c:pt idx="68">
                  <c:v>3.6315789473684212</c:v>
                </c:pt>
                <c:pt idx="69">
                  <c:v>3.3611111111111112</c:v>
                </c:pt>
                <c:pt idx="70">
                  <c:v>3.3076923076923075</c:v>
                </c:pt>
                <c:pt idx="71">
                  <c:v>3.3815028901734103</c:v>
                </c:pt>
                <c:pt idx="72">
                  <c:v>3.3506493506493507</c:v>
                </c:pt>
                <c:pt idx="73">
                  <c:v>3.5813953488372094</c:v>
                </c:pt>
                <c:pt idx="74">
                  <c:v>3.6666666666666665</c:v>
                </c:pt>
                <c:pt idx="75">
                  <c:v>3.5</c:v>
                </c:pt>
                <c:pt idx="76">
                  <c:v>3.3875931424716068</c:v>
                </c:pt>
                <c:pt idx="77">
                  <c:v>3.4814814814814814</c:v>
                </c:pt>
                <c:pt idx="78">
                  <c:v>3.4444444444444446</c:v>
                </c:pt>
                <c:pt idx="79">
                  <c:v>3.4583333333333335</c:v>
                </c:pt>
                <c:pt idx="80">
                  <c:v>3.2972972972972974</c:v>
                </c:pt>
                <c:pt idx="81">
                  <c:v>3.2765957446808511</c:v>
                </c:pt>
                <c:pt idx="82">
                  <c:v>3.484375</c:v>
                </c:pt>
                <c:pt idx="83">
                  <c:v>3.53125</c:v>
                </c:pt>
                <c:pt idx="84">
                  <c:v>3.2285714285714286</c:v>
                </c:pt>
                <c:pt idx="85">
                  <c:v>3.2857142857142856</c:v>
                </c:pt>
                <c:pt idx="86">
                  <c:v>3.1296296296296298</c:v>
                </c:pt>
                <c:pt idx="87">
                  <c:v>3.1176470588235294</c:v>
                </c:pt>
                <c:pt idx="88">
                  <c:v>3.2244897959183674</c:v>
                </c:pt>
                <c:pt idx="89">
                  <c:v>3.2535211267605635</c:v>
                </c:pt>
                <c:pt idx="90">
                  <c:v>3.3</c:v>
                </c:pt>
                <c:pt idx="91">
                  <c:v>3.2352941176470589</c:v>
                </c:pt>
                <c:pt idx="92">
                  <c:v>3.1509433962264151</c:v>
                </c:pt>
                <c:pt idx="93">
                  <c:v>3.2127659574468086</c:v>
                </c:pt>
                <c:pt idx="94">
                  <c:v>3.2</c:v>
                </c:pt>
                <c:pt idx="95">
                  <c:v>3.7254901960784315</c:v>
                </c:pt>
                <c:pt idx="96">
                  <c:v>3.4239130434782608</c:v>
                </c:pt>
                <c:pt idx="97">
                  <c:v>3.5952380952380953</c:v>
                </c:pt>
                <c:pt idx="98">
                  <c:v>3.5421686746987953</c:v>
                </c:pt>
                <c:pt idx="99">
                  <c:v>3.4189189189189189</c:v>
                </c:pt>
                <c:pt idx="100">
                  <c:v>3.6880000000000002</c:v>
                </c:pt>
                <c:pt idx="101">
                  <c:v>3.7413793103448274</c:v>
                </c:pt>
                <c:pt idx="102">
                  <c:v>3.703125</c:v>
                </c:pt>
                <c:pt idx="103">
                  <c:v>3.4421052631578948</c:v>
                </c:pt>
                <c:pt idx="104">
                  <c:v>3.4117647058823528</c:v>
                </c:pt>
                <c:pt idx="105">
                  <c:v>3.2519083969465647</c:v>
                </c:pt>
                <c:pt idx="106">
                  <c:v>3.3714285714285714</c:v>
                </c:pt>
                <c:pt idx="107">
                  <c:v>3.550511699612207</c:v>
                </c:pt>
                <c:pt idx="108">
                  <c:v>3.76</c:v>
                </c:pt>
                <c:pt idx="109">
                  <c:v>3.8205128205128207</c:v>
                </c:pt>
                <c:pt idx="110">
                  <c:v>4.0227272727272725</c:v>
                </c:pt>
                <c:pt idx="111">
                  <c:v>3.4193548387096775</c:v>
                </c:pt>
                <c:pt idx="112">
                  <c:v>3.7878787878787881</c:v>
                </c:pt>
                <c:pt idx="113">
                  <c:v>3.1</c:v>
                </c:pt>
                <c:pt idx="114">
                  <c:v>3.1904761904761907</c:v>
                </c:pt>
                <c:pt idx="115">
                  <c:v>3.3979591836734695</c:v>
                </c:pt>
                <c:pt idx="116">
                  <c:v>3.4556962025316458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'Общест-9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'Общест-9 диаграмма по районам'!$I$5:$I$121</c:f>
              <c:numCache>
                <c:formatCode>0,00</c:formatCode>
                <c:ptCount val="117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3.5</c:v>
                </c:pt>
                <c:pt idx="47">
                  <c:v>3.5</c:v>
                </c:pt>
                <c:pt idx="48">
                  <c:v>3.5</c:v>
                </c:pt>
                <c:pt idx="49">
                  <c:v>3.5</c:v>
                </c:pt>
                <c:pt idx="50">
                  <c:v>3.5</c:v>
                </c:pt>
                <c:pt idx="51">
                  <c:v>3.5</c:v>
                </c:pt>
                <c:pt idx="52">
                  <c:v>3.5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3.5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  <c:pt idx="69">
                  <c:v>3.5</c:v>
                </c:pt>
                <c:pt idx="70">
                  <c:v>3.5</c:v>
                </c:pt>
                <c:pt idx="71">
                  <c:v>3.5</c:v>
                </c:pt>
                <c:pt idx="72">
                  <c:v>3.5</c:v>
                </c:pt>
                <c:pt idx="73">
                  <c:v>3.5</c:v>
                </c:pt>
                <c:pt idx="74">
                  <c:v>3.5</c:v>
                </c:pt>
                <c:pt idx="75">
                  <c:v>3.5</c:v>
                </c:pt>
                <c:pt idx="76">
                  <c:v>3.5</c:v>
                </c:pt>
                <c:pt idx="77">
                  <c:v>3.5</c:v>
                </c:pt>
                <c:pt idx="78">
                  <c:v>3.5</c:v>
                </c:pt>
                <c:pt idx="79">
                  <c:v>3.5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3.5</c:v>
                </c:pt>
                <c:pt idx="85">
                  <c:v>3.5</c:v>
                </c:pt>
                <c:pt idx="86">
                  <c:v>3.5</c:v>
                </c:pt>
                <c:pt idx="87">
                  <c:v>3.5</c:v>
                </c:pt>
                <c:pt idx="88">
                  <c:v>3.5</c:v>
                </c:pt>
                <c:pt idx="89">
                  <c:v>3.5</c:v>
                </c:pt>
                <c:pt idx="90">
                  <c:v>3.5</c:v>
                </c:pt>
                <c:pt idx="91">
                  <c:v>3.5</c:v>
                </c:pt>
                <c:pt idx="92">
                  <c:v>3.5</c:v>
                </c:pt>
                <c:pt idx="93">
                  <c:v>3.5</c:v>
                </c:pt>
                <c:pt idx="94">
                  <c:v>3.5</c:v>
                </c:pt>
                <c:pt idx="95">
                  <c:v>3.5</c:v>
                </c:pt>
                <c:pt idx="96">
                  <c:v>3.5</c:v>
                </c:pt>
                <c:pt idx="97">
                  <c:v>3.5</c:v>
                </c:pt>
                <c:pt idx="98">
                  <c:v>3.5</c:v>
                </c:pt>
                <c:pt idx="99">
                  <c:v>3.5</c:v>
                </c:pt>
                <c:pt idx="100">
                  <c:v>3.5</c:v>
                </c:pt>
                <c:pt idx="101">
                  <c:v>3.5</c:v>
                </c:pt>
                <c:pt idx="102">
                  <c:v>3.5</c:v>
                </c:pt>
                <c:pt idx="103">
                  <c:v>3.5</c:v>
                </c:pt>
                <c:pt idx="104">
                  <c:v>3.5</c:v>
                </c:pt>
                <c:pt idx="105">
                  <c:v>3.5</c:v>
                </c:pt>
                <c:pt idx="106">
                  <c:v>3.5</c:v>
                </c:pt>
                <c:pt idx="107">
                  <c:v>3.5</c:v>
                </c:pt>
                <c:pt idx="108">
                  <c:v>3.5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3.5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'Общест-9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'Общест-9 диаграмма по районам'!$H$5:$H$121</c:f>
              <c:numCache>
                <c:formatCode>0,00</c:formatCode>
                <c:ptCount val="117"/>
                <c:pt idx="0">
                  <c:v>3.4694279422724326</c:v>
                </c:pt>
                <c:pt idx="1">
                  <c:v>3.2361111111111112</c:v>
                </c:pt>
                <c:pt idx="2">
                  <c:v>3.5540540540540539</c:v>
                </c:pt>
                <c:pt idx="3">
                  <c:v>3.6595744680851063</c:v>
                </c:pt>
                <c:pt idx="4">
                  <c:v>3.5476190476190474</c:v>
                </c:pt>
                <c:pt idx="5">
                  <c:v>3.2641509433962264</c:v>
                </c:pt>
                <c:pt idx="6">
                  <c:v>3.58</c:v>
                </c:pt>
                <c:pt idx="7">
                  <c:v>3.4324324324324325</c:v>
                </c:pt>
                <c:pt idx="8">
                  <c:v>3.4814814814814814</c:v>
                </c:pt>
                <c:pt idx="9">
                  <c:v>3.3981033540030268</c:v>
                </c:pt>
                <c:pt idx="10">
                  <c:v>3.4565217391304346</c:v>
                </c:pt>
                <c:pt idx="11">
                  <c:v>3.5172413793103448</c:v>
                </c:pt>
                <c:pt idx="12">
                  <c:v>3.44</c:v>
                </c:pt>
                <c:pt idx="13">
                  <c:v>3.6444444444444444</c:v>
                </c:pt>
                <c:pt idx="14">
                  <c:v>3.3833333333333333</c:v>
                </c:pt>
                <c:pt idx="15">
                  <c:v>3.3666666666666667</c:v>
                </c:pt>
                <c:pt idx="16">
                  <c:v>3.5576923076923075</c:v>
                </c:pt>
                <c:pt idx="17">
                  <c:v>3.28125</c:v>
                </c:pt>
                <c:pt idx="18">
                  <c:v>3.2</c:v>
                </c:pt>
                <c:pt idx="19">
                  <c:v>3</c:v>
                </c:pt>
                <c:pt idx="20">
                  <c:v>3.5353535353535355</c:v>
                </c:pt>
                <c:pt idx="21">
                  <c:v>3.3947368421052633</c:v>
                </c:pt>
                <c:pt idx="22">
                  <c:v>3.4130470614382658</c:v>
                </c:pt>
                <c:pt idx="23">
                  <c:v>3.625</c:v>
                </c:pt>
                <c:pt idx="24">
                  <c:v>3.46875</c:v>
                </c:pt>
                <c:pt idx="25">
                  <c:v>3.7037037037037037</c:v>
                </c:pt>
                <c:pt idx="26">
                  <c:v>3.6785714285714284</c:v>
                </c:pt>
                <c:pt idx="27">
                  <c:v>3.2950819672131146</c:v>
                </c:pt>
                <c:pt idx="28">
                  <c:v>3.3571428571428572</c:v>
                </c:pt>
                <c:pt idx="29">
                  <c:v>3.5777777777777779</c:v>
                </c:pt>
                <c:pt idx="30">
                  <c:v>3.3928571428571428</c:v>
                </c:pt>
                <c:pt idx="31">
                  <c:v>3.1428571428571428</c:v>
                </c:pt>
                <c:pt idx="32">
                  <c:v>2.95</c:v>
                </c:pt>
                <c:pt idx="33">
                  <c:v>3.4477611940298507</c:v>
                </c:pt>
                <c:pt idx="34">
                  <c:v>3.442622950819672</c:v>
                </c:pt>
                <c:pt idx="35">
                  <c:v>3.4468085106382977</c:v>
                </c:pt>
                <c:pt idx="36">
                  <c:v>3.4615384615384617</c:v>
                </c:pt>
                <c:pt idx="37">
                  <c:v>3.0625</c:v>
                </c:pt>
                <c:pt idx="38">
                  <c:v>3.4905660377358489</c:v>
                </c:pt>
                <c:pt idx="39">
                  <c:v>3.4782608695652173</c:v>
                </c:pt>
                <c:pt idx="40">
                  <c:v>3.5632138631943553</c:v>
                </c:pt>
                <c:pt idx="41">
                  <c:v>3.6777777777777776</c:v>
                </c:pt>
                <c:pt idx="42">
                  <c:v>3.6842105263157894</c:v>
                </c:pt>
                <c:pt idx="43">
                  <c:v>4.0746268656716422</c:v>
                </c:pt>
                <c:pt idx="44">
                  <c:v>3.7565217391304349</c:v>
                </c:pt>
                <c:pt idx="45">
                  <c:v>3.5869565217391304</c:v>
                </c:pt>
                <c:pt idx="46">
                  <c:v>3.5</c:v>
                </c:pt>
                <c:pt idx="48">
                  <c:v>3.75</c:v>
                </c:pt>
                <c:pt idx="49">
                  <c:v>3.6666666666666665</c:v>
                </c:pt>
                <c:pt idx="50">
                  <c:v>3.75</c:v>
                </c:pt>
                <c:pt idx="51">
                  <c:v>3.1176470588235294</c:v>
                </c:pt>
                <c:pt idx="52">
                  <c:v>3.2</c:v>
                </c:pt>
                <c:pt idx="53">
                  <c:v>3.5384615384615383</c:v>
                </c:pt>
                <c:pt idx="54">
                  <c:v>3.5555555555555554</c:v>
                </c:pt>
                <c:pt idx="55">
                  <c:v>3.4827586206896552</c:v>
                </c:pt>
                <c:pt idx="56">
                  <c:v>3.3</c:v>
                </c:pt>
                <c:pt idx="57">
                  <c:v>3.4833333333333334</c:v>
                </c:pt>
                <c:pt idx="58">
                  <c:v>3.3333333333333335</c:v>
                </c:pt>
                <c:pt idx="59">
                  <c:v>3.68</c:v>
                </c:pt>
                <c:pt idx="61">
                  <c:v>3.5395153017746899</c:v>
                </c:pt>
                <c:pt idx="62">
                  <c:v>3.7727272727272729</c:v>
                </c:pt>
                <c:pt idx="63">
                  <c:v>3.7884615384615383</c:v>
                </c:pt>
                <c:pt idx="64">
                  <c:v>3.5205479452054793</c:v>
                </c:pt>
                <c:pt idx="65">
                  <c:v>3.5853658536585367</c:v>
                </c:pt>
                <c:pt idx="66">
                  <c:v>3.5869565217391304</c:v>
                </c:pt>
                <c:pt idx="67">
                  <c:v>3.4927536231884058</c:v>
                </c:pt>
                <c:pt idx="68">
                  <c:v>3.7246376811594204</c:v>
                </c:pt>
                <c:pt idx="69">
                  <c:v>3.4838709677419355</c:v>
                </c:pt>
                <c:pt idx="70">
                  <c:v>3.25</c:v>
                </c:pt>
                <c:pt idx="71">
                  <c:v>3.4193548387096775</c:v>
                </c:pt>
                <c:pt idx="72">
                  <c:v>3.109375</c:v>
                </c:pt>
                <c:pt idx="73">
                  <c:v>3.4727272727272727</c:v>
                </c:pt>
                <c:pt idx="74">
                  <c:v>3.7894736842105261</c:v>
                </c:pt>
                <c:pt idx="75">
                  <c:v>3.5569620253164556</c:v>
                </c:pt>
                <c:pt idx="76">
                  <c:v>3.4713736668077213</c:v>
                </c:pt>
                <c:pt idx="77">
                  <c:v>3.3548387096774195</c:v>
                </c:pt>
                <c:pt idx="78">
                  <c:v>3.2941176470588234</c:v>
                </c:pt>
                <c:pt idx="79">
                  <c:v>3.4666666666666668</c:v>
                </c:pt>
                <c:pt idx="80">
                  <c:v>3.5308641975308643</c:v>
                </c:pt>
                <c:pt idx="81">
                  <c:v>3.3382352941176472</c:v>
                </c:pt>
                <c:pt idx="82">
                  <c:v>3.5540540540540539</c:v>
                </c:pt>
                <c:pt idx="83">
                  <c:v>3.53125</c:v>
                </c:pt>
                <c:pt idx="84">
                  <c:v>3.3783783783783785</c:v>
                </c:pt>
                <c:pt idx="85">
                  <c:v>3.5714285714285716</c:v>
                </c:pt>
                <c:pt idx="86">
                  <c:v>3.4098360655737703</c:v>
                </c:pt>
                <c:pt idx="87">
                  <c:v>3.3333333333333335</c:v>
                </c:pt>
                <c:pt idx="88">
                  <c:v>3.4249999999999998</c:v>
                </c:pt>
                <c:pt idx="89">
                  <c:v>3.3908045977011496</c:v>
                </c:pt>
                <c:pt idx="90">
                  <c:v>3.4222222222222221</c:v>
                </c:pt>
                <c:pt idx="91">
                  <c:v>3.2439024390243905</c:v>
                </c:pt>
                <c:pt idx="92">
                  <c:v>3.3846153846153846</c:v>
                </c:pt>
                <c:pt idx="93">
                  <c:v>3.2142857142857144</c:v>
                </c:pt>
                <c:pt idx="94">
                  <c:v>3.9565217391304346</c:v>
                </c:pt>
                <c:pt idx="95">
                  <c:v>3.5625</c:v>
                </c:pt>
                <c:pt idx="96">
                  <c:v>3.4459459459459461</c:v>
                </c:pt>
                <c:pt idx="97">
                  <c:v>3.4152542372881354</c:v>
                </c:pt>
                <c:pt idx="98">
                  <c:v>3.50561797752809</c:v>
                </c:pt>
                <c:pt idx="99">
                  <c:v>3.0681818181818183</c:v>
                </c:pt>
                <c:pt idx="100">
                  <c:v>3.5950413223140494</c:v>
                </c:pt>
                <c:pt idx="101">
                  <c:v>3.622950819672131</c:v>
                </c:pt>
                <c:pt idx="102">
                  <c:v>3.5714285714285716</c:v>
                </c:pt>
                <c:pt idx="103">
                  <c:v>3.8607594936708862</c:v>
                </c:pt>
                <c:pt idx="104">
                  <c:v>3.7358490566037736</c:v>
                </c:pt>
                <c:pt idx="105">
                  <c:v>3.3783783783783785</c:v>
                </c:pt>
                <c:pt idx="106">
                  <c:v>3.5789473684210527</c:v>
                </c:pt>
                <c:pt idx="107">
                  <c:v>3.5380346260408562</c:v>
                </c:pt>
                <c:pt idx="108">
                  <c:v>4.0999999999999996</c:v>
                </c:pt>
                <c:pt idx="109">
                  <c:v>3.7</c:v>
                </c:pt>
                <c:pt idx="110">
                  <c:v>3.7142857142857144</c:v>
                </c:pt>
                <c:pt idx="111">
                  <c:v>3.3888888888888888</c:v>
                </c:pt>
                <c:pt idx="112">
                  <c:v>3.6136363636363638</c:v>
                </c:pt>
                <c:pt idx="113">
                  <c:v>3.3809523809523809</c:v>
                </c:pt>
                <c:pt idx="114">
                  <c:v>2.8333333333333335</c:v>
                </c:pt>
                <c:pt idx="115">
                  <c:v>3.7</c:v>
                </c:pt>
                <c:pt idx="116">
                  <c:v>3.4112149532710281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'Общест-9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'Общест-9 диаграмма по районам'!$M$5:$M$121</c:f>
              <c:numCache>
                <c:formatCode>Основной</c:formatCode>
                <c:ptCount val="117"/>
                <c:pt idx="0">
                  <c:v>3.58</c:v>
                </c:pt>
                <c:pt idx="1">
                  <c:v>3.58</c:v>
                </c:pt>
                <c:pt idx="2">
                  <c:v>3.58</c:v>
                </c:pt>
                <c:pt idx="3">
                  <c:v>3.58</c:v>
                </c:pt>
                <c:pt idx="4">
                  <c:v>3.58</c:v>
                </c:pt>
                <c:pt idx="5">
                  <c:v>3.58</c:v>
                </c:pt>
                <c:pt idx="6">
                  <c:v>3.58</c:v>
                </c:pt>
                <c:pt idx="7">
                  <c:v>3.58</c:v>
                </c:pt>
                <c:pt idx="8">
                  <c:v>3.58</c:v>
                </c:pt>
                <c:pt idx="9">
                  <c:v>3.58</c:v>
                </c:pt>
                <c:pt idx="10">
                  <c:v>3.58</c:v>
                </c:pt>
                <c:pt idx="11">
                  <c:v>3.58</c:v>
                </c:pt>
                <c:pt idx="12">
                  <c:v>3.58</c:v>
                </c:pt>
                <c:pt idx="13">
                  <c:v>3.58</c:v>
                </c:pt>
                <c:pt idx="14">
                  <c:v>3.58</c:v>
                </c:pt>
                <c:pt idx="15">
                  <c:v>3.58</c:v>
                </c:pt>
                <c:pt idx="16">
                  <c:v>3.58</c:v>
                </c:pt>
                <c:pt idx="17">
                  <c:v>3.58</c:v>
                </c:pt>
                <c:pt idx="18">
                  <c:v>3.58</c:v>
                </c:pt>
                <c:pt idx="19">
                  <c:v>3.58</c:v>
                </c:pt>
                <c:pt idx="20">
                  <c:v>3.58</c:v>
                </c:pt>
                <c:pt idx="21">
                  <c:v>3.58</c:v>
                </c:pt>
                <c:pt idx="22">
                  <c:v>3.58</c:v>
                </c:pt>
                <c:pt idx="23">
                  <c:v>3.58</c:v>
                </c:pt>
                <c:pt idx="24">
                  <c:v>3.58</c:v>
                </c:pt>
                <c:pt idx="25">
                  <c:v>3.58</c:v>
                </c:pt>
                <c:pt idx="26">
                  <c:v>3.58</c:v>
                </c:pt>
                <c:pt idx="27">
                  <c:v>3.58</c:v>
                </c:pt>
                <c:pt idx="28">
                  <c:v>3.58</c:v>
                </c:pt>
                <c:pt idx="29">
                  <c:v>3.58</c:v>
                </c:pt>
                <c:pt idx="30">
                  <c:v>3.58</c:v>
                </c:pt>
                <c:pt idx="31">
                  <c:v>3.58</c:v>
                </c:pt>
                <c:pt idx="32">
                  <c:v>3.58</c:v>
                </c:pt>
                <c:pt idx="33">
                  <c:v>3.58</c:v>
                </c:pt>
                <c:pt idx="34">
                  <c:v>3.58</c:v>
                </c:pt>
                <c:pt idx="35">
                  <c:v>3.58</c:v>
                </c:pt>
                <c:pt idx="36">
                  <c:v>3.58</c:v>
                </c:pt>
                <c:pt idx="37">
                  <c:v>3.58</c:v>
                </c:pt>
                <c:pt idx="38">
                  <c:v>3.58</c:v>
                </c:pt>
                <c:pt idx="39">
                  <c:v>3.58</c:v>
                </c:pt>
                <c:pt idx="40">
                  <c:v>3.58</c:v>
                </c:pt>
                <c:pt idx="41">
                  <c:v>3.58</c:v>
                </c:pt>
                <c:pt idx="42">
                  <c:v>3.58</c:v>
                </c:pt>
                <c:pt idx="43">
                  <c:v>3.58</c:v>
                </c:pt>
                <c:pt idx="44">
                  <c:v>3.58</c:v>
                </c:pt>
                <c:pt idx="45">
                  <c:v>3.58</c:v>
                </c:pt>
                <c:pt idx="46">
                  <c:v>3.58</c:v>
                </c:pt>
                <c:pt idx="47">
                  <c:v>3.58</c:v>
                </c:pt>
                <c:pt idx="48">
                  <c:v>3.58</c:v>
                </c:pt>
                <c:pt idx="49">
                  <c:v>3.58</c:v>
                </c:pt>
                <c:pt idx="50">
                  <c:v>3.58</c:v>
                </c:pt>
                <c:pt idx="51">
                  <c:v>3.58</c:v>
                </c:pt>
                <c:pt idx="52">
                  <c:v>3.58</c:v>
                </c:pt>
                <c:pt idx="53">
                  <c:v>3.58</c:v>
                </c:pt>
                <c:pt idx="54">
                  <c:v>3.58</c:v>
                </c:pt>
                <c:pt idx="55">
                  <c:v>3.58</c:v>
                </c:pt>
                <c:pt idx="56">
                  <c:v>3.58</c:v>
                </c:pt>
                <c:pt idx="57">
                  <c:v>3.58</c:v>
                </c:pt>
                <c:pt idx="58">
                  <c:v>3.58</c:v>
                </c:pt>
                <c:pt idx="59">
                  <c:v>3.58</c:v>
                </c:pt>
                <c:pt idx="60">
                  <c:v>3.58</c:v>
                </c:pt>
                <c:pt idx="61">
                  <c:v>3.58</c:v>
                </c:pt>
                <c:pt idx="62">
                  <c:v>3.58</c:v>
                </c:pt>
                <c:pt idx="63">
                  <c:v>3.58</c:v>
                </c:pt>
                <c:pt idx="64">
                  <c:v>3.58</c:v>
                </c:pt>
                <c:pt idx="65">
                  <c:v>3.58</c:v>
                </c:pt>
                <c:pt idx="66">
                  <c:v>3.58</c:v>
                </c:pt>
                <c:pt idx="67">
                  <c:v>3.58</c:v>
                </c:pt>
                <c:pt idx="68">
                  <c:v>3.58</c:v>
                </c:pt>
                <c:pt idx="69">
                  <c:v>3.58</c:v>
                </c:pt>
                <c:pt idx="70">
                  <c:v>3.58</c:v>
                </c:pt>
                <c:pt idx="71">
                  <c:v>3.58</c:v>
                </c:pt>
                <c:pt idx="72">
                  <c:v>3.58</c:v>
                </c:pt>
                <c:pt idx="73">
                  <c:v>3.58</c:v>
                </c:pt>
                <c:pt idx="74">
                  <c:v>3.58</c:v>
                </c:pt>
                <c:pt idx="75">
                  <c:v>3.58</c:v>
                </c:pt>
                <c:pt idx="76">
                  <c:v>3.58</c:v>
                </c:pt>
                <c:pt idx="77">
                  <c:v>3.58</c:v>
                </c:pt>
                <c:pt idx="78">
                  <c:v>3.58</c:v>
                </c:pt>
                <c:pt idx="79">
                  <c:v>3.58</c:v>
                </c:pt>
                <c:pt idx="80">
                  <c:v>3.58</c:v>
                </c:pt>
                <c:pt idx="81">
                  <c:v>3.58</c:v>
                </c:pt>
                <c:pt idx="82">
                  <c:v>3.58</c:v>
                </c:pt>
                <c:pt idx="83">
                  <c:v>3.58</c:v>
                </c:pt>
                <c:pt idx="84">
                  <c:v>3.58</c:v>
                </c:pt>
                <c:pt idx="85">
                  <c:v>3.58</c:v>
                </c:pt>
                <c:pt idx="86">
                  <c:v>3.58</c:v>
                </c:pt>
                <c:pt idx="87">
                  <c:v>3.58</c:v>
                </c:pt>
                <c:pt idx="88">
                  <c:v>3.58</c:v>
                </c:pt>
                <c:pt idx="89">
                  <c:v>3.58</c:v>
                </c:pt>
                <c:pt idx="90">
                  <c:v>3.58</c:v>
                </c:pt>
                <c:pt idx="91">
                  <c:v>3.58</c:v>
                </c:pt>
                <c:pt idx="92">
                  <c:v>3.58</c:v>
                </c:pt>
                <c:pt idx="93">
                  <c:v>3.58</c:v>
                </c:pt>
                <c:pt idx="94">
                  <c:v>3.58</c:v>
                </c:pt>
                <c:pt idx="95">
                  <c:v>3.58</c:v>
                </c:pt>
                <c:pt idx="96">
                  <c:v>3.58</c:v>
                </c:pt>
                <c:pt idx="97">
                  <c:v>3.58</c:v>
                </c:pt>
                <c:pt idx="98">
                  <c:v>3.58</c:v>
                </c:pt>
                <c:pt idx="99">
                  <c:v>3.58</c:v>
                </c:pt>
                <c:pt idx="100">
                  <c:v>3.58</c:v>
                </c:pt>
                <c:pt idx="101">
                  <c:v>3.58</c:v>
                </c:pt>
                <c:pt idx="102">
                  <c:v>3.58</c:v>
                </c:pt>
                <c:pt idx="103">
                  <c:v>3.58</c:v>
                </c:pt>
                <c:pt idx="104">
                  <c:v>3.58</c:v>
                </c:pt>
                <c:pt idx="105">
                  <c:v>3.58</c:v>
                </c:pt>
                <c:pt idx="106">
                  <c:v>3.58</c:v>
                </c:pt>
                <c:pt idx="107">
                  <c:v>3.58</c:v>
                </c:pt>
                <c:pt idx="108">
                  <c:v>3.58</c:v>
                </c:pt>
                <c:pt idx="109">
                  <c:v>3.58</c:v>
                </c:pt>
                <c:pt idx="110">
                  <c:v>3.58</c:v>
                </c:pt>
                <c:pt idx="111">
                  <c:v>3.58</c:v>
                </c:pt>
                <c:pt idx="112">
                  <c:v>3.58</c:v>
                </c:pt>
                <c:pt idx="113">
                  <c:v>3.58</c:v>
                </c:pt>
                <c:pt idx="114">
                  <c:v>3.58</c:v>
                </c:pt>
                <c:pt idx="115">
                  <c:v>3.58</c:v>
                </c:pt>
                <c:pt idx="116">
                  <c:v>3.58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'Общест-9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СШ-Интернат № 1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№ 155</c:v>
                </c:pt>
                <c:pt idx="116">
                  <c:v>МАОУ СШ Комплекс "Покровский"</c:v>
                </c:pt>
              </c:strCache>
            </c:strRef>
          </c:cat>
          <c:val>
            <c:numRef>
              <c:f>'Общест-9 диаграмма по районам'!$L$5:$L$121</c:f>
              <c:numCache>
                <c:formatCode>0,00</c:formatCode>
                <c:ptCount val="117"/>
                <c:pt idx="0">
                  <c:v>3.6615023669383633</c:v>
                </c:pt>
                <c:pt idx="1">
                  <c:v>3.5833333333333335</c:v>
                </c:pt>
                <c:pt idx="2">
                  <c:v>3.6964285714285716</c:v>
                </c:pt>
                <c:pt idx="3">
                  <c:v>3.8571428571428572</c:v>
                </c:pt>
                <c:pt idx="4">
                  <c:v>3.6097560975609757</c:v>
                </c:pt>
                <c:pt idx="5">
                  <c:v>3.4857142857142858</c:v>
                </c:pt>
                <c:pt idx="6">
                  <c:v>4.0238095238095237</c:v>
                </c:pt>
                <c:pt idx="7">
                  <c:v>3.6315789473684212</c:v>
                </c:pt>
                <c:pt idx="8">
                  <c:v>3.4042553191489362</c:v>
                </c:pt>
                <c:pt idx="9">
                  <c:v>3.6125639148098059</c:v>
                </c:pt>
                <c:pt idx="10">
                  <c:v>3.6911764705882355</c:v>
                </c:pt>
                <c:pt idx="11">
                  <c:v>3.6486486486486487</c:v>
                </c:pt>
                <c:pt idx="12">
                  <c:v>3.8961038961038961</c:v>
                </c:pt>
                <c:pt idx="13">
                  <c:v>3.8539325842696628</c:v>
                </c:pt>
                <c:pt idx="14">
                  <c:v>3.7333333333333334</c:v>
                </c:pt>
                <c:pt idx="15">
                  <c:v>3.5510204081632653</c:v>
                </c:pt>
                <c:pt idx="16">
                  <c:v>3.6481481481481484</c:v>
                </c:pt>
                <c:pt idx="17">
                  <c:v>3.52</c:v>
                </c:pt>
                <c:pt idx="18">
                  <c:v>3.5319148936170213</c:v>
                </c:pt>
                <c:pt idx="19">
                  <c:v>3.2926829268292681</c:v>
                </c:pt>
                <c:pt idx="20">
                  <c:v>3.6153846153846154</c:v>
                </c:pt>
                <c:pt idx="21">
                  <c:v>3.3684210526315788</c:v>
                </c:pt>
                <c:pt idx="22">
                  <c:v>3.5224877040320637</c:v>
                </c:pt>
                <c:pt idx="23">
                  <c:v>3.7023809523809526</c:v>
                </c:pt>
                <c:pt idx="24">
                  <c:v>3.8627450980392157</c:v>
                </c:pt>
                <c:pt idx="25">
                  <c:v>3.8644067796610169</c:v>
                </c:pt>
                <c:pt idx="26">
                  <c:v>3.737704918032787</c:v>
                </c:pt>
                <c:pt idx="27">
                  <c:v>3.62</c:v>
                </c:pt>
                <c:pt idx="28">
                  <c:v>3.32</c:v>
                </c:pt>
                <c:pt idx="29">
                  <c:v>3.7307692307692308</c:v>
                </c:pt>
                <c:pt idx="30">
                  <c:v>3.3636363636363638</c:v>
                </c:pt>
                <c:pt idx="31">
                  <c:v>3.2830188679245285</c:v>
                </c:pt>
                <c:pt idx="32">
                  <c:v>3.1304347826086958</c:v>
                </c:pt>
                <c:pt idx="33">
                  <c:v>3.3653846153846154</c:v>
                </c:pt>
                <c:pt idx="34">
                  <c:v>3.7941176470588234</c:v>
                </c:pt>
                <c:pt idx="35">
                  <c:v>3.2708333333333335</c:v>
                </c:pt>
                <c:pt idx="36">
                  <c:v>3.3333333333333335</c:v>
                </c:pt>
                <c:pt idx="37">
                  <c:v>3.6</c:v>
                </c:pt>
                <c:pt idx="38">
                  <c:v>3.4545454545454546</c:v>
                </c:pt>
                <c:pt idx="39">
                  <c:v>3.4489795918367347</c:v>
                </c:pt>
                <c:pt idx="40">
                  <c:v>3.6052464526672563</c:v>
                </c:pt>
                <c:pt idx="41">
                  <c:v>3.9368421052631577</c:v>
                </c:pt>
                <c:pt idx="42">
                  <c:v>3.9666666666666668</c:v>
                </c:pt>
                <c:pt idx="43">
                  <c:v>3.86046511627907</c:v>
                </c:pt>
                <c:pt idx="44">
                  <c:v>3.8846153846153846</c:v>
                </c:pt>
                <c:pt idx="45">
                  <c:v>3.9358974358974357</c:v>
                </c:pt>
                <c:pt idx="46">
                  <c:v>4</c:v>
                </c:pt>
                <c:pt idx="48">
                  <c:v>3.5</c:v>
                </c:pt>
                <c:pt idx="49">
                  <c:v>3.5</c:v>
                </c:pt>
                <c:pt idx="50">
                  <c:v>3.8</c:v>
                </c:pt>
                <c:pt idx="51">
                  <c:v>3.0882352941176472</c:v>
                </c:pt>
                <c:pt idx="52">
                  <c:v>3.2</c:v>
                </c:pt>
                <c:pt idx="53">
                  <c:v>3.5588235294117645</c:v>
                </c:pt>
                <c:pt idx="54">
                  <c:v>3.3333333333333335</c:v>
                </c:pt>
                <c:pt idx="55">
                  <c:v>3.3409090909090908</c:v>
                </c:pt>
                <c:pt idx="56">
                  <c:v>3.2444444444444445</c:v>
                </c:pt>
                <c:pt idx="57">
                  <c:v>3.5142857142857142</c:v>
                </c:pt>
                <c:pt idx="58">
                  <c:v>3.7049180327868854</c:v>
                </c:pt>
                <c:pt idx="59">
                  <c:v>3.5249999999999999</c:v>
                </c:pt>
                <c:pt idx="61">
                  <c:v>3.669540953851997</c:v>
                </c:pt>
                <c:pt idx="62">
                  <c:v>3.7777777777777777</c:v>
                </c:pt>
                <c:pt idx="63">
                  <c:v>3.8222222222222224</c:v>
                </c:pt>
                <c:pt idx="64">
                  <c:v>3.7745098039215685</c:v>
                </c:pt>
                <c:pt idx="65">
                  <c:v>3.7333333333333334</c:v>
                </c:pt>
                <c:pt idx="66">
                  <c:v>3.6666666666666665</c:v>
                </c:pt>
                <c:pt idx="67">
                  <c:v>3.5555555555555554</c:v>
                </c:pt>
                <c:pt idx="68">
                  <c:v>3.8409090909090908</c:v>
                </c:pt>
                <c:pt idx="69">
                  <c:v>3.4883720930232558</c:v>
                </c:pt>
                <c:pt idx="70">
                  <c:v>3.5333333333333332</c:v>
                </c:pt>
                <c:pt idx="71">
                  <c:v>3.6027397260273974</c:v>
                </c:pt>
                <c:pt idx="72">
                  <c:v>3.5</c:v>
                </c:pt>
                <c:pt idx="73">
                  <c:v>3.76</c:v>
                </c:pt>
                <c:pt idx="74">
                  <c:v>3.6962025316455698</c:v>
                </c:pt>
                <c:pt idx="75">
                  <c:v>3.6219512195121952</c:v>
                </c:pt>
                <c:pt idx="76">
                  <c:v>3.4273300415444532</c:v>
                </c:pt>
                <c:pt idx="77">
                  <c:v>3.3823529411764706</c:v>
                </c:pt>
                <c:pt idx="78">
                  <c:v>3.5</c:v>
                </c:pt>
                <c:pt idx="79">
                  <c:v>3.403225806451613</c:v>
                </c:pt>
                <c:pt idx="80">
                  <c:v>3.5492957746478875</c:v>
                </c:pt>
                <c:pt idx="81">
                  <c:v>3.46875</c:v>
                </c:pt>
                <c:pt idx="82">
                  <c:v>3.2857142857142856</c:v>
                </c:pt>
                <c:pt idx="83">
                  <c:v>3.5882352941176472</c:v>
                </c:pt>
                <c:pt idx="84">
                  <c:v>3.1333333333333333</c:v>
                </c:pt>
                <c:pt idx="85">
                  <c:v>2.7076923076923078</c:v>
                </c:pt>
                <c:pt idx="86">
                  <c:v>3.66</c:v>
                </c:pt>
                <c:pt idx="87">
                  <c:v>3.4901960784313726</c:v>
                </c:pt>
                <c:pt idx="88">
                  <c:v>3.5636363636363635</c:v>
                </c:pt>
                <c:pt idx="89">
                  <c:v>3.3425925925925926</c:v>
                </c:pt>
                <c:pt idx="90">
                  <c:v>3.5135135135135136</c:v>
                </c:pt>
                <c:pt idx="91">
                  <c:v>3.0476190476190474</c:v>
                </c:pt>
                <c:pt idx="92">
                  <c:v>3.0169491525423728</c:v>
                </c:pt>
                <c:pt idx="93">
                  <c:v>3.1707317073170733</c:v>
                </c:pt>
                <c:pt idx="94">
                  <c:v>3.5909090909090908</c:v>
                </c:pt>
                <c:pt idx="95">
                  <c:v>3.5</c:v>
                </c:pt>
                <c:pt idx="96">
                  <c:v>3.5704225352112675</c:v>
                </c:pt>
                <c:pt idx="97">
                  <c:v>3.4642857142857144</c:v>
                </c:pt>
                <c:pt idx="98">
                  <c:v>3.5764705882352943</c:v>
                </c:pt>
                <c:pt idx="99">
                  <c:v>3.0151515151515151</c:v>
                </c:pt>
                <c:pt idx="100">
                  <c:v>3.8134328358208953</c:v>
                </c:pt>
                <c:pt idx="101">
                  <c:v>3.3095238095238093</c:v>
                </c:pt>
                <c:pt idx="102">
                  <c:v>3.8260869565217392</c:v>
                </c:pt>
                <c:pt idx="103">
                  <c:v>3.8314606741573032</c:v>
                </c:pt>
                <c:pt idx="104">
                  <c:v>3.8571428571428572</c:v>
                </c:pt>
                <c:pt idx="105">
                  <c:v>3.0823529411764707</c:v>
                </c:pt>
                <c:pt idx="106">
                  <c:v>3.5588235294117645</c:v>
                </c:pt>
                <c:pt idx="107">
                  <c:v>3.7491544991544989</c:v>
                </c:pt>
                <c:pt idx="108">
                  <c:v>4.083333333333333</c:v>
                </c:pt>
                <c:pt idx="109">
                  <c:v>3.9047619047619047</c:v>
                </c:pt>
                <c:pt idx="110">
                  <c:v>4.0714285714285712</c:v>
                </c:pt>
                <c:pt idx="111">
                  <c:v>3.5769230769230771</c:v>
                </c:pt>
                <c:pt idx="112">
                  <c:v>4</c:v>
                </c:pt>
                <c:pt idx="113">
                  <c:v>3.5454545454545454</c:v>
                </c:pt>
                <c:pt idx="114">
                  <c:v>3.5714285714285716</c:v>
                </c:pt>
                <c:pt idx="115">
                  <c:v>3.3809523809523809</c:v>
                </c:pt>
                <c:pt idx="116">
                  <c:v>3.6081081081081079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06592"/>
        <c:axId val="44608128"/>
      </c:lineChart>
      <c:catAx>
        <c:axId val="4460659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08128"/>
        <c:crosses val="autoZero"/>
        <c:auto val="1"/>
        <c:lblAlgn val="ctr"/>
        <c:lblOffset val="100"/>
        <c:noMultiLvlLbl val="0"/>
      </c:catAx>
      <c:valAx>
        <c:axId val="44608128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60659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169087892601012"/>
          <c:y val="1.5797390997767082E-2"/>
          <c:w val="0.53229749950248784"/>
          <c:h val="4.2375389791539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Обществознание </a:t>
            </a:r>
            <a:r>
              <a:rPr lang="ru-RU" baseline="0"/>
              <a:t> ОГЭ 2022-2024</a:t>
            </a:r>
            <a:endParaRPr lang="ru-RU"/>
          </a:p>
        </c:rich>
      </c:tx>
      <c:layout>
        <c:manualLayout>
          <c:xMode val="edge"/>
          <c:yMode val="edge"/>
          <c:x val="2.4896655121182425E-2"/>
          <c:y val="1.955558978089113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578517039630066E-2"/>
          <c:y val="8.2143287644599966E-2"/>
          <c:w val="0.97701552434968286"/>
          <c:h val="0.56296310187408316"/>
        </c:manualLayout>
      </c:layout>
      <c:lineChart>
        <c:grouping val="standard"/>
        <c:varyColors val="0"/>
        <c:ser>
          <c:idx val="2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'Общест-9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МАОУ СШ № 32</c:v>
                </c:pt>
                <c:pt idx="6">
                  <c:v>МАОУ СШ № 12</c:v>
                </c:pt>
                <c:pt idx="7">
                  <c:v>МБОУ СШ № 86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90</c:v>
                </c:pt>
                <c:pt idx="15">
                  <c:v>МАОУ СШ № 55</c:v>
                </c:pt>
                <c:pt idx="16">
                  <c:v>МАОУ СШ № 135</c:v>
                </c:pt>
                <c:pt idx="17">
                  <c:v>МАОУ СШ № 63</c:v>
                </c:pt>
                <c:pt idx="18">
                  <c:v>МАОУ СШ № 8 "Созидание"</c:v>
                </c:pt>
                <c:pt idx="19">
                  <c:v>МАОУ Лицей № 11</c:v>
                </c:pt>
                <c:pt idx="20">
                  <c:v>МАОУ СШ № 46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15</c:v>
                </c:pt>
                <c:pt idx="25">
                  <c:v>МАОУ Гимназия № 11</c:v>
                </c:pt>
                <c:pt idx="26">
                  <c:v>МБОУ СШ № 94</c:v>
                </c:pt>
                <c:pt idx="27">
                  <c:v>МАОУ СШ № 148</c:v>
                </c:pt>
                <c:pt idx="28">
                  <c:v>МБОУ СШ № 64</c:v>
                </c:pt>
                <c:pt idx="29">
                  <c:v>МАОУ СШ № 89</c:v>
                </c:pt>
                <c:pt idx="30">
                  <c:v>МАОУ СШ № 16</c:v>
                </c:pt>
                <c:pt idx="31">
                  <c:v>МБОУ Гимназия № 7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МБОУ СШ № 44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МБОУ СШ № 99</c:v>
                </c:pt>
                <c:pt idx="43">
                  <c:v>МАОУ Гимназия № 13 "Академ"</c:v>
                </c:pt>
                <c:pt idx="44">
                  <c:v>МБОУ Гимназия № 3</c:v>
                </c:pt>
                <c:pt idx="45">
                  <c:v>МАОУ "КУГ №1 - Универс"</c:v>
                </c:pt>
                <c:pt idx="46">
                  <c:v>МБОУ Лицей № 8</c:v>
                </c:pt>
                <c:pt idx="47">
                  <c:v>МАОУ СШ № 3</c:v>
                </c:pt>
                <c:pt idx="48">
                  <c:v>МБОУ Лицей № 10</c:v>
                </c:pt>
                <c:pt idx="49">
                  <c:v>МАОУ СШ-Интернат № 1</c:v>
                </c:pt>
                <c:pt idx="50">
                  <c:v>МБОУ СШ № 133 </c:v>
                </c:pt>
                <c:pt idx="51">
                  <c:v>МАОУ Лицей № 1</c:v>
                </c:pt>
                <c:pt idx="52">
                  <c:v>МБОУ СШ № 159</c:v>
                </c:pt>
                <c:pt idx="53">
                  <c:v>МБОУ СШ № 21</c:v>
                </c:pt>
                <c:pt idx="54">
                  <c:v>МАОУ СШ № 72 </c:v>
                </c:pt>
                <c:pt idx="55">
                  <c:v>МБОУ СШ № 30</c:v>
                </c:pt>
                <c:pt idx="56">
                  <c:v>МБОУ СШ № 73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42</c:v>
                </c:pt>
                <c:pt idx="64">
                  <c:v>МАОУ СШ № 23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Гимназия №14</c:v>
                </c:pt>
                <c:pt idx="68">
                  <c:v>МАОУ СШ № 158 "Грани"</c:v>
                </c:pt>
                <c:pt idx="69">
                  <c:v>МАОУ СШ № 17</c:v>
                </c:pt>
                <c:pt idx="70">
                  <c:v>МАОУ СШ № 6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45</c:v>
                </c:pt>
                <c:pt idx="74">
                  <c:v>МАОУ СШ № 78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150</c:v>
                </c:pt>
                <c:pt idx="78">
                  <c:v>МАОУ СШ № 141</c:v>
                </c:pt>
                <c:pt idx="79">
                  <c:v>МАОУ СШ № 151</c:v>
                </c:pt>
                <c:pt idx="80">
                  <c:v>МАОУ СШ № 149</c:v>
                </c:pt>
                <c:pt idx="81">
                  <c:v>МАОУ СШ № 144</c:v>
                </c:pt>
                <c:pt idx="82">
                  <c:v>МАОУ СШ № 145</c:v>
                </c:pt>
                <c:pt idx="83">
                  <c:v>МБОУ СШ № 56</c:v>
                </c:pt>
                <c:pt idx="84">
                  <c:v>МАОУ СШ № 24</c:v>
                </c:pt>
                <c:pt idx="85">
                  <c:v>МАОУ СШ № 1</c:v>
                </c:pt>
                <c:pt idx="86">
                  <c:v>МАОУ СШ № 5</c:v>
                </c:pt>
                <c:pt idx="87">
                  <c:v>МБОУ СШ № 2</c:v>
                </c:pt>
                <c:pt idx="88">
                  <c:v>МАОУ СШ № 152</c:v>
                </c:pt>
                <c:pt idx="89">
                  <c:v>МАОУ СШ № 143</c:v>
                </c:pt>
                <c:pt idx="90">
                  <c:v>МАОУ СШ № 147</c:v>
                </c:pt>
                <c:pt idx="91">
                  <c:v>МАОУ СШ № 154</c:v>
                </c:pt>
                <c:pt idx="92">
                  <c:v>МАОУ СШ № 157</c:v>
                </c:pt>
                <c:pt idx="93">
                  <c:v>МАОУ СШ № 115</c:v>
                </c:pt>
                <c:pt idx="94">
                  <c:v>МАОУ СШ № 7</c:v>
                </c:pt>
                <c:pt idx="95">
                  <c:v>МАОУ СШ № 69</c:v>
                </c:pt>
                <c:pt idx="96">
                  <c:v>МАОУ СШ № 18</c:v>
                </c:pt>
                <c:pt idx="97">
                  <c:v>МАОУ СШ № 108</c:v>
                </c:pt>
                <c:pt idx="98">
                  <c:v>МАОУ СШ № 156</c:v>
                </c:pt>
                <c:pt idx="99">
                  <c:v>МАОУ СШ № 121</c:v>
                </c:pt>
                <c:pt idx="100">
                  <c:v>МАОУ СШ № 66</c:v>
                </c:pt>
                <c:pt idx="101">
                  <c:v>МАОУ СШ № 98</c:v>
                </c:pt>
                <c:pt idx="102">
                  <c:v>МАОУ СШ № 134</c:v>
                </c:pt>
                <c:pt idx="103">
                  <c:v>МАОУ СШ № 139</c:v>
                </c:pt>
                <c:pt idx="104">
                  <c:v>МАОУ СШ № 129</c:v>
                </c:pt>
                <c:pt idx="105">
                  <c:v>МАОУ СШ № 85</c:v>
                </c:pt>
                <c:pt idx="106">
                  <c:v>МАОУ СШ № 91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СШ № 10</c:v>
                </c:pt>
                <c:pt idx="111">
                  <c:v>МАОУ Гимназия № 2</c:v>
                </c:pt>
                <c:pt idx="112">
                  <c:v>МАОУ СШ Комплекс "Покровский"</c:v>
                </c:pt>
                <c:pt idx="113">
                  <c:v>МБОУ СШ № 4</c:v>
                </c:pt>
                <c:pt idx="114">
                  <c:v>МАОУ СШ № 155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'Общест-9 диаграмма'!$E$5:$E$121</c:f>
              <c:numCache>
                <c:formatCode>0,00</c:formatCode>
                <c:ptCount val="117"/>
                <c:pt idx="0">
                  <c:v>3.43</c:v>
                </c:pt>
                <c:pt idx="1">
                  <c:v>3.43</c:v>
                </c:pt>
                <c:pt idx="2">
                  <c:v>3.43</c:v>
                </c:pt>
                <c:pt idx="3">
                  <c:v>3.43</c:v>
                </c:pt>
                <c:pt idx="4">
                  <c:v>3.43</c:v>
                </c:pt>
                <c:pt idx="5">
                  <c:v>3.43</c:v>
                </c:pt>
                <c:pt idx="6">
                  <c:v>3.43</c:v>
                </c:pt>
                <c:pt idx="7">
                  <c:v>3.43</c:v>
                </c:pt>
                <c:pt idx="8">
                  <c:v>3.43</c:v>
                </c:pt>
                <c:pt idx="9">
                  <c:v>3.43</c:v>
                </c:pt>
                <c:pt idx="10">
                  <c:v>3.43</c:v>
                </c:pt>
                <c:pt idx="11">
                  <c:v>3.43</c:v>
                </c:pt>
                <c:pt idx="12">
                  <c:v>3.43</c:v>
                </c:pt>
                <c:pt idx="13">
                  <c:v>3.43</c:v>
                </c:pt>
                <c:pt idx="14">
                  <c:v>3.43</c:v>
                </c:pt>
                <c:pt idx="15">
                  <c:v>3.43</c:v>
                </c:pt>
                <c:pt idx="16">
                  <c:v>3.43</c:v>
                </c:pt>
                <c:pt idx="17">
                  <c:v>3.43</c:v>
                </c:pt>
                <c:pt idx="18">
                  <c:v>3.43</c:v>
                </c:pt>
                <c:pt idx="19">
                  <c:v>3.43</c:v>
                </c:pt>
                <c:pt idx="20">
                  <c:v>3.43</c:v>
                </c:pt>
                <c:pt idx="21">
                  <c:v>3.43</c:v>
                </c:pt>
                <c:pt idx="22">
                  <c:v>3.43</c:v>
                </c:pt>
                <c:pt idx="23">
                  <c:v>3.43</c:v>
                </c:pt>
                <c:pt idx="24">
                  <c:v>3.43</c:v>
                </c:pt>
                <c:pt idx="25">
                  <c:v>3.43</c:v>
                </c:pt>
                <c:pt idx="26">
                  <c:v>3.43</c:v>
                </c:pt>
                <c:pt idx="27">
                  <c:v>3.43</c:v>
                </c:pt>
                <c:pt idx="28">
                  <c:v>3.43</c:v>
                </c:pt>
                <c:pt idx="29">
                  <c:v>3.43</c:v>
                </c:pt>
                <c:pt idx="30">
                  <c:v>3.43</c:v>
                </c:pt>
                <c:pt idx="31">
                  <c:v>3.43</c:v>
                </c:pt>
                <c:pt idx="32">
                  <c:v>3.43</c:v>
                </c:pt>
                <c:pt idx="33">
                  <c:v>3.43</c:v>
                </c:pt>
                <c:pt idx="34">
                  <c:v>3.43</c:v>
                </c:pt>
                <c:pt idx="35">
                  <c:v>3.43</c:v>
                </c:pt>
                <c:pt idx="36">
                  <c:v>3.43</c:v>
                </c:pt>
                <c:pt idx="37">
                  <c:v>3.43</c:v>
                </c:pt>
                <c:pt idx="38">
                  <c:v>3.43</c:v>
                </c:pt>
                <c:pt idx="39">
                  <c:v>3.43</c:v>
                </c:pt>
                <c:pt idx="40">
                  <c:v>3.43</c:v>
                </c:pt>
                <c:pt idx="41">
                  <c:v>3.43</c:v>
                </c:pt>
                <c:pt idx="42">
                  <c:v>3.43</c:v>
                </c:pt>
                <c:pt idx="43">
                  <c:v>3.43</c:v>
                </c:pt>
                <c:pt idx="44">
                  <c:v>3.43</c:v>
                </c:pt>
                <c:pt idx="45">
                  <c:v>3.43</c:v>
                </c:pt>
                <c:pt idx="46">
                  <c:v>3.43</c:v>
                </c:pt>
                <c:pt idx="47">
                  <c:v>3.43</c:v>
                </c:pt>
                <c:pt idx="48">
                  <c:v>3.43</c:v>
                </c:pt>
                <c:pt idx="49">
                  <c:v>3.43</c:v>
                </c:pt>
                <c:pt idx="50">
                  <c:v>3.43</c:v>
                </c:pt>
                <c:pt idx="51">
                  <c:v>3.43</c:v>
                </c:pt>
                <c:pt idx="52">
                  <c:v>3.43</c:v>
                </c:pt>
                <c:pt idx="53">
                  <c:v>3.43</c:v>
                </c:pt>
                <c:pt idx="54">
                  <c:v>3.43</c:v>
                </c:pt>
                <c:pt idx="55">
                  <c:v>3.43</c:v>
                </c:pt>
                <c:pt idx="56">
                  <c:v>3.43</c:v>
                </c:pt>
                <c:pt idx="57">
                  <c:v>3.43</c:v>
                </c:pt>
                <c:pt idx="58">
                  <c:v>3.43</c:v>
                </c:pt>
                <c:pt idx="59">
                  <c:v>3.43</c:v>
                </c:pt>
                <c:pt idx="60">
                  <c:v>3.43</c:v>
                </c:pt>
                <c:pt idx="61">
                  <c:v>3.43</c:v>
                </c:pt>
                <c:pt idx="62">
                  <c:v>3.43</c:v>
                </c:pt>
                <c:pt idx="63">
                  <c:v>3.43</c:v>
                </c:pt>
                <c:pt idx="64">
                  <c:v>3.43</c:v>
                </c:pt>
                <c:pt idx="65">
                  <c:v>3.43</c:v>
                </c:pt>
                <c:pt idx="66">
                  <c:v>3.43</c:v>
                </c:pt>
                <c:pt idx="67">
                  <c:v>3.43</c:v>
                </c:pt>
                <c:pt idx="68">
                  <c:v>3.43</c:v>
                </c:pt>
                <c:pt idx="69">
                  <c:v>3.43</c:v>
                </c:pt>
                <c:pt idx="70">
                  <c:v>3.43</c:v>
                </c:pt>
                <c:pt idx="71">
                  <c:v>3.43</c:v>
                </c:pt>
                <c:pt idx="72">
                  <c:v>3.43</c:v>
                </c:pt>
                <c:pt idx="73">
                  <c:v>3.43</c:v>
                </c:pt>
                <c:pt idx="74">
                  <c:v>3.43</c:v>
                </c:pt>
                <c:pt idx="75">
                  <c:v>3.43</c:v>
                </c:pt>
                <c:pt idx="76">
                  <c:v>3.43</c:v>
                </c:pt>
                <c:pt idx="77">
                  <c:v>3.43</c:v>
                </c:pt>
                <c:pt idx="78">
                  <c:v>3.43</c:v>
                </c:pt>
                <c:pt idx="79">
                  <c:v>3.43</c:v>
                </c:pt>
                <c:pt idx="80">
                  <c:v>3.43</c:v>
                </c:pt>
                <c:pt idx="81">
                  <c:v>3.43</c:v>
                </c:pt>
                <c:pt idx="82">
                  <c:v>3.43</c:v>
                </c:pt>
                <c:pt idx="83">
                  <c:v>3.43</c:v>
                </c:pt>
                <c:pt idx="84">
                  <c:v>3.43</c:v>
                </c:pt>
                <c:pt idx="85">
                  <c:v>3.43</c:v>
                </c:pt>
                <c:pt idx="86">
                  <c:v>3.43</c:v>
                </c:pt>
                <c:pt idx="87">
                  <c:v>3.43</c:v>
                </c:pt>
                <c:pt idx="88">
                  <c:v>3.43</c:v>
                </c:pt>
                <c:pt idx="89">
                  <c:v>3.43</c:v>
                </c:pt>
                <c:pt idx="90">
                  <c:v>3.43</c:v>
                </c:pt>
                <c:pt idx="91">
                  <c:v>3.43</c:v>
                </c:pt>
                <c:pt idx="92">
                  <c:v>3.43</c:v>
                </c:pt>
                <c:pt idx="93">
                  <c:v>3.43</c:v>
                </c:pt>
                <c:pt idx="94">
                  <c:v>3.43</c:v>
                </c:pt>
                <c:pt idx="95">
                  <c:v>3.43</c:v>
                </c:pt>
                <c:pt idx="96">
                  <c:v>3.43</c:v>
                </c:pt>
                <c:pt idx="97">
                  <c:v>3.43</c:v>
                </c:pt>
                <c:pt idx="98">
                  <c:v>3.43</c:v>
                </c:pt>
                <c:pt idx="99">
                  <c:v>3.43</c:v>
                </c:pt>
                <c:pt idx="100">
                  <c:v>3.43</c:v>
                </c:pt>
                <c:pt idx="101">
                  <c:v>3.43</c:v>
                </c:pt>
                <c:pt idx="102">
                  <c:v>3.43</c:v>
                </c:pt>
                <c:pt idx="103">
                  <c:v>3.43</c:v>
                </c:pt>
                <c:pt idx="104">
                  <c:v>3.43</c:v>
                </c:pt>
                <c:pt idx="105">
                  <c:v>3.43</c:v>
                </c:pt>
                <c:pt idx="106">
                  <c:v>3.43</c:v>
                </c:pt>
                <c:pt idx="107">
                  <c:v>3.43</c:v>
                </c:pt>
                <c:pt idx="108">
                  <c:v>3.43</c:v>
                </c:pt>
                <c:pt idx="109">
                  <c:v>3.43</c:v>
                </c:pt>
                <c:pt idx="110">
                  <c:v>3.43</c:v>
                </c:pt>
                <c:pt idx="111">
                  <c:v>3.43</c:v>
                </c:pt>
                <c:pt idx="112">
                  <c:v>3.43</c:v>
                </c:pt>
                <c:pt idx="113">
                  <c:v>3.43</c:v>
                </c:pt>
                <c:pt idx="114">
                  <c:v>3.43</c:v>
                </c:pt>
                <c:pt idx="115">
                  <c:v>3.43</c:v>
                </c:pt>
                <c:pt idx="116">
                  <c:v>3.43</c:v>
                </c:pt>
              </c:numCache>
            </c:numRef>
          </c:val>
          <c:smooth val="0"/>
        </c:ser>
        <c:ser>
          <c:idx val="3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val>
            <c:numRef>
              <c:f>'Общест-9 диаграмма'!$D$5:$D$121</c:f>
              <c:numCache>
                <c:formatCode>0,00</c:formatCode>
                <c:ptCount val="117"/>
                <c:pt idx="0">
                  <c:v>3.4395260993882846</c:v>
                </c:pt>
                <c:pt idx="1">
                  <c:v>3.68</c:v>
                </c:pt>
                <c:pt idx="2">
                  <c:v>3.6610169491525424</c:v>
                </c:pt>
                <c:pt idx="3">
                  <c:v>3.65625</c:v>
                </c:pt>
                <c:pt idx="4">
                  <c:v>3.452054794520548</c:v>
                </c:pt>
                <c:pt idx="5">
                  <c:v>3.441860465116279</c:v>
                </c:pt>
                <c:pt idx="6">
                  <c:v>3.2923076923076922</c:v>
                </c:pt>
                <c:pt idx="7">
                  <c:v>3.1714285714285713</c:v>
                </c:pt>
                <c:pt idx="8">
                  <c:v>3.161290322580645</c:v>
                </c:pt>
                <c:pt idx="9">
                  <c:v>3.3784378649667381</c:v>
                </c:pt>
                <c:pt idx="10">
                  <c:v>3.6590909090909092</c:v>
                </c:pt>
                <c:pt idx="11">
                  <c:v>3.6</c:v>
                </c:pt>
                <c:pt idx="12">
                  <c:v>3.4948453608247423</c:v>
                </c:pt>
                <c:pt idx="13">
                  <c:v>3.4516129032258065</c:v>
                </c:pt>
                <c:pt idx="14">
                  <c:v>3.4166666666666665</c:v>
                </c:pt>
                <c:pt idx="15">
                  <c:v>3.375</c:v>
                </c:pt>
                <c:pt idx="16">
                  <c:v>3.35</c:v>
                </c:pt>
                <c:pt idx="17">
                  <c:v>3.3050847457627119</c:v>
                </c:pt>
                <c:pt idx="18">
                  <c:v>3.2941176470588234</c:v>
                </c:pt>
                <c:pt idx="19">
                  <c:v>3.2264150943396226</c:v>
                </c:pt>
                <c:pt idx="20">
                  <c:v>3.1842105263157894</c:v>
                </c:pt>
                <c:pt idx="21">
                  <c:v>3.1842105263157894</c:v>
                </c:pt>
                <c:pt idx="22">
                  <c:v>3.3053711742212264</c:v>
                </c:pt>
                <c:pt idx="23">
                  <c:v>3.6875</c:v>
                </c:pt>
                <c:pt idx="24">
                  <c:v>3.625</c:v>
                </c:pt>
                <c:pt idx="25">
                  <c:v>3.6222222222222222</c:v>
                </c:pt>
                <c:pt idx="26">
                  <c:v>3.5348837209302326</c:v>
                </c:pt>
                <c:pt idx="27">
                  <c:v>3.4324324324324325</c:v>
                </c:pt>
                <c:pt idx="28">
                  <c:v>3.3928571428571428</c:v>
                </c:pt>
                <c:pt idx="29">
                  <c:v>3.3846153846153846</c:v>
                </c:pt>
                <c:pt idx="30">
                  <c:v>3.3207547169811322</c:v>
                </c:pt>
                <c:pt idx="31">
                  <c:v>3.3181818181818183</c:v>
                </c:pt>
                <c:pt idx="32">
                  <c:v>3.25</c:v>
                </c:pt>
                <c:pt idx="33">
                  <c:v>3.2222222222222223</c:v>
                </c:pt>
                <c:pt idx="34">
                  <c:v>3.2033898305084745</c:v>
                </c:pt>
                <c:pt idx="35">
                  <c:v>3.1111111111111112</c:v>
                </c:pt>
                <c:pt idx="36">
                  <c:v>3.1016949152542375</c:v>
                </c:pt>
                <c:pt idx="37">
                  <c:v>3.04</c:v>
                </c:pt>
                <c:pt idx="38">
                  <c:v>3</c:v>
                </c:pt>
                <c:pt idx="39">
                  <c:v>2.9444444444444446</c:v>
                </c:pt>
                <c:pt idx="40">
                  <c:v>3.4684450869860179</c:v>
                </c:pt>
                <c:pt idx="41">
                  <c:v>3.7619047619047619</c:v>
                </c:pt>
                <c:pt idx="42">
                  <c:v>3.76056338028169</c:v>
                </c:pt>
                <c:pt idx="43">
                  <c:v>3.75</c:v>
                </c:pt>
                <c:pt idx="44">
                  <c:v>3.7222222222222223</c:v>
                </c:pt>
                <c:pt idx="45">
                  <c:v>3.6509433962264151</c:v>
                </c:pt>
                <c:pt idx="46">
                  <c:v>3.6447368421052633</c:v>
                </c:pt>
                <c:pt idx="47">
                  <c:v>3.6153846153846154</c:v>
                </c:pt>
                <c:pt idx="48">
                  <c:v>3.5263157894736841</c:v>
                </c:pt>
                <c:pt idx="49">
                  <c:v>3.5</c:v>
                </c:pt>
                <c:pt idx="50">
                  <c:v>3.5</c:v>
                </c:pt>
                <c:pt idx="51">
                  <c:v>3.4857142857142858</c:v>
                </c:pt>
                <c:pt idx="52">
                  <c:v>3.4473684210526314</c:v>
                </c:pt>
                <c:pt idx="53">
                  <c:v>3.4285714285714284</c:v>
                </c:pt>
                <c:pt idx="54">
                  <c:v>3.3513513513513513</c:v>
                </c:pt>
                <c:pt idx="55">
                  <c:v>3.3333333333333335</c:v>
                </c:pt>
                <c:pt idx="56">
                  <c:v>3.2666666666666666</c:v>
                </c:pt>
                <c:pt idx="57">
                  <c:v>3.25</c:v>
                </c:pt>
                <c:pt idx="58">
                  <c:v>3.2380952380952381</c:v>
                </c:pt>
                <c:pt idx="59">
                  <c:v>3.1702127659574466</c:v>
                </c:pt>
                <c:pt idx="60">
                  <c:v>2.9655172413793105</c:v>
                </c:pt>
                <c:pt idx="61">
                  <c:v>3.4875865882850605</c:v>
                </c:pt>
                <c:pt idx="62">
                  <c:v>3.6666666666666665</c:v>
                </c:pt>
                <c:pt idx="63">
                  <c:v>3.6315789473684212</c:v>
                </c:pt>
                <c:pt idx="64">
                  <c:v>3.6122448979591835</c:v>
                </c:pt>
                <c:pt idx="65">
                  <c:v>3.5813953488372094</c:v>
                </c:pt>
                <c:pt idx="66">
                  <c:v>3.5762711864406778</c:v>
                </c:pt>
                <c:pt idx="67">
                  <c:v>3.5373134328358211</c:v>
                </c:pt>
                <c:pt idx="68">
                  <c:v>3.5</c:v>
                </c:pt>
                <c:pt idx="69">
                  <c:v>3.4909090909090907</c:v>
                </c:pt>
                <c:pt idx="70">
                  <c:v>3.4318181818181817</c:v>
                </c:pt>
                <c:pt idx="71">
                  <c:v>3.3970588235294117</c:v>
                </c:pt>
                <c:pt idx="72">
                  <c:v>3.3815028901734103</c:v>
                </c:pt>
                <c:pt idx="73">
                  <c:v>3.3611111111111112</c:v>
                </c:pt>
                <c:pt idx="74">
                  <c:v>3.3506493506493507</c:v>
                </c:pt>
                <c:pt idx="75">
                  <c:v>3.3076923076923075</c:v>
                </c:pt>
                <c:pt idx="76">
                  <c:v>3.3875931424716073</c:v>
                </c:pt>
                <c:pt idx="77">
                  <c:v>3.7413793103448274</c:v>
                </c:pt>
                <c:pt idx="78">
                  <c:v>3.7254901960784315</c:v>
                </c:pt>
                <c:pt idx="79">
                  <c:v>3.703125</c:v>
                </c:pt>
                <c:pt idx="80">
                  <c:v>3.6880000000000002</c:v>
                </c:pt>
                <c:pt idx="81">
                  <c:v>3.5952380952380953</c:v>
                </c:pt>
                <c:pt idx="82">
                  <c:v>3.5421686746987953</c:v>
                </c:pt>
                <c:pt idx="83">
                  <c:v>3.53125</c:v>
                </c:pt>
                <c:pt idx="84">
                  <c:v>3.484375</c:v>
                </c:pt>
                <c:pt idx="85">
                  <c:v>3.4814814814814814</c:v>
                </c:pt>
                <c:pt idx="86">
                  <c:v>3.4583333333333335</c:v>
                </c:pt>
                <c:pt idx="87">
                  <c:v>3.4444444444444446</c:v>
                </c:pt>
                <c:pt idx="88">
                  <c:v>3.4421052631578948</c:v>
                </c:pt>
                <c:pt idx="89">
                  <c:v>3.4239130434782608</c:v>
                </c:pt>
                <c:pt idx="90">
                  <c:v>3.4189189189189189</c:v>
                </c:pt>
                <c:pt idx="91">
                  <c:v>3.4117647058823528</c:v>
                </c:pt>
                <c:pt idx="92">
                  <c:v>3.3714285714285714</c:v>
                </c:pt>
                <c:pt idx="93">
                  <c:v>3.3</c:v>
                </c:pt>
                <c:pt idx="94">
                  <c:v>3.2972972972972974</c:v>
                </c:pt>
                <c:pt idx="95">
                  <c:v>3.2857142857142856</c:v>
                </c:pt>
                <c:pt idx="96">
                  <c:v>3.2765957446808511</c:v>
                </c:pt>
                <c:pt idx="97">
                  <c:v>3.2535211267605635</c:v>
                </c:pt>
                <c:pt idx="98">
                  <c:v>3.2519083969465647</c:v>
                </c:pt>
                <c:pt idx="99">
                  <c:v>3.2352941176470589</c:v>
                </c:pt>
                <c:pt idx="100">
                  <c:v>3.2285714285714286</c:v>
                </c:pt>
                <c:pt idx="101">
                  <c:v>3.2244897959183674</c:v>
                </c:pt>
                <c:pt idx="102">
                  <c:v>3.2127659574468086</c:v>
                </c:pt>
                <c:pt idx="103">
                  <c:v>3.2</c:v>
                </c:pt>
                <c:pt idx="104">
                  <c:v>3.1509433962264151</c:v>
                </c:pt>
                <c:pt idx="105">
                  <c:v>3.1296296296296298</c:v>
                </c:pt>
                <c:pt idx="106">
                  <c:v>3.1176470588235294</c:v>
                </c:pt>
                <c:pt idx="107">
                  <c:v>3.5505116996122066</c:v>
                </c:pt>
                <c:pt idx="108">
                  <c:v>4.0227272727272725</c:v>
                </c:pt>
                <c:pt idx="109">
                  <c:v>3.8205128205128207</c:v>
                </c:pt>
                <c:pt idx="110">
                  <c:v>3.7878787878787881</c:v>
                </c:pt>
                <c:pt idx="111">
                  <c:v>3.76</c:v>
                </c:pt>
                <c:pt idx="112">
                  <c:v>3.4556962025316458</c:v>
                </c:pt>
                <c:pt idx="113">
                  <c:v>3.4193548387096775</c:v>
                </c:pt>
                <c:pt idx="114">
                  <c:v>3.3979591836734695</c:v>
                </c:pt>
                <c:pt idx="115">
                  <c:v>3.1904761904761907</c:v>
                </c:pt>
                <c:pt idx="116">
                  <c:v>3.1</c:v>
                </c:pt>
              </c:numCache>
            </c:numRef>
          </c:val>
          <c:smooth val="0"/>
        </c:ser>
        <c:ser>
          <c:idx val="0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'Общест-9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МАОУ СШ № 32</c:v>
                </c:pt>
                <c:pt idx="6">
                  <c:v>МАОУ СШ № 12</c:v>
                </c:pt>
                <c:pt idx="7">
                  <c:v>МБОУ СШ № 86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90</c:v>
                </c:pt>
                <c:pt idx="15">
                  <c:v>МАОУ СШ № 55</c:v>
                </c:pt>
                <c:pt idx="16">
                  <c:v>МАОУ СШ № 135</c:v>
                </c:pt>
                <c:pt idx="17">
                  <c:v>МАОУ СШ № 63</c:v>
                </c:pt>
                <c:pt idx="18">
                  <c:v>МАОУ СШ № 8 "Созидание"</c:v>
                </c:pt>
                <c:pt idx="19">
                  <c:v>МАОУ Лицей № 11</c:v>
                </c:pt>
                <c:pt idx="20">
                  <c:v>МАОУ СШ № 46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15</c:v>
                </c:pt>
                <c:pt idx="25">
                  <c:v>МАОУ Гимназия № 11</c:v>
                </c:pt>
                <c:pt idx="26">
                  <c:v>МБОУ СШ № 94</c:v>
                </c:pt>
                <c:pt idx="27">
                  <c:v>МАОУ СШ № 148</c:v>
                </c:pt>
                <c:pt idx="28">
                  <c:v>МБОУ СШ № 64</c:v>
                </c:pt>
                <c:pt idx="29">
                  <c:v>МАОУ СШ № 89</c:v>
                </c:pt>
                <c:pt idx="30">
                  <c:v>МАОУ СШ № 16</c:v>
                </c:pt>
                <c:pt idx="31">
                  <c:v>МБОУ Гимназия № 7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МБОУ СШ № 44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МБОУ СШ № 99</c:v>
                </c:pt>
                <c:pt idx="43">
                  <c:v>МАОУ Гимназия № 13 "Академ"</c:v>
                </c:pt>
                <c:pt idx="44">
                  <c:v>МБОУ Гимназия № 3</c:v>
                </c:pt>
                <c:pt idx="45">
                  <c:v>МАОУ "КУГ №1 - Универс"</c:v>
                </c:pt>
                <c:pt idx="46">
                  <c:v>МБОУ Лицей № 8</c:v>
                </c:pt>
                <c:pt idx="47">
                  <c:v>МАОУ СШ № 3</c:v>
                </c:pt>
                <c:pt idx="48">
                  <c:v>МБОУ Лицей № 10</c:v>
                </c:pt>
                <c:pt idx="49">
                  <c:v>МАОУ СШ-Интернат № 1</c:v>
                </c:pt>
                <c:pt idx="50">
                  <c:v>МБОУ СШ № 133 </c:v>
                </c:pt>
                <c:pt idx="51">
                  <c:v>МАОУ Лицей № 1</c:v>
                </c:pt>
                <c:pt idx="52">
                  <c:v>МБОУ СШ № 159</c:v>
                </c:pt>
                <c:pt idx="53">
                  <c:v>МБОУ СШ № 21</c:v>
                </c:pt>
                <c:pt idx="54">
                  <c:v>МАОУ СШ № 72 </c:v>
                </c:pt>
                <c:pt idx="55">
                  <c:v>МБОУ СШ № 30</c:v>
                </c:pt>
                <c:pt idx="56">
                  <c:v>МБОУ СШ № 73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42</c:v>
                </c:pt>
                <c:pt idx="64">
                  <c:v>МАОУ СШ № 23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Гимназия №14</c:v>
                </c:pt>
                <c:pt idx="68">
                  <c:v>МАОУ СШ № 158 "Грани"</c:v>
                </c:pt>
                <c:pt idx="69">
                  <c:v>МАОУ СШ № 17</c:v>
                </c:pt>
                <c:pt idx="70">
                  <c:v>МАОУ СШ № 6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45</c:v>
                </c:pt>
                <c:pt idx="74">
                  <c:v>МАОУ СШ № 78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150</c:v>
                </c:pt>
                <c:pt idx="78">
                  <c:v>МАОУ СШ № 141</c:v>
                </c:pt>
                <c:pt idx="79">
                  <c:v>МАОУ СШ № 151</c:v>
                </c:pt>
                <c:pt idx="80">
                  <c:v>МАОУ СШ № 149</c:v>
                </c:pt>
                <c:pt idx="81">
                  <c:v>МАОУ СШ № 144</c:v>
                </c:pt>
                <c:pt idx="82">
                  <c:v>МАОУ СШ № 145</c:v>
                </c:pt>
                <c:pt idx="83">
                  <c:v>МБОУ СШ № 56</c:v>
                </c:pt>
                <c:pt idx="84">
                  <c:v>МАОУ СШ № 24</c:v>
                </c:pt>
                <c:pt idx="85">
                  <c:v>МАОУ СШ № 1</c:v>
                </c:pt>
                <c:pt idx="86">
                  <c:v>МАОУ СШ № 5</c:v>
                </c:pt>
                <c:pt idx="87">
                  <c:v>МБОУ СШ № 2</c:v>
                </c:pt>
                <c:pt idx="88">
                  <c:v>МАОУ СШ № 152</c:v>
                </c:pt>
                <c:pt idx="89">
                  <c:v>МАОУ СШ № 143</c:v>
                </c:pt>
                <c:pt idx="90">
                  <c:v>МАОУ СШ № 147</c:v>
                </c:pt>
                <c:pt idx="91">
                  <c:v>МАОУ СШ № 154</c:v>
                </c:pt>
                <c:pt idx="92">
                  <c:v>МАОУ СШ № 157</c:v>
                </c:pt>
                <c:pt idx="93">
                  <c:v>МАОУ СШ № 115</c:v>
                </c:pt>
                <c:pt idx="94">
                  <c:v>МАОУ СШ № 7</c:v>
                </c:pt>
                <c:pt idx="95">
                  <c:v>МАОУ СШ № 69</c:v>
                </c:pt>
                <c:pt idx="96">
                  <c:v>МАОУ СШ № 18</c:v>
                </c:pt>
                <c:pt idx="97">
                  <c:v>МАОУ СШ № 108</c:v>
                </c:pt>
                <c:pt idx="98">
                  <c:v>МАОУ СШ № 156</c:v>
                </c:pt>
                <c:pt idx="99">
                  <c:v>МАОУ СШ № 121</c:v>
                </c:pt>
                <c:pt idx="100">
                  <c:v>МАОУ СШ № 66</c:v>
                </c:pt>
                <c:pt idx="101">
                  <c:v>МАОУ СШ № 98</c:v>
                </c:pt>
                <c:pt idx="102">
                  <c:v>МАОУ СШ № 134</c:v>
                </c:pt>
                <c:pt idx="103">
                  <c:v>МАОУ СШ № 139</c:v>
                </c:pt>
                <c:pt idx="104">
                  <c:v>МАОУ СШ № 129</c:v>
                </c:pt>
                <c:pt idx="105">
                  <c:v>МАОУ СШ № 85</c:v>
                </c:pt>
                <c:pt idx="106">
                  <c:v>МАОУ СШ № 91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СШ № 10</c:v>
                </c:pt>
                <c:pt idx="111">
                  <c:v>МАОУ Гимназия № 2</c:v>
                </c:pt>
                <c:pt idx="112">
                  <c:v>МАОУ СШ Комплекс "Покровский"</c:v>
                </c:pt>
                <c:pt idx="113">
                  <c:v>МБОУ СШ № 4</c:v>
                </c:pt>
                <c:pt idx="114">
                  <c:v>МАОУ СШ № 155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'Общест-9 диаграмма'!$I$5:$I$121</c:f>
              <c:numCache>
                <c:formatCode>0,00</c:formatCode>
                <c:ptCount val="117"/>
                <c:pt idx="0">
                  <c:v>3.5</c:v>
                </c:pt>
                <c:pt idx="1">
                  <c:v>3.5</c:v>
                </c:pt>
                <c:pt idx="2">
                  <c:v>3.5</c:v>
                </c:pt>
                <c:pt idx="3">
                  <c:v>3.5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  <c:pt idx="13">
                  <c:v>3.5</c:v>
                </c:pt>
                <c:pt idx="14">
                  <c:v>3.5</c:v>
                </c:pt>
                <c:pt idx="15">
                  <c:v>3.5</c:v>
                </c:pt>
                <c:pt idx="16">
                  <c:v>3.5</c:v>
                </c:pt>
                <c:pt idx="17">
                  <c:v>3.5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3.5</c:v>
                </c:pt>
                <c:pt idx="25">
                  <c:v>3.5</c:v>
                </c:pt>
                <c:pt idx="26">
                  <c:v>3.5</c:v>
                </c:pt>
                <c:pt idx="27">
                  <c:v>3.5</c:v>
                </c:pt>
                <c:pt idx="28">
                  <c:v>3.5</c:v>
                </c:pt>
                <c:pt idx="29">
                  <c:v>3.5</c:v>
                </c:pt>
                <c:pt idx="30">
                  <c:v>3.5</c:v>
                </c:pt>
                <c:pt idx="31">
                  <c:v>3.5</c:v>
                </c:pt>
                <c:pt idx="32">
                  <c:v>3.5</c:v>
                </c:pt>
                <c:pt idx="33">
                  <c:v>3.5</c:v>
                </c:pt>
                <c:pt idx="34">
                  <c:v>3.5</c:v>
                </c:pt>
                <c:pt idx="35">
                  <c:v>3.5</c:v>
                </c:pt>
                <c:pt idx="36">
                  <c:v>3.5</c:v>
                </c:pt>
                <c:pt idx="37">
                  <c:v>3.5</c:v>
                </c:pt>
                <c:pt idx="38">
                  <c:v>3.5</c:v>
                </c:pt>
                <c:pt idx="39">
                  <c:v>3.5</c:v>
                </c:pt>
                <c:pt idx="40">
                  <c:v>3.5</c:v>
                </c:pt>
                <c:pt idx="41">
                  <c:v>3.5</c:v>
                </c:pt>
                <c:pt idx="42">
                  <c:v>3.5</c:v>
                </c:pt>
                <c:pt idx="43">
                  <c:v>3.5</c:v>
                </c:pt>
                <c:pt idx="44">
                  <c:v>3.5</c:v>
                </c:pt>
                <c:pt idx="45">
                  <c:v>3.5</c:v>
                </c:pt>
                <c:pt idx="46">
                  <c:v>3.5</c:v>
                </c:pt>
                <c:pt idx="47">
                  <c:v>3.5</c:v>
                </c:pt>
                <c:pt idx="48">
                  <c:v>3.5</c:v>
                </c:pt>
                <c:pt idx="49">
                  <c:v>3.5</c:v>
                </c:pt>
                <c:pt idx="50">
                  <c:v>3.5</c:v>
                </c:pt>
                <c:pt idx="51">
                  <c:v>3.5</c:v>
                </c:pt>
                <c:pt idx="52">
                  <c:v>3.5</c:v>
                </c:pt>
                <c:pt idx="53">
                  <c:v>3.5</c:v>
                </c:pt>
                <c:pt idx="54">
                  <c:v>3.5</c:v>
                </c:pt>
                <c:pt idx="55">
                  <c:v>3.5</c:v>
                </c:pt>
                <c:pt idx="56">
                  <c:v>3.5</c:v>
                </c:pt>
                <c:pt idx="57">
                  <c:v>3.5</c:v>
                </c:pt>
                <c:pt idx="58">
                  <c:v>3.5</c:v>
                </c:pt>
                <c:pt idx="59">
                  <c:v>3.5</c:v>
                </c:pt>
                <c:pt idx="60">
                  <c:v>3.5</c:v>
                </c:pt>
                <c:pt idx="61">
                  <c:v>3.5</c:v>
                </c:pt>
                <c:pt idx="62">
                  <c:v>3.5</c:v>
                </c:pt>
                <c:pt idx="63">
                  <c:v>3.5</c:v>
                </c:pt>
                <c:pt idx="64">
                  <c:v>3.5</c:v>
                </c:pt>
                <c:pt idx="65">
                  <c:v>3.5</c:v>
                </c:pt>
                <c:pt idx="66">
                  <c:v>3.5</c:v>
                </c:pt>
                <c:pt idx="67">
                  <c:v>3.5</c:v>
                </c:pt>
                <c:pt idx="68">
                  <c:v>3.5</c:v>
                </c:pt>
                <c:pt idx="69">
                  <c:v>3.5</c:v>
                </c:pt>
                <c:pt idx="70">
                  <c:v>3.5</c:v>
                </c:pt>
                <c:pt idx="71">
                  <c:v>3.5</c:v>
                </c:pt>
                <c:pt idx="72">
                  <c:v>3.5</c:v>
                </c:pt>
                <c:pt idx="73">
                  <c:v>3.5</c:v>
                </c:pt>
                <c:pt idx="74">
                  <c:v>3.5</c:v>
                </c:pt>
                <c:pt idx="75">
                  <c:v>3.5</c:v>
                </c:pt>
                <c:pt idx="76">
                  <c:v>3.5</c:v>
                </c:pt>
                <c:pt idx="77">
                  <c:v>3.5</c:v>
                </c:pt>
                <c:pt idx="78">
                  <c:v>3.5</c:v>
                </c:pt>
                <c:pt idx="79">
                  <c:v>3.5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3.5</c:v>
                </c:pt>
                <c:pt idx="85">
                  <c:v>3.5</c:v>
                </c:pt>
                <c:pt idx="86">
                  <c:v>3.5</c:v>
                </c:pt>
                <c:pt idx="87">
                  <c:v>3.5</c:v>
                </c:pt>
                <c:pt idx="88">
                  <c:v>3.5</c:v>
                </c:pt>
                <c:pt idx="89">
                  <c:v>3.5</c:v>
                </c:pt>
                <c:pt idx="90">
                  <c:v>3.5</c:v>
                </c:pt>
                <c:pt idx="91">
                  <c:v>3.5</c:v>
                </c:pt>
                <c:pt idx="92">
                  <c:v>3.5</c:v>
                </c:pt>
                <c:pt idx="93">
                  <c:v>3.5</c:v>
                </c:pt>
                <c:pt idx="94">
                  <c:v>3.5</c:v>
                </c:pt>
                <c:pt idx="95">
                  <c:v>3.5</c:v>
                </c:pt>
                <c:pt idx="96">
                  <c:v>3.5</c:v>
                </c:pt>
                <c:pt idx="97">
                  <c:v>3.5</c:v>
                </c:pt>
                <c:pt idx="98">
                  <c:v>3.5</c:v>
                </c:pt>
                <c:pt idx="99">
                  <c:v>3.5</c:v>
                </c:pt>
                <c:pt idx="100">
                  <c:v>3.5</c:v>
                </c:pt>
                <c:pt idx="101">
                  <c:v>3.5</c:v>
                </c:pt>
                <c:pt idx="102">
                  <c:v>3.5</c:v>
                </c:pt>
                <c:pt idx="103">
                  <c:v>3.5</c:v>
                </c:pt>
                <c:pt idx="104">
                  <c:v>3.5</c:v>
                </c:pt>
                <c:pt idx="105">
                  <c:v>3.5</c:v>
                </c:pt>
                <c:pt idx="106">
                  <c:v>3.5</c:v>
                </c:pt>
                <c:pt idx="107">
                  <c:v>3.5</c:v>
                </c:pt>
                <c:pt idx="108">
                  <c:v>3.5</c:v>
                </c:pt>
                <c:pt idx="109">
                  <c:v>3.5</c:v>
                </c:pt>
                <c:pt idx="110">
                  <c:v>3.5</c:v>
                </c:pt>
                <c:pt idx="111">
                  <c:v>3.5</c:v>
                </c:pt>
                <c:pt idx="112">
                  <c:v>3.5</c:v>
                </c:pt>
                <c:pt idx="113">
                  <c:v>3.5</c:v>
                </c:pt>
                <c:pt idx="114">
                  <c:v>3.5</c:v>
                </c:pt>
                <c:pt idx="115">
                  <c:v>3.5</c:v>
                </c:pt>
                <c:pt idx="116">
                  <c:v>3.5</c:v>
                </c:pt>
              </c:numCache>
            </c:numRef>
          </c:val>
          <c:smooth val="0"/>
        </c:ser>
        <c:ser>
          <c:idx val="1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'Общест-9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МАОУ СШ № 32</c:v>
                </c:pt>
                <c:pt idx="6">
                  <c:v>МАОУ СШ № 12</c:v>
                </c:pt>
                <c:pt idx="7">
                  <c:v>МБОУ СШ № 86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90</c:v>
                </c:pt>
                <c:pt idx="15">
                  <c:v>МАОУ СШ № 55</c:v>
                </c:pt>
                <c:pt idx="16">
                  <c:v>МАОУ СШ № 135</c:v>
                </c:pt>
                <c:pt idx="17">
                  <c:v>МАОУ СШ № 63</c:v>
                </c:pt>
                <c:pt idx="18">
                  <c:v>МАОУ СШ № 8 "Созидание"</c:v>
                </c:pt>
                <c:pt idx="19">
                  <c:v>МАОУ Лицей № 11</c:v>
                </c:pt>
                <c:pt idx="20">
                  <c:v>МАОУ СШ № 46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15</c:v>
                </c:pt>
                <c:pt idx="25">
                  <c:v>МАОУ Гимназия № 11</c:v>
                </c:pt>
                <c:pt idx="26">
                  <c:v>МБОУ СШ № 94</c:v>
                </c:pt>
                <c:pt idx="27">
                  <c:v>МАОУ СШ № 148</c:v>
                </c:pt>
                <c:pt idx="28">
                  <c:v>МБОУ СШ № 64</c:v>
                </c:pt>
                <c:pt idx="29">
                  <c:v>МАОУ СШ № 89</c:v>
                </c:pt>
                <c:pt idx="30">
                  <c:v>МАОУ СШ № 16</c:v>
                </c:pt>
                <c:pt idx="31">
                  <c:v>МБОУ Гимназия № 7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МБОУ СШ № 44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МБОУ СШ № 99</c:v>
                </c:pt>
                <c:pt idx="43">
                  <c:v>МАОУ Гимназия № 13 "Академ"</c:v>
                </c:pt>
                <c:pt idx="44">
                  <c:v>МБОУ Гимназия № 3</c:v>
                </c:pt>
                <c:pt idx="45">
                  <c:v>МАОУ "КУГ №1 - Универс"</c:v>
                </c:pt>
                <c:pt idx="46">
                  <c:v>МБОУ Лицей № 8</c:v>
                </c:pt>
                <c:pt idx="47">
                  <c:v>МАОУ СШ № 3</c:v>
                </c:pt>
                <c:pt idx="48">
                  <c:v>МБОУ Лицей № 10</c:v>
                </c:pt>
                <c:pt idx="49">
                  <c:v>МАОУ СШ-Интернат № 1</c:v>
                </c:pt>
                <c:pt idx="50">
                  <c:v>МБОУ СШ № 133 </c:v>
                </c:pt>
                <c:pt idx="51">
                  <c:v>МАОУ Лицей № 1</c:v>
                </c:pt>
                <c:pt idx="52">
                  <c:v>МБОУ СШ № 159</c:v>
                </c:pt>
                <c:pt idx="53">
                  <c:v>МБОУ СШ № 21</c:v>
                </c:pt>
                <c:pt idx="54">
                  <c:v>МАОУ СШ № 72 </c:v>
                </c:pt>
                <c:pt idx="55">
                  <c:v>МБОУ СШ № 30</c:v>
                </c:pt>
                <c:pt idx="56">
                  <c:v>МБОУ СШ № 73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42</c:v>
                </c:pt>
                <c:pt idx="64">
                  <c:v>МАОУ СШ № 23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Гимназия №14</c:v>
                </c:pt>
                <c:pt idx="68">
                  <c:v>МАОУ СШ № 158 "Грани"</c:v>
                </c:pt>
                <c:pt idx="69">
                  <c:v>МАОУ СШ № 17</c:v>
                </c:pt>
                <c:pt idx="70">
                  <c:v>МАОУ СШ № 6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45</c:v>
                </c:pt>
                <c:pt idx="74">
                  <c:v>МАОУ СШ № 78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150</c:v>
                </c:pt>
                <c:pt idx="78">
                  <c:v>МАОУ СШ № 141</c:v>
                </c:pt>
                <c:pt idx="79">
                  <c:v>МАОУ СШ № 151</c:v>
                </c:pt>
                <c:pt idx="80">
                  <c:v>МАОУ СШ № 149</c:v>
                </c:pt>
                <c:pt idx="81">
                  <c:v>МАОУ СШ № 144</c:v>
                </c:pt>
                <c:pt idx="82">
                  <c:v>МАОУ СШ № 145</c:v>
                </c:pt>
                <c:pt idx="83">
                  <c:v>МБОУ СШ № 56</c:v>
                </c:pt>
                <c:pt idx="84">
                  <c:v>МАОУ СШ № 24</c:v>
                </c:pt>
                <c:pt idx="85">
                  <c:v>МАОУ СШ № 1</c:v>
                </c:pt>
                <c:pt idx="86">
                  <c:v>МАОУ СШ № 5</c:v>
                </c:pt>
                <c:pt idx="87">
                  <c:v>МБОУ СШ № 2</c:v>
                </c:pt>
                <c:pt idx="88">
                  <c:v>МАОУ СШ № 152</c:v>
                </c:pt>
                <c:pt idx="89">
                  <c:v>МАОУ СШ № 143</c:v>
                </c:pt>
                <c:pt idx="90">
                  <c:v>МАОУ СШ № 147</c:v>
                </c:pt>
                <c:pt idx="91">
                  <c:v>МАОУ СШ № 154</c:v>
                </c:pt>
                <c:pt idx="92">
                  <c:v>МАОУ СШ № 157</c:v>
                </c:pt>
                <c:pt idx="93">
                  <c:v>МАОУ СШ № 115</c:v>
                </c:pt>
                <c:pt idx="94">
                  <c:v>МАОУ СШ № 7</c:v>
                </c:pt>
                <c:pt idx="95">
                  <c:v>МАОУ СШ № 69</c:v>
                </c:pt>
                <c:pt idx="96">
                  <c:v>МАОУ СШ № 18</c:v>
                </c:pt>
                <c:pt idx="97">
                  <c:v>МАОУ СШ № 108</c:v>
                </c:pt>
                <c:pt idx="98">
                  <c:v>МАОУ СШ № 156</c:v>
                </c:pt>
                <c:pt idx="99">
                  <c:v>МАОУ СШ № 121</c:v>
                </c:pt>
                <c:pt idx="100">
                  <c:v>МАОУ СШ № 66</c:v>
                </c:pt>
                <c:pt idx="101">
                  <c:v>МАОУ СШ № 98</c:v>
                </c:pt>
                <c:pt idx="102">
                  <c:v>МАОУ СШ № 134</c:v>
                </c:pt>
                <c:pt idx="103">
                  <c:v>МАОУ СШ № 139</c:v>
                </c:pt>
                <c:pt idx="104">
                  <c:v>МАОУ СШ № 129</c:v>
                </c:pt>
                <c:pt idx="105">
                  <c:v>МАОУ СШ № 85</c:v>
                </c:pt>
                <c:pt idx="106">
                  <c:v>МАОУ СШ № 91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СШ № 10</c:v>
                </c:pt>
                <c:pt idx="111">
                  <c:v>МАОУ Гимназия № 2</c:v>
                </c:pt>
                <c:pt idx="112">
                  <c:v>МАОУ СШ Комплекс "Покровский"</c:v>
                </c:pt>
                <c:pt idx="113">
                  <c:v>МБОУ СШ № 4</c:v>
                </c:pt>
                <c:pt idx="114">
                  <c:v>МАОУ СШ № 155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'Общест-9 диаграмма'!$H$5:$H$121</c:f>
              <c:numCache>
                <c:formatCode>0,00</c:formatCode>
                <c:ptCount val="117"/>
                <c:pt idx="0">
                  <c:v>3.4694279422724321</c:v>
                </c:pt>
                <c:pt idx="1">
                  <c:v>3.5476190476190474</c:v>
                </c:pt>
                <c:pt idx="2">
                  <c:v>3.58</c:v>
                </c:pt>
                <c:pt idx="3">
                  <c:v>3.6595744680851063</c:v>
                </c:pt>
                <c:pt idx="4">
                  <c:v>3.2361111111111112</c:v>
                </c:pt>
                <c:pt idx="5">
                  <c:v>3.4324324324324325</c:v>
                </c:pt>
                <c:pt idx="6">
                  <c:v>3.2641509433962264</c:v>
                </c:pt>
                <c:pt idx="7">
                  <c:v>3.4814814814814814</c:v>
                </c:pt>
                <c:pt idx="8">
                  <c:v>3.5540540540540539</c:v>
                </c:pt>
                <c:pt idx="9">
                  <c:v>3.3981033540030272</c:v>
                </c:pt>
                <c:pt idx="10">
                  <c:v>3.4565217391304346</c:v>
                </c:pt>
                <c:pt idx="11">
                  <c:v>3.44</c:v>
                </c:pt>
                <c:pt idx="12">
                  <c:v>3.6444444444444444</c:v>
                </c:pt>
                <c:pt idx="13">
                  <c:v>3.5172413793103448</c:v>
                </c:pt>
                <c:pt idx="14">
                  <c:v>3.5353535353535355</c:v>
                </c:pt>
                <c:pt idx="15">
                  <c:v>3.28125</c:v>
                </c:pt>
                <c:pt idx="16">
                  <c:v>3.3947368421052633</c:v>
                </c:pt>
                <c:pt idx="17">
                  <c:v>3.2</c:v>
                </c:pt>
                <c:pt idx="18">
                  <c:v>3.3666666666666667</c:v>
                </c:pt>
                <c:pt idx="19">
                  <c:v>3.3833333333333333</c:v>
                </c:pt>
                <c:pt idx="20">
                  <c:v>3.5576923076923075</c:v>
                </c:pt>
                <c:pt idx="21">
                  <c:v>3</c:v>
                </c:pt>
                <c:pt idx="22">
                  <c:v>3.4130470614382666</c:v>
                </c:pt>
                <c:pt idx="23">
                  <c:v>3.6785714285714284</c:v>
                </c:pt>
                <c:pt idx="24">
                  <c:v>3.7037037037037037</c:v>
                </c:pt>
                <c:pt idx="25">
                  <c:v>3.46875</c:v>
                </c:pt>
                <c:pt idx="26">
                  <c:v>3.4905660377358489</c:v>
                </c:pt>
                <c:pt idx="27">
                  <c:v>3.4782608695652173</c:v>
                </c:pt>
                <c:pt idx="28">
                  <c:v>3.442622950819672</c:v>
                </c:pt>
                <c:pt idx="29">
                  <c:v>3.0625</c:v>
                </c:pt>
                <c:pt idx="30">
                  <c:v>3.5777777777777779</c:v>
                </c:pt>
                <c:pt idx="31">
                  <c:v>3.625</c:v>
                </c:pt>
                <c:pt idx="32">
                  <c:v>3.4615384615384617</c:v>
                </c:pt>
                <c:pt idx="33">
                  <c:v>3.2950819672131146</c:v>
                </c:pt>
                <c:pt idx="34">
                  <c:v>3.1428571428571428</c:v>
                </c:pt>
                <c:pt idx="35">
                  <c:v>3.4468085106382977</c:v>
                </c:pt>
                <c:pt idx="36">
                  <c:v>3.4477611940298507</c:v>
                </c:pt>
                <c:pt idx="37">
                  <c:v>3.3571428571428572</c:v>
                </c:pt>
                <c:pt idx="38">
                  <c:v>3.3928571428571428</c:v>
                </c:pt>
                <c:pt idx="39">
                  <c:v>2.95</c:v>
                </c:pt>
                <c:pt idx="40">
                  <c:v>3.5632138631943553</c:v>
                </c:pt>
                <c:pt idx="41">
                  <c:v>3.4827586206896552</c:v>
                </c:pt>
                <c:pt idx="42">
                  <c:v>3.3333333333333335</c:v>
                </c:pt>
                <c:pt idx="43">
                  <c:v>4.0746268656716422</c:v>
                </c:pt>
                <c:pt idx="44">
                  <c:v>3.6842105263157894</c:v>
                </c:pt>
                <c:pt idx="45">
                  <c:v>3.6777777777777776</c:v>
                </c:pt>
                <c:pt idx="46">
                  <c:v>3.5869565217391304</c:v>
                </c:pt>
                <c:pt idx="47">
                  <c:v>3.75</c:v>
                </c:pt>
                <c:pt idx="48">
                  <c:v>3.5</c:v>
                </c:pt>
                <c:pt idx="50">
                  <c:v>3.68</c:v>
                </c:pt>
                <c:pt idx="51">
                  <c:v>3.7565217391304349</c:v>
                </c:pt>
                <c:pt idx="53">
                  <c:v>3.6666666666666665</c:v>
                </c:pt>
                <c:pt idx="54">
                  <c:v>3.5384615384615383</c:v>
                </c:pt>
                <c:pt idx="55">
                  <c:v>3.75</c:v>
                </c:pt>
                <c:pt idx="56">
                  <c:v>3.5555555555555554</c:v>
                </c:pt>
                <c:pt idx="57">
                  <c:v>3.4833333333333334</c:v>
                </c:pt>
                <c:pt idx="58">
                  <c:v>3.2</c:v>
                </c:pt>
                <c:pt idx="59">
                  <c:v>3.3</c:v>
                </c:pt>
                <c:pt idx="60">
                  <c:v>3.1176470588235294</c:v>
                </c:pt>
                <c:pt idx="61">
                  <c:v>3.5395153017746894</c:v>
                </c:pt>
                <c:pt idx="62">
                  <c:v>3.7894736842105261</c:v>
                </c:pt>
                <c:pt idx="63">
                  <c:v>3.7246376811594204</c:v>
                </c:pt>
                <c:pt idx="64">
                  <c:v>3.5869565217391304</c:v>
                </c:pt>
                <c:pt idx="65">
                  <c:v>3.4727272727272727</c:v>
                </c:pt>
                <c:pt idx="66">
                  <c:v>3.7884615384615383</c:v>
                </c:pt>
                <c:pt idx="67">
                  <c:v>3.7727272727272729</c:v>
                </c:pt>
                <c:pt idx="68">
                  <c:v>3.5569620253164556</c:v>
                </c:pt>
                <c:pt idx="69">
                  <c:v>3.5853658536585367</c:v>
                </c:pt>
                <c:pt idx="70">
                  <c:v>3.5205479452054793</c:v>
                </c:pt>
                <c:pt idx="71">
                  <c:v>3.4927536231884058</c:v>
                </c:pt>
                <c:pt idx="72">
                  <c:v>3.4193548387096775</c:v>
                </c:pt>
                <c:pt idx="73">
                  <c:v>3.4838709677419355</c:v>
                </c:pt>
                <c:pt idx="74">
                  <c:v>3.109375</c:v>
                </c:pt>
                <c:pt idx="75">
                  <c:v>3.25</c:v>
                </c:pt>
                <c:pt idx="76">
                  <c:v>3.4713736668077217</c:v>
                </c:pt>
                <c:pt idx="77">
                  <c:v>3.622950819672131</c:v>
                </c:pt>
                <c:pt idx="78">
                  <c:v>3.5625</c:v>
                </c:pt>
                <c:pt idx="79">
                  <c:v>3.5714285714285716</c:v>
                </c:pt>
                <c:pt idx="80">
                  <c:v>3.5950413223140494</c:v>
                </c:pt>
                <c:pt idx="81">
                  <c:v>3.4152542372881354</c:v>
                </c:pt>
                <c:pt idx="82">
                  <c:v>3.50561797752809</c:v>
                </c:pt>
                <c:pt idx="83">
                  <c:v>3.53125</c:v>
                </c:pt>
                <c:pt idx="84">
                  <c:v>3.5540540540540539</c:v>
                </c:pt>
                <c:pt idx="85">
                  <c:v>3.3548387096774195</c:v>
                </c:pt>
                <c:pt idx="86">
                  <c:v>3.4666666666666668</c:v>
                </c:pt>
                <c:pt idx="87">
                  <c:v>3.2941176470588234</c:v>
                </c:pt>
                <c:pt idx="88">
                  <c:v>3.8607594936708862</c:v>
                </c:pt>
                <c:pt idx="89">
                  <c:v>3.4459459459459461</c:v>
                </c:pt>
                <c:pt idx="90">
                  <c:v>3.0681818181818183</c:v>
                </c:pt>
                <c:pt idx="91">
                  <c:v>3.7358490566037736</c:v>
                </c:pt>
                <c:pt idx="92">
                  <c:v>3.5789473684210527</c:v>
                </c:pt>
                <c:pt idx="93">
                  <c:v>3.4222222222222221</c:v>
                </c:pt>
                <c:pt idx="94">
                  <c:v>3.5308641975308643</c:v>
                </c:pt>
                <c:pt idx="95">
                  <c:v>3.5714285714285716</c:v>
                </c:pt>
                <c:pt idx="96">
                  <c:v>3.3382352941176472</c:v>
                </c:pt>
                <c:pt idx="97">
                  <c:v>3.3908045977011496</c:v>
                </c:pt>
                <c:pt idx="98">
                  <c:v>3.3783783783783785</c:v>
                </c:pt>
                <c:pt idx="99">
                  <c:v>3.2439024390243905</c:v>
                </c:pt>
                <c:pt idx="100">
                  <c:v>3.3783783783783785</c:v>
                </c:pt>
                <c:pt idx="101">
                  <c:v>3.4249999999999998</c:v>
                </c:pt>
                <c:pt idx="102">
                  <c:v>3.2142857142857144</c:v>
                </c:pt>
                <c:pt idx="103">
                  <c:v>3.9565217391304346</c:v>
                </c:pt>
                <c:pt idx="104">
                  <c:v>3.3846153846153846</c:v>
                </c:pt>
                <c:pt idx="105">
                  <c:v>3.4098360655737703</c:v>
                </c:pt>
                <c:pt idx="106">
                  <c:v>3.3333333333333335</c:v>
                </c:pt>
                <c:pt idx="107">
                  <c:v>3.5380346260408562</c:v>
                </c:pt>
                <c:pt idx="108">
                  <c:v>3.7142857142857144</c:v>
                </c:pt>
                <c:pt idx="109">
                  <c:v>3.7</c:v>
                </c:pt>
                <c:pt idx="110">
                  <c:v>3.6136363636363638</c:v>
                </c:pt>
                <c:pt idx="111">
                  <c:v>4.0999999999999996</c:v>
                </c:pt>
                <c:pt idx="112">
                  <c:v>3.4112149532710281</c:v>
                </c:pt>
                <c:pt idx="113">
                  <c:v>3.3888888888888888</c:v>
                </c:pt>
                <c:pt idx="114">
                  <c:v>3.7</c:v>
                </c:pt>
                <c:pt idx="115">
                  <c:v>2.8333333333333335</c:v>
                </c:pt>
                <c:pt idx="116">
                  <c:v>3.3809523809523809</c:v>
                </c:pt>
              </c:numCache>
            </c:numRef>
          </c:val>
          <c:smooth val="0"/>
        </c:ser>
        <c:ser>
          <c:idx val="11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'Общест-9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МАОУ СШ № 32</c:v>
                </c:pt>
                <c:pt idx="6">
                  <c:v>МАОУ СШ № 12</c:v>
                </c:pt>
                <c:pt idx="7">
                  <c:v>МБОУ СШ № 86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90</c:v>
                </c:pt>
                <c:pt idx="15">
                  <c:v>МАОУ СШ № 55</c:v>
                </c:pt>
                <c:pt idx="16">
                  <c:v>МАОУ СШ № 135</c:v>
                </c:pt>
                <c:pt idx="17">
                  <c:v>МАОУ СШ № 63</c:v>
                </c:pt>
                <c:pt idx="18">
                  <c:v>МАОУ СШ № 8 "Созидание"</c:v>
                </c:pt>
                <c:pt idx="19">
                  <c:v>МАОУ Лицей № 11</c:v>
                </c:pt>
                <c:pt idx="20">
                  <c:v>МАОУ СШ № 46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15</c:v>
                </c:pt>
                <c:pt idx="25">
                  <c:v>МАОУ Гимназия № 11</c:v>
                </c:pt>
                <c:pt idx="26">
                  <c:v>МБОУ СШ № 94</c:v>
                </c:pt>
                <c:pt idx="27">
                  <c:v>МАОУ СШ № 148</c:v>
                </c:pt>
                <c:pt idx="28">
                  <c:v>МБОУ СШ № 64</c:v>
                </c:pt>
                <c:pt idx="29">
                  <c:v>МАОУ СШ № 89</c:v>
                </c:pt>
                <c:pt idx="30">
                  <c:v>МАОУ СШ № 16</c:v>
                </c:pt>
                <c:pt idx="31">
                  <c:v>МБОУ Гимназия № 7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МБОУ СШ № 44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МБОУ СШ № 99</c:v>
                </c:pt>
                <c:pt idx="43">
                  <c:v>МАОУ Гимназия № 13 "Академ"</c:v>
                </c:pt>
                <c:pt idx="44">
                  <c:v>МБОУ Гимназия № 3</c:v>
                </c:pt>
                <c:pt idx="45">
                  <c:v>МАОУ "КУГ №1 - Универс"</c:v>
                </c:pt>
                <c:pt idx="46">
                  <c:v>МБОУ Лицей № 8</c:v>
                </c:pt>
                <c:pt idx="47">
                  <c:v>МАОУ СШ № 3</c:v>
                </c:pt>
                <c:pt idx="48">
                  <c:v>МБОУ Лицей № 10</c:v>
                </c:pt>
                <c:pt idx="49">
                  <c:v>МАОУ СШ-Интернат № 1</c:v>
                </c:pt>
                <c:pt idx="50">
                  <c:v>МБОУ СШ № 133 </c:v>
                </c:pt>
                <c:pt idx="51">
                  <c:v>МАОУ Лицей № 1</c:v>
                </c:pt>
                <c:pt idx="52">
                  <c:v>МБОУ СШ № 159</c:v>
                </c:pt>
                <c:pt idx="53">
                  <c:v>МБОУ СШ № 21</c:v>
                </c:pt>
                <c:pt idx="54">
                  <c:v>МАОУ СШ № 72 </c:v>
                </c:pt>
                <c:pt idx="55">
                  <c:v>МБОУ СШ № 30</c:v>
                </c:pt>
                <c:pt idx="56">
                  <c:v>МБОУ СШ № 73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42</c:v>
                </c:pt>
                <c:pt idx="64">
                  <c:v>МАОУ СШ № 23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Гимназия №14</c:v>
                </c:pt>
                <c:pt idx="68">
                  <c:v>МАОУ СШ № 158 "Грани"</c:v>
                </c:pt>
                <c:pt idx="69">
                  <c:v>МАОУ СШ № 17</c:v>
                </c:pt>
                <c:pt idx="70">
                  <c:v>МАОУ СШ № 6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45</c:v>
                </c:pt>
                <c:pt idx="74">
                  <c:v>МАОУ СШ № 78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150</c:v>
                </c:pt>
                <c:pt idx="78">
                  <c:v>МАОУ СШ № 141</c:v>
                </c:pt>
                <c:pt idx="79">
                  <c:v>МАОУ СШ № 151</c:v>
                </c:pt>
                <c:pt idx="80">
                  <c:v>МАОУ СШ № 149</c:v>
                </c:pt>
                <c:pt idx="81">
                  <c:v>МАОУ СШ № 144</c:v>
                </c:pt>
                <c:pt idx="82">
                  <c:v>МАОУ СШ № 145</c:v>
                </c:pt>
                <c:pt idx="83">
                  <c:v>МБОУ СШ № 56</c:v>
                </c:pt>
                <c:pt idx="84">
                  <c:v>МАОУ СШ № 24</c:v>
                </c:pt>
                <c:pt idx="85">
                  <c:v>МАОУ СШ № 1</c:v>
                </c:pt>
                <c:pt idx="86">
                  <c:v>МАОУ СШ № 5</c:v>
                </c:pt>
                <c:pt idx="87">
                  <c:v>МБОУ СШ № 2</c:v>
                </c:pt>
                <c:pt idx="88">
                  <c:v>МАОУ СШ № 152</c:v>
                </c:pt>
                <c:pt idx="89">
                  <c:v>МАОУ СШ № 143</c:v>
                </c:pt>
                <c:pt idx="90">
                  <c:v>МАОУ СШ № 147</c:v>
                </c:pt>
                <c:pt idx="91">
                  <c:v>МАОУ СШ № 154</c:v>
                </c:pt>
                <c:pt idx="92">
                  <c:v>МАОУ СШ № 157</c:v>
                </c:pt>
                <c:pt idx="93">
                  <c:v>МАОУ СШ № 115</c:v>
                </c:pt>
                <c:pt idx="94">
                  <c:v>МАОУ СШ № 7</c:v>
                </c:pt>
                <c:pt idx="95">
                  <c:v>МАОУ СШ № 69</c:v>
                </c:pt>
                <c:pt idx="96">
                  <c:v>МАОУ СШ № 18</c:v>
                </c:pt>
                <c:pt idx="97">
                  <c:v>МАОУ СШ № 108</c:v>
                </c:pt>
                <c:pt idx="98">
                  <c:v>МАОУ СШ № 156</c:v>
                </c:pt>
                <c:pt idx="99">
                  <c:v>МАОУ СШ № 121</c:v>
                </c:pt>
                <c:pt idx="100">
                  <c:v>МАОУ СШ № 66</c:v>
                </c:pt>
                <c:pt idx="101">
                  <c:v>МАОУ СШ № 98</c:v>
                </c:pt>
                <c:pt idx="102">
                  <c:v>МАОУ СШ № 134</c:v>
                </c:pt>
                <c:pt idx="103">
                  <c:v>МАОУ СШ № 139</c:v>
                </c:pt>
                <c:pt idx="104">
                  <c:v>МАОУ СШ № 129</c:v>
                </c:pt>
                <c:pt idx="105">
                  <c:v>МАОУ СШ № 85</c:v>
                </c:pt>
                <c:pt idx="106">
                  <c:v>МАОУ СШ № 91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СШ № 10</c:v>
                </c:pt>
                <c:pt idx="111">
                  <c:v>МАОУ Гимназия № 2</c:v>
                </c:pt>
                <c:pt idx="112">
                  <c:v>МАОУ СШ Комплекс "Покровский"</c:v>
                </c:pt>
                <c:pt idx="113">
                  <c:v>МБОУ СШ № 4</c:v>
                </c:pt>
                <c:pt idx="114">
                  <c:v>МАОУ СШ № 155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'Общест-9 диаграмма'!$M$5:$M$121</c:f>
              <c:numCache>
                <c:formatCode>0,00</c:formatCode>
                <c:ptCount val="117"/>
                <c:pt idx="0">
                  <c:v>3.58</c:v>
                </c:pt>
                <c:pt idx="1">
                  <c:v>3.58</c:v>
                </c:pt>
                <c:pt idx="2">
                  <c:v>3.58</c:v>
                </c:pt>
                <c:pt idx="3">
                  <c:v>3.58</c:v>
                </c:pt>
                <c:pt idx="4">
                  <c:v>3.58</c:v>
                </c:pt>
                <c:pt idx="5">
                  <c:v>3.58</c:v>
                </c:pt>
                <c:pt idx="6">
                  <c:v>3.58</c:v>
                </c:pt>
                <c:pt idx="7">
                  <c:v>3.58</c:v>
                </c:pt>
                <c:pt idx="8">
                  <c:v>3.58</c:v>
                </c:pt>
                <c:pt idx="9">
                  <c:v>3.58</c:v>
                </c:pt>
                <c:pt idx="10">
                  <c:v>3.58</c:v>
                </c:pt>
                <c:pt idx="11">
                  <c:v>3.58</c:v>
                </c:pt>
                <c:pt idx="12">
                  <c:v>3.58</c:v>
                </c:pt>
                <c:pt idx="13">
                  <c:v>3.58</c:v>
                </c:pt>
                <c:pt idx="14">
                  <c:v>3.58</c:v>
                </c:pt>
                <c:pt idx="15">
                  <c:v>3.58</c:v>
                </c:pt>
                <c:pt idx="16">
                  <c:v>3.58</c:v>
                </c:pt>
                <c:pt idx="17">
                  <c:v>3.58</c:v>
                </c:pt>
                <c:pt idx="18">
                  <c:v>3.58</c:v>
                </c:pt>
                <c:pt idx="19">
                  <c:v>3.58</c:v>
                </c:pt>
                <c:pt idx="20">
                  <c:v>3.58</c:v>
                </c:pt>
                <c:pt idx="21">
                  <c:v>3.58</c:v>
                </c:pt>
                <c:pt idx="22">
                  <c:v>3.58</c:v>
                </c:pt>
                <c:pt idx="23">
                  <c:v>3.58</c:v>
                </c:pt>
                <c:pt idx="24">
                  <c:v>3.58</c:v>
                </c:pt>
                <c:pt idx="25">
                  <c:v>3.58</c:v>
                </c:pt>
                <c:pt idx="26">
                  <c:v>3.58</c:v>
                </c:pt>
                <c:pt idx="27">
                  <c:v>3.58</c:v>
                </c:pt>
                <c:pt idx="28">
                  <c:v>3.58</c:v>
                </c:pt>
                <c:pt idx="29">
                  <c:v>3.58</c:v>
                </c:pt>
                <c:pt idx="30">
                  <c:v>3.58</c:v>
                </c:pt>
                <c:pt idx="31">
                  <c:v>3.58</c:v>
                </c:pt>
                <c:pt idx="32">
                  <c:v>3.58</c:v>
                </c:pt>
                <c:pt idx="33">
                  <c:v>3.58</c:v>
                </c:pt>
                <c:pt idx="34">
                  <c:v>3.58</c:v>
                </c:pt>
                <c:pt idx="35">
                  <c:v>3.58</c:v>
                </c:pt>
                <c:pt idx="36">
                  <c:v>3.58</c:v>
                </c:pt>
                <c:pt idx="37">
                  <c:v>3.58</c:v>
                </c:pt>
                <c:pt idx="38">
                  <c:v>3.58</c:v>
                </c:pt>
                <c:pt idx="39">
                  <c:v>3.58</c:v>
                </c:pt>
                <c:pt idx="40">
                  <c:v>3.58</c:v>
                </c:pt>
                <c:pt idx="41">
                  <c:v>3.58</c:v>
                </c:pt>
                <c:pt idx="42">
                  <c:v>3.58</c:v>
                </c:pt>
                <c:pt idx="43">
                  <c:v>3.58</c:v>
                </c:pt>
                <c:pt idx="44">
                  <c:v>3.58</c:v>
                </c:pt>
                <c:pt idx="45">
                  <c:v>3.58</c:v>
                </c:pt>
                <c:pt idx="46">
                  <c:v>3.58</c:v>
                </c:pt>
                <c:pt idx="47">
                  <c:v>3.58</c:v>
                </c:pt>
                <c:pt idx="48">
                  <c:v>3.58</c:v>
                </c:pt>
                <c:pt idx="49">
                  <c:v>3.58</c:v>
                </c:pt>
                <c:pt idx="50">
                  <c:v>3.58</c:v>
                </c:pt>
                <c:pt idx="51">
                  <c:v>3.58</c:v>
                </c:pt>
                <c:pt idx="52">
                  <c:v>3.58</c:v>
                </c:pt>
                <c:pt idx="53">
                  <c:v>3.58</c:v>
                </c:pt>
                <c:pt idx="54">
                  <c:v>3.58</c:v>
                </c:pt>
                <c:pt idx="55">
                  <c:v>3.58</c:v>
                </c:pt>
                <c:pt idx="56">
                  <c:v>3.58</c:v>
                </c:pt>
                <c:pt idx="57">
                  <c:v>3.58</c:v>
                </c:pt>
                <c:pt idx="58">
                  <c:v>3.58</c:v>
                </c:pt>
                <c:pt idx="59">
                  <c:v>3.58</c:v>
                </c:pt>
                <c:pt idx="60">
                  <c:v>3.58</c:v>
                </c:pt>
                <c:pt idx="61">
                  <c:v>3.58</c:v>
                </c:pt>
                <c:pt idx="62">
                  <c:v>3.58</c:v>
                </c:pt>
                <c:pt idx="63">
                  <c:v>3.58</c:v>
                </c:pt>
                <c:pt idx="64">
                  <c:v>3.58</c:v>
                </c:pt>
                <c:pt idx="65">
                  <c:v>3.58</c:v>
                </c:pt>
                <c:pt idx="66">
                  <c:v>3.58</c:v>
                </c:pt>
                <c:pt idx="67">
                  <c:v>3.58</c:v>
                </c:pt>
                <c:pt idx="68">
                  <c:v>3.58</c:v>
                </c:pt>
                <c:pt idx="69">
                  <c:v>3.58</c:v>
                </c:pt>
                <c:pt idx="70">
                  <c:v>3.58</c:v>
                </c:pt>
                <c:pt idx="71">
                  <c:v>3.58</c:v>
                </c:pt>
                <c:pt idx="72">
                  <c:v>3.58</c:v>
                </c:pt>
                <c:pt idx="73">
                  <c:v>3.58</c:v>
                </c:pt>
                <c:pt idx="74">
                  <c:v>3.58</c:v>
                </c:pt>
                <c:pt idx="75">
                  <c:v>3.58</c:v>
                </c:pt>
                <c:pt idx="76">
                  <c:v>3.58</c:v>
                </c:pt>
                <c:pt idx="77">
                  <c:v>3.58</c:v>
                </c:pt>
                <c:pt idx="78">
                  <c:v>3.58</c:v>
                </c:pt>
                <c:pt idx="79">
                  <c:v>3.58</c:v>
                </c:pt>
                <c:pt idx="80">
                  <c:v>3.58</c:v>
                </c:pt>
                <c:pt idx="81">
                  <c:v>3.58</c:v>
                </c:pt>
                <c:pt idx="82">
                  <c:v>3.58</c:v>
                </c:pt>
                <c:pt idx="83">
                  <c:v>3.58</c:v>
                </c:pt>
                <c:pt idx="84">
                  <c:v>3.58</c:v>
                </c:pt>
                <c:pt idx="85">
                  <c:v>3.58</c:v>
                </c:pt>
                <c:pt idx="86">
                  <c:v>3.58</c:v>
                </c:pt>
                <c:pt idx="87">
                  <c:v>3.58</c:v>
                </c:pt>
                <c:pt idx="88">
                  <c:v>3.58</c:v>
                </c:pt>
                <c:pt idx="89">
                  <c:v>3.58</c:v>
                </c:pt>
                <c:pt idx="90">
                  <c:v>3.58</c:v>
                </c:pt>
                <c:pt idx="91">
                  <c:v>3.58</c:v>
                </c:pt>
                <c:pt idx="92">
                  <c:v>3.58</c:v>
                </c:pt>
                <c:pt idx="93">
                  <c:v>3.58</c:v>
                </c:pt>
                <c:pt idx="94">
                  <c:v>3.58</c:v>
                </c:pt>
                <c:pt idx="95">
                  <c:v>3.58</c:v>
                </c:pt>
                <c:pt idx="96">
                  <c:v>3.58</c:v>
                </c:pt>
                <c:pt idx="97">
                  <c:v>3.58</c:v>
                </c:pt>
                <c:pt idx="98">
                  <c:v>3.58</c:v>
                </c:pt>
                <c:pt idx="99">
                  <c:v>3.58</c:v>
                </c:pt>
                <c:pt idx="100">
                  <c:v>3.58</c:v>
                </c:pt>
                <c:pt idx="101">
                  <c:v>3.58</c:v>
                </c:pt>
                <c:pt idx="102">
                  <c:v>3.58</c:v>
                </c:pt>
                <c:pt idx="103">
                  <c:v>3.58</c:v>
                </c:pt>
                <c:pt idx="104">
                  <c:v>3.58</c:v>
                </c:pt>
                <c:pt idx="105">
                  <c:v>3.58</c:v>
                </c:pt>
                <c:pt idx="106">
                  <c:v>3.58</c:v>
                </c:pt>
                <c:pt idx="107">
                  <c:v>3.58</c:v>
                </c:pt>
                <c:pt idx="108">
                  <c:v>3.58</c:v>
                </c:pt>
                <c:pt idx="109">
                  <c:v>3.58</c:v>
                </c:pt>
                <c:pt idx="110">
                  <c:v>3.58</c:v>
                </c:pt>
                <c:pt idx="111">
                  <c:v>3.58</c:v>
                </c:pt>
                <c:pt idx="112">
                  <c:v>3.58</c:v>
                </c:pt>
                <c:pt idx="113">
                  <c:v>3.58</c:v>
                </c:pt>
                <c:pt idx="114">
                  <c:v>3.58</c:v>
                </c:pt>
                <c:pt idx="115">
                  <c:v>3.58</c:v>
                </c:pt>
                <c:pt idx="116">
                  <c:v>3.58</c:v>
                </c:pt>
              </c:numCache>
            </c:numRef>
          </c:val>
          <c:smooth val="0"/>
        </c:ser>
        <c:ser>
          <c:idx val="10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'Общест-9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28</c:v>
                </c:pt>
                <c:pt idx="2">
                  <c:v>МАОУ СШ № 19</c:v>
                </c:pt>
                <c:pt idx="3">
                  <c:v>МАОУ Лицей № 7 </c:v>
                </c:pt>
                <c:pt idx="4">
                  <c:v>МАОУ Гимназия № 8</c:v>
                </c:pt>
                <c:pt idx="5">
                  <c:v>МАОУ СШ № 32</c:v>
                </c:pt>
                <c:pt idx="6">
                  <c:v>МАОУ СШ № 12</c:v>
                </c:pt>
                <c:pt idx="7">
                  <c:v>МБОУ СШ № 86</c:v>
                </c:pt>
                <c:pt idx="8">
                  <c:v>МАОУ Гимназия № 9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10</c:v>
                </c:pt>
                <c:pt idx="12">
                  <c:v>МАОУ Лицей № 6 "Перспектива"</c:v>
                </c:pt>
                <c:pt idx="13">
                  <c:v>МАОУ Гимназия № 6</c:v>
                </c:pt>
                <c:pt idx="14">
                  <c:v>МАОУ СШ № 90</c:v>
                </c:pt>
                <c:pt idx="15">
                  <c:v>МАОУ СШ № 55</c:v>
                </c:pt>
                <c:pt idx="16">
                  <c:v>МАОУ СШ № 135</c:v>
                </c:pt>
                <c:pt idx="17">
                  <c:v>МАОУ СШ № 63</c:v>
                </c:pt>
                <c:pt idx="18">
                  <c:v>МАОУ СШ № 8 "Созидание"</c:v>
                </c:pt>
                <c:pt idx="19">
                  <c:v>МАОУ Лицей № 11</c:v>
                </c:pt>
                <c:pt idx="20">
                  <c:v>МАОУ СШ № 46</c:v>
                </c:pt>
                <c:pt idx="21">
                  <c:v>МАОУ СШ № 81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15</c:v>
                </c:pt>
                <c:pt idx="25">
                  <c:v>МАОУ Гимназия № 11</c:v>
                </c:pt>
                <c:pt idx="26">
                  <c:v>МБОУ СШ № 94</c:v>
                </c:pt>
                <c:pt idx="27">
                  <c:v>МАОУ СШ № 148</c:v>
                </c:pt>
                <c:pt idx="28">
                  <c:v>МБОУ СШ № 64</c:v>
                </c:pt>
                <c:pt idx="29">
                  <c:v>МАОУ СШ № 89</c:v>
                </c:pt>
                <c:pt idx="30">
                  <c:v>МАОУ СШ № 16</c:v>
                </c:pt>
                <c:pt idx="31">
                  <c:v>МБОУ Гимназия № 7</c:v>
                </c:pt>
                <c:pt idx="32">
                  <c:v>МБОУ СШ № 79</c:v>
                </c:pt>
                <c:pt idx="33">
                  <c:v>МАОУ Лицей № 12</c:v>
                </c:pt>
                <c:pt idx="34">
                  <c:v>МБОУ СШ № 44</c:v>
                </c:pt>
                <c:pt idx="35">
                  <c:v>МАОУ СШ № 65</c:v>
                </c:pt>
                <c:pt idx="36">
                  <c:v>МАОУ СШ № 53</c:v>
                </c:pt>
                <c:pt idx="37">
                  <c:v>МБОУ СШ № 13</c:v>
                </c:pt>
                <c:pt idx="38">
                  <c:v>МБОУ СШ № 31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82</c:v>
                </c:pt>
                <c:pt idx="42">
                  <c:v>МБОУ СШ № 99</c:v>
                </c:pt>
                <c:pt idx="43">
                  <c:v>МАОУ Гимназия № 13 "Академ"</c:v>
                </c:pt>
                <c:pt idx="44">
                  <c:v>МБОУ Гимназия № 3</c:v>
                </c:pt>
                <c:pt idx="45">
                  <c:v>МАОУ "КУГ №1 - Универс"</c:v>
                </c:pt>
                <c:pt idx="46">
                  <c:v>МБОУ Лицей № 8</c:v>
                </c:pt>
                <c:pt idx="47">
                  <c:v>МАОУ СШ № 3</c:v>
                </c:pt>
                <c:pt idx="48">
                  <c:v>МБОУ Лицей № 10</c:v>
                </c:pt>
                <c:pt idx="49">
                  <c:v>МАОУ СШ-Интернат № 1</c:v>
                </c:pt>
                <c:pt idx="50">
                  <c:v>МБОУ СШ № 133 </c:v>
                </c:pt>
                <c:pt idx="51">
                  <c:v>МАОУ Лицей № 1</c:v>
                </c:pt>
                <c:pt idx="52">
                  <c:v>МБОУ СШ № 159</c:v>
                </c:pt>
                <c:pt idx="53">
                  <c:v>МБОУ СШ № 21</c:v>
                </c:pt>
                <c:pt idx="54">
                  <c:v>МАОУ СШ № 72 </c:v>
                </c:pt>
                <c:pt idx="55">
                  <c:v>МБОУ СШ № 30</c:v>
                </c:pt>
                <c:pt idx="56">
                  <c:v>МБОУ СШ № 73</c:v>
                </c:pt>
                <c:pt idx="57">
                  <c:v>МБОУ СШ № 95</c:v>
                </c:pt>
                <c:pt idx="58">
                  <c:v>МБОУ СШ № 39</c:v>
                </c:pt>
                <c:pt idx="59">
                  <c:v>МБОУ СШ № 84</c:v>
                </c:pt>
                <c:pt idx="60">
                  <c:v>МБОУ СШ № 36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42</c:v>
                </c:pt>
                <c:pt idx="64">
                  <c:v>МАОУ СШ № 23</c:v>
                </c:pt>
                <c:pt idx="65">
                  <c:v>МАОУ СШ № 93</c:v>
                </c:pt>
                <c:pt idx="66">
                  <c:v>МАОУ Лицей № 9 "Лидер"</c:v>
                </c:pt>
                <c:pt idx="67">
                  <c:v>МАОУ Гимназия №14</c:v>
                </c:pt>
                <c:pt idx="68">
                  <c:v>МАОУ СШ № 158 "Грани"</c:v>
                </c:pt>
                <c:pt idx="69">
                  <c:v>МАОУ СШ № 17</c:v>
                </c:pt>
                <c:pt idx="70">
                  <c:v>МАОУ СШ № 6</c:v>
                </c:pt>
                <c:pt idx="71">
                  <c:v>МАОУ СШ № 34</c:v>
                </c:pt>
                <c:pt idx="72">
                  <c:v>МАОУ СШ № 76</c:v>
                </c:pt>
                <c:pt idx="73">
                  <c:v>МАОУ СШ № 45</c:v>
                </c:pt>
                <c:pt idx="74">
                  <c:v>МАОУ СШ № 78</c:v>
                </c:pt>
                <c:pt idx="75">
                  <c:v>МБОУ СШ № 62</c:v>
                </c:pt>
                <c:pt idx="76">
                  <c:v>СОВЕТСКИЙ РАЙОН</c:v>
                </c:pt>
                <c:pt idx="77">
                  <c:v>МАОУ СШ № 150</c:v>
                </c:pt>
                <c:pt idx="78">
                  <c:v>МАОУ СШ № 141</c:v>
                </c:pt>
                <c:pt idx="79">
                  <c:v>МАОУ СШ № 151</c:v>
                </c:pt>
                <c:pt idx="80">
                  <c:v>МАОУ СШ № 149</c:v>
                </c:pt>
                <c:pt idx="81">
                  <c:v>МАОУ СШ № 144</c:v>
                </c:pt>
                <c:pt idx="82">
                  <c:v>МАОУ СШ № 145</c:v>
                </c:pt>
                <c:pt idx="83">
                  <c:v>МБОУ СШ № 56</c:v>
                </c:pt>
                <c:pt idx="84">
                  <c:v>МАОУ СШ № 24</c:v>
                </c:pt>
                <c:pt idx="85">
                  <c:v>МАОУ СШ № 1</c:v>
                </c:pt>
                <c:pt idx="86">
                  <c:v>МАОУ СШ № 5</c:v>
                </c:pt>
                <c:pt idx="87">
                  <c:v>МБОУ СШ № 2</c:v>
                </c:pt>
                <c:pt idx="88">
                  <c:v>МАОУ СШ № 152</c:v>
                </c:pt>
                <c:pt idx="89">
                  <c:v>МАОУ СШ № 143</c:v>
                </c:pt>
                <c:pt idx="90">
                  <c:v>МАОУ СШ № 147</c:v>
                </c:pt>
                <c:pt idx="91">
                  <c:v>МАОУ СШ № 154</c:v>
                </c:pt>
                <c:pt idx="92">
                  <c:v>МАОУ СШ № 157</c:v>
                </c:pt>
                <c:pt idx="93">
                  <c:v>МАОУ СШ № 115</c:v>
                </c:pt>
                <c:pt idx="94">
                  <c:v>МАОУ СШ № 7</c:v>
                </c:pt>
                <c:pt idx="95">
                  <c:v>МАОУ СШ № 69</c:v>
                </c:pt>
                <c:pt idx="96">
                  <c:v>МАОУ СШ № 18</c:v>
                </c:pt>
                <c:pt idx="97">
                  <c:v>МАОУ СШ № 108</c:v>
                </c:pt>
                <c:pt idx="98">
                  <c:v>МАОУ СШ № 156</c:v>
                </c:pt>
                <c:pt idx="99">
                  <c:v>МАОУ СШ № 121</c:v>
                </c:pt>
                <c:pt idx="100">
                  <c:v>МАОУ СШ № 66</c:v>
                </c:pt>
                <c:pt idx="101">
                  <c:v>МАОУ СШ № 98</c:v>
                </c:pt>
                <c:pt idx="102">
                  <c:v>МАОУ СШ № 134</c:v>
                </c:pt>
                <c:pt idx="103">
                  <c:v>МАОУ СШ № 139</c:v>
                </c:pt>
                <c:pt idx="104">
                  <c:v>МАОУ СШ № 129</c:v>
                </c:pt>
                <c:pt idx="105">
                  <c:v>МАОУ СШ № 85</c:v>
                </c:pt>
                <c:pt idx="106">
                  <c:v>МАОУ СШ № 91</c:v>
                </c:pt>
                <c:pt idx="107">
                  <c:v>ЦЕНТРАЛЬНЫЙ РАЙОН</c:v>
                </c:pt>
                <c:pt idx="108">
                  <c:v>МБОУ Лицей № 2</c:v>
                </c:pt>
                <c:pt idx="109">
                  <c:v>МБОУ Гимназия  № 16</c:v>
                </c:pt>
                <c:pt idx="110">
                  <c:v>МБОУ СШ № 10</c:v>
                </c:pt>
                <c:pt idx="111">
                  <c:v>МАОУ Гимназия № 2</c:v>
                </c:pt>
                <c:pt idx="112">
                  <c:v>МАОУ СШ Комплекс "Покровский"</c:v>
                </c:pt>
                <c:pt idx="113">
                  <c:v>МБОУ СШ № 4</c:v>
                </c:pt>
                <c:pt idx="114">
                  <c:v>МАОУ СШ № 155</c:v>
                </c:pt>
                <c:pt idx="115">
                  <c:v>МБОУ СШ № 51</c:v>
                </c:pt>
                <c:pt idx="116">
                  <c:v>МБОУ СШ № 27</c:v>
                </c:pt>
              </c:strCache>
            </c:strRef>
          </c:cat>
          <c:val>
            <c:numRef>
              <c:f>'Общест-9 диаграмма'!$L$5:$L$121</c:f>
              <c:numCache>
                <c:formatCode>0,00</c:formatCode>
                <c:ptCount val="117"/>
                <c:pt idx="0">
                  <c:v>3.6615023669383633</c:v>
                </c:pt>
                <c:pt idx="1">
                  <c:v>3.6097560975609757</c:v>
                </c:pt>
                <c:pt idx="2">
                  <c:v>4.0238095238095237</c:v>
                </c:pt>
                <c:pt idx="3">
                  <c:v>3.8571428571428572</c:v>
                </c:pt>
                <c:pt idx="4">
                  <c:v>3.5833333333333335</c:v>
                </c:pt>
                <c:pt idx="5">
                  <c:v>3.6315789473684212</c:v>
                </c:pt>
                <c:pt idx="6">
                  <c:v>3.4857142857142858</c:v>
                </c:pt>
                <c:pt idx="7">
                  <c:v>3.4042553191489362</c:v>
                </c:pt>
                <c:pt idx="8">
                  <c:v>3.6964285714285716</c:v>
                </c:pt>
                <c:pt idx="9">
                  <c:v>3.6125639148098059</c:v>
                </c:pt>
                <c:pt idx="10">
                  <c:v>3.6911764705882355</c:v>
                </c:pt>
                <c:pt idx="11">
                  <c:v>3.8961038961038961</c:v>
                </c:pt>
                <c:pt idx="12">
                  <c:v>3.8539325842696628</c:v>
                </c:pt>
                <c:pt idx="13">
                  <c:v>3.6486486486486487</c:v>
                </c:pt>
                <c:pt idx="14">
                  <c:v>3.6153846153846154</c:v>
                </c:pt>
                <c:pt idx="15">
                  <c:v>3.52</c:v>
                </c:pt>
                <c:pt idx="16">
                  <c:v>3.3684210526315788</c:v>
                </c:pt>
                <c:pt idx="17">
                  <c:v>3.5319148936170213</c:v>
                </c:pt>
                <c:pt idx="18">
                  <c:v>3.5510204081632653</c:v>
                </c:pt>
                <c:pt idx="19">
                  <c:v>3.7333333333333334</c:v>
                </c:pt>
                <c:pt idx="20">
                  <c:v>3.6481481481481484</c:v>
                </c:pt>
                <c:pt idx="21">
                  <c:v>3.2926829268292681</c:v>
                </c:pt>
                <c:pt idx="22">
                  <c:v>3.5224877040320637</c:v>
                </c:pt>
                <c:pt idx="23">
                  <c:v>3.737704918032787</c:v>
                </c:pt>
                <c:pt idx="24">
                  <c:v>3.8644067796610169</c:v>
                </c:pt>
                <c:pt idx="25">
                  <c:v>3.8627450980392157</c:v>
                </c:pt>
                <c:pt idx="26">
                  <c:v>3.4545454545454546</c:v>
                </c:pt>
                <c:pt idx="27">
                  <c:v>3.4489795918367347</c:v>
                </c:pt>
                <c:pt idx="28">
                  <c:v>3.7941176470588234</c:v>
                </c:pt>
                <c:pt idx="29">
                  <c:v>3.6</c:v>
                </c:pt>
                <c:pt idx="30">
                  <c:v>3.7307692307692308</c:v>
                </c:pt>
                <c:pt idx="31">
                  <c:v>3.7023809523809526</c:v>
                </c:pt>
                <c:pt idx="32">
                  <c:v>3.3333333333333335</c:v>
                </c:pt>
                <c:pt idx="33">
                  <c:v>3.62</c:v>
                </c:pt>
                <c:pt idx="34">
                  <c:v>3.2830188679245285</c:v>
                </c:pt>
                <c:pt idx="35">
                  <c:v>3.2708333333333335</c:v>
                </c:pt>
                <c:pt idx="36">
                  <c:v>3.3653846153846154</c:v>
                </c:pt>
                <c:pt idx="37">
                  <c:v>3.32</c:v>
                </c:pt>
                <c:pt idx="38">
                  <c:v>3.3636363636363638</c:v>
                </c:pt>
                <c:pt idx="39">
                  <c:v>3.1304347826086958</c:v>
                </c:pt>
                <c:pt idx="40">
                  <c:v>3.6052464526672554</c:v>
                </c:pt>
                <c:pt idx="41">
                  <c:v>3.3409090909090908</c:v>
                </c:pt>
                <c:pt idx="42">
                  <c:v>3.7049180327868854</c:v>
                </c:pt>
                <c:pt idx="43">
                  <c:v>3.86046511627907</c:v>
                </c:pt>
                <c:pt idx="44">
                  <c:v>3.9666666666666668</c:v>
                </c:pt>
                <c:pt idx="45">
                  <c:v>3.9368421052631577</c:v>
                </c:pt>
                <c:pt idx="46">
                  <c:v>3.9358974358974357</c:v>
                </c:pt>
                <c:pt idx="47">
                  <c:v>3.5</c:v>
                </c:pt>
                <c:pt idx="48">
                  <c:v>4</c:v>
                </c:pt>
                <c:pt idx="50">
                  <c:v>3.5249999999999999</c:v>
                </c:pt>
                <c:pt idx="51">
                  <c:v>3.8846153846153846</c:v>
                </c:pt>
                <c:pt idx="53">
                  <c:v>3.5</c:v>
                </c:pt>
                <c:pt idx="54">
                  <c:v>3.5588235294117645</c:v>
                </c:pt>
                <c:pt idx="55">
                  <c:v>3.8</c:v>
                </c:pt>
                <c:pt idx="56">
                  <c:v>3.3333333333333335</c:v>
                </c:pt>
                <c:pt idx="57">
                  <c:v>3.5142857142857142</c:v>
                </c:pt>
                <c:pt idx="58">
                  <c:v>3.2</c:v>
                </c:pt>
                <c:pt idx="59">
                  <c:v>3.2444444444444445</c:v>
                </c:pt>
                <c:pt idx="60">
                  <c:v>3.0882352941176472</c:v>
                </c:pt>
                <c:pt idx="61">
                  <c:v>3.6695409538519974</c:v>
                </c:pt>
                <c:pt idx="62">
                  <c:v>3.6962025316455698</c:v>
                </c:pt>
                <c:pt idx="63">
                  <c:v>3.8409090909090908</c:v>
                </c:pt>
                <c:pt idx="64">
                  <c:v>3.6666666666666665</c:v>
                </c:pt>
                <c:pt idx="65">
                  <c:v>3.76</c:v>
                </c:pt>
                <c:pt idx="66">
                  <c:v>3.8222222222222224</c:v>
                </c:pt>
                <c:pt idx="67">
                  <c:v>3.7777777777777777</c:v>
                </c:pt>
                <c:pt idx="68">
                  <c:v>3.6219512195121952</c:v>
                </c:pt>
                <c:pt idx="69">
                  <c:v>3.7333333333333334</c:v>
                </c:pt>
                <c:pt idx="70">
                  <c:v>3.7745098039215685</c:v>
                </c:pt>
                <c:pt idx="71">
                  <c:v>3.5555555555555554</c:v>
                </c:pt>
                <c:pt idx="72">
                  <c:v>3.6027397260273974</c:v>
                </c:pt>
                <c:pt idx="73">
                  <c:v>3.4883720930232558</c:v>
                </c:pt>
                <c:pt idx="74">
                  <c:v>3.5</c:v>
                </c:pt>
                <c:pt idx="75">
                  <c:v>3.5333333333333332</c:v>
                </c:pt>
                <c:pt idx="76">
                  <c:v>3.4273300415444532</c:v>
                </c:pt>
                <c:pt idx="77">
                  <c:v>3.3095238095238093</c:v>
                </c:pt>
                <c:pt idx="78">
                  <c:v>3.5</c:v>
                </c:pt>
                <c:pt idx="79">
                  <c:v>3.8260869565217392</c:v>
                </c:pt>
                <c:pt idx="80">
                  <c:v>3.8134328358208953</c:v>
                </c:pt>
                <c:pt idx="81">
                  <c:v>3.4642857142857144</c:v>
                </c:pt>
                <c:pt idx="82">
                  <c:v>3.5764705882352943</c:v>
                </c:pt>
                <c:pt idx="83">
                  <c:v>3.5882352941176472</c:v>
                </c:pt>
                <c:pt idx="84">
                  <c:v>3.2857142857142856</c:v>
                </c:pt>
                <c:pt idx="85">
                  <c:v>3.3823529411764706</c:v>
                </c:pt>
                <c:pt idx="86">
                  <c:v>3.403225806451613</c:v>
                </c:pt>
                <c:pt idx="87">
                  <c:v>3.5</c:v>
                </c:pt>
                <c:pt idx="88">
                  <c:v>3.8314606741573032</c:v>
                </c:pt>
                <c:pt idx="89">
                  <c:v>3.5704225352112675</c:v>
                </c:pt>
                <c:pt idx="90">
                  <c:v>3.0151515151515151</c:v>
                </c:pt>
                <c:pt idx="91">
                  <c:v>3.8571428571428572</c:v>
                </c:pt>
                <c:pt idx="92">
                  <c:v>3.5588235294117645</c:v>
                </c:pt>
                <c:pt idx="93">
                  <c:v>3.5135135135135136</c:v>
                </c:pt>
                <c:pt idx="94">
                  <c:v>3.5492957746478875</c:v>
                </c:pt>
                <c:pt idx="95">
                  <c:v>2.7076923076923078</c:v>
                </c:pt>
                <c:pt idx="96">
                  <c:v>3.46875</c:v>
                </c:pt>
                <c:pt idx="97">
                  <c:v>3.3425925925925926</c:v>
                </c:pt>
                <c:pt idx="98">
                  <c:v>3.0823529411764707</c:v>
                </c:pt>
                <c:pt idx="99">
                  <c:v>3.0476190476190474</c:v>
                </c:pt>
                <c:pt idx="100">
                  <c:v>3.1333333333333333</c:v>
                </c:pt>
                <c:pt idx="101">
                  <c:v>3.5636363636363635</c:v>
                </c:pt>
                <c:pt idx="102">
                  <c:v>3.1707317073170733</c:v>
                </c:pt>
                <c:pt idx="103">
                  <c:v>3.5909090909090908</c:v>
                </c:pt>
                <c:pt idx="104">
                  <c:v>3.0169491525423728</c:v>
                </c:pt>
                <c:pt idx="105">
                  <c:v>3.66</c:v>
                </c:pt>
                <c:pt idx="106">
                  <c:v>3.4901960784313726</c:v>
                </c:pt>
                <c:pt idx="107">
                  <c:v>3.7491544991544989</c:v>
                </c:pt>
                <c:pt idx="108">
                  <c:v>4.0714285714285712</c:v>
                </c:pt>
                <c:pt idx="109">
                  <c:v>3.9047619047619047</c:v>
                </c:pt>
                <c:pt idx="110">
                  <c:v>4</c:v>
                </c:pt>
                <c:pt idx="111">
                  <c:v>4.083333333333333</c:v>
                </c:pt>
                <c:pt idx="112">
                  <c:v>3.6081081081081079</c:v>
                </c:pt>
                <c:pt idx="113">
                  <c:v>3.5769230769230771</c:v>
                </c:pt>
                <c:pt idx="114">
                  <c:v>3.3809523809523809</c:v>
                </c:pt>
                <c:pt idx="115">
                  <c:v>3.5714285714285716</c:v>
                </c:pt>
                <c:pt idx="116">
                  <c:v>3.5454545454545454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69504"/>
        <c:axId val="59271040"/>
      </c:lineChart>
      <c:catAx>
        <c:axId val="5926950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271040"/>
        <c:crosses val="autoZero"/>
        <c:auto val="1"/>
        <c:lblAlgn val="ctr"/>
        <c:lblOffset val="100"/>
        <c:noMultiLvlLbl val="0"/>
      </c:catAx>
      <c:valAx>
        <c:axId val="59271040"/>
        <c:scaling>
          <c:orientation val="minMax"/>
          <c:max val="5"/>
          <c:min val="2"/>
        </c:scaling>
        <c:delete val="0"/>
        <c:axPos val="l"/>
        <c:majorGridlines>
          <c:spPr>
            <a:ln w="2857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 ##0,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926950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046124563325993"/>
          <c:y val="1.5797390997767075E-2"/>
          <c:w val="0.48684044505065283"/>
          <c:h val="4.25534956614352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80698</xdr:colOff>
      <xdr:row>0</xdr:row>
      <xdr:rowOff>42332</xdr:rowOff>
    </xdr:from>
    <xdr:to>
      <xdr:col>31</xdr:col>
      <xdr:colOff>95250</xdr:colOff>
      <xdr:row>0</xdr:row>
      <xdr:rowOff>5099843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0.09866</cdr:x>
      <cdr:y>0.09201</cdr:y>
    </cdr:from>
    <cdr:to>
      <cdr:x>0.10108</cdr:x>
      <cdr:y>0.68637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686719" y="465342"/>
          <a:ext cx="41350" cy="30059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0.20609</cdr:x>
      <cdr:y>0.09493</cdr:y>
    </cdr:from>
    <cdr:to>
      <cdr:x>0.20691</cdr:x>
      <cdr:y>0.69055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>
          <a:off x="3950891" y="480122"/>
          <a:ext cx="15719" cy="30123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0.35617</cdr:x>
      <cdr:y>0.09207</cdr:y>
    </cdr:from>
    <cdr:to>
      <cdr:x>0.35697</cdr:x>
      <cdr:y>0.69134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827943" y="465669"/>
          <a:ext cx="15336" cy="30308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0.53074</cdr:x>
      <cdr:y>0.09626</cdr:y>
    </cdr:from>
    <cdr:to>
      <cdr:x>0.53079</cdr:x>
      <cdr:y>0.678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0174552" y="486823"/>
          <a:ext cx="843" cy="294217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0.65218</cdr:x>
      <cdr:y>0.09416</cdr:y>
    </cdr:from>
    <cdr:to>
      <cdr:x>0.65497</cdr:x>
      <cdr:y>0.68503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502475" y="476239"/>
          <a:ext cx="53485" cy="29883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0.91307</cdr:x>
      <cdr:y>0.09835</cdr:y>
    </cdr:from>
    <cdr:to>
      <cdr:x>0.91467</cdr:x>
      <cdr:y>0.68507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503870" y="497406"/>
          <a:ext cx="30672" cy="29673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0.02303</cdr:x>
      <cdr:y>0.08753</cdr:y>
    </cdr:from>
    <cdr:to>
      <cdr:x>0.02314</cdr:x>
      <cdr:y>0.68219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393722" y="442684"/>
          <a:ext cx="1830" cy="30074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71439</xdr:colOff>
      <xdr:row>0</xdr:row>
      <xdr:rowOff>59532</xdr:rowOff>
    </xdr:from>
    <xdr:to>
      <xdr:col>31</xdr:col>
      <xdr:colOff>23813</xdr:colOff>
      <xdr:row>0</xdr:row>
      <xdr:rowOff>5095875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0.1015</cdr:x>
      <cdr:y>0.08314</cdr:y>
    </cdr:from>
    <cdr:to>
      <cdr:x>0.10203</cdr:x>
      <cdr:y>0.66165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 flipH="1">
          <a:off x="1939453" y="418722"/>
          <a:ext cx="10127" cy="2913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0.20891</cdr:x>
      <cdr:y>0.08446</cdr:y>
    </cdr:from>
    <cdr:to>
      <cdr:x>0.21028</cdr:x>
      <cdr:y>0.66374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>
          <a:off x="3991983" y="425370"/>
          <a:ext cx="26178" cy="291745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0.35976</cdr:x>
      <cdr:y>0.08457</cdr:y>
    </cdr:from>
    <cdr:to>
      <cdr:x>0.36002</cdr:x>
      <cdr:y>0.66693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6874322" y="425924"/>
          <a:ext cx="4968" cy="29329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0.53676</cdr:x>
      <cdr:y>0.07685</cdr:y>
    </cdr:from>
    <cdr:to>
      <cdr:x>0.53731</cdr:x>
      <cdr:y>0.65747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0256439" y="387030"/>
          <a:ext cx="10509" cy="29242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0.66065</cdr:x>
      <cdr:y>0.08192</cdr:y>
    </cdr:from>
    <cdr:to>
      <cdr:x>0.66141</cdr:x>
      <cdr:y>0.65742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2623767" y="412584"/>
          <a:ext cx="14523" cy="28984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0.91985</cdr:x>
      <cdr:y>0.07838</cdr:y>
    </cdr:from>
    <cdr:to>
      <cdr:x>0.92042</cdr:x>
      <cdr:y>0.65322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7576597" y="394742"/>
          <a:ext cx="10892" cy="28950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0.02685</cdr:x>
      <cdr:y>0.0785</cdr:y>
    </cdr:from>
    <cdr:to>
      <cdr:x>0.02704</cdr:x>
      <cdr:y>0.65321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 flipH="1">
          <a:off x="444377" y="394401"/>
          <a:ext cx="3145" cy="288759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7109375" customWidth="1"/>
    <col min="16" max="16" width="7.7109375" customWidth="1"/>
  </cols>
  <sheetData>
    <row r="1" spans="1:20" ht="409.5" customHeight="1" thickBot="1" x14ac:dyDescent="0.3"/>
    <row r="2" spans="1:20" ht="15" customHeight="1" x14ac:dyDescent="0.25">
      <c r="A2" s="465" t="s">
        <v>60</v>
      </c>
      <c r="B2" s="467" t="s">
        <v>115</v>
      </c>
      <c r="C2" s="469">
        <v>2024</v>
      </c>
      <c r="D2" s="470"/>
      <c r="E2" s="470"/>
      <c r="F2" s="463"/>
      <c r="G2" s="469">
        <v>2023</v>
      </c>
      <c r="H2" s="470"/>
      <c r="I2" s="470"/>
      <c r="J2" s="463"/>
      <c r="K2" s="469">
        <v>2022</v>
      </c>
      <c r="L2" s="470"/>
      <c r="M2" s="470"/>
      <c r="N2" s="463"/>
      <c r="O2" s="463" t="s">
        <v>109</v>
      </c>
    </row>
    <row r="3" spans="1:20" ht="45" customHeight="1" thickBot="1" x14ac:dyDescent="0.3">
      <c r="A3" s="466"/>
      <c r="B3" s="468"/>
      <c r="C3" s="190" t="s">
        <v>101</v>
      </c>
      <c r="D3" s="53" t="s">
        <v>102</v>
      </c>
      <c r="E3" s="53" t="s">
        <v>110</v>
      </c>
      <c r="F3" s="191" t="s">
        <v>116</v>
      </c>
      <c r="G3" s="190" t="s">
        <v>101</v>
      </c>
      <c r="H3" s="53" t="s">
        <v>102</v>
      </c>
      <c r="I3" s="53" t="s">
        <v>110</v>
      </c>
      <c r="J3" s="191" t="s">
        <v>116</v>
      </c>
      <c r="K3" s="190" t="s">
        <v>101</v>
      </c>
      <c r="L3" s="53" t="s">
        <v>102</v>
      </c>
      <c r="M3" s="53" t="s">
        <v>110</v>
      </c>
      <c r="N3" s="191" t="s">
        <v>116</v>
      </c>
      <c r="O3" s="464"/>
    </row>
    <row r="4" spans="1:20" ht="15" customHeight="1" thickBot="1" x14ac:dyDescent="0.3">
      <c r="A4" s="123"/>
      <c r="B4" s="127" t="s">
        <v>119</v>
      </c>
      <c r="C4" s="181">
        <f>C5+C14+C27+C45+C66+C81+C112</f>
        <v>5996</v>
      </c>
      <c r="D4" s="199">
        <f>AVERAGE(D6:D13,D15:D26,D28:D44,D46:D65,D67:D80,D82:D111,D113:D121)</f>
        <v>3.4184207880257951</v>
      </c>
      <c r="E4" s="199">
        <v>3.43</v>
      </c>
      <c r="F4" s="182"/>
      <c r="G4" s="181">
        <f>G5+G14+G27+G45+G66+G81+G112</f>
        <v>5640</v>
      </c>
      <c r="H4" s="199">
        <f>AVERAGE(H6:H13,H15:H26,H28:H44,H46:H65,H67:H80,H82:H111,H113:H121)</f>
        <v>3.4836023077000906</v>
      </c>
      <c r="I4" s="199">
        <v>3.5</v>
      </c>
      <c r="J4" s="182"/>
      <c r="K4" s="181">
        <f>K5+K14+K27+K45+K66+K81+K112</f>
        <v>5995</v>
      </c>
      <c r="L4" s="199">
        <f>AVERAGE(L6:L13,L15:L26,L28:L44,L46:L65,L67:L80,L82:L111,L113:L121)</f>
        <v>3.5681053529854836</v>
      </c>
      <c r="M4" s="68">
        <v>3.58</v>
      </c>
      <c r="N4" s="182"/>
      <c r="O4" s="128"/>
      <c r="Q4" s="100"/>
      <c r="R4" s="33" t="s">
        <v>104</v>
      </c>
    </row>
    <row r="5" spans="1:20" ht="15" customHeight="1" thickBot="1" x14ac:dyDescent="0.3">
      <c r="A5" s="119"/>
      <c r="B5" s="124" t="s">
        <v>120</v>
      </c>
      <c r="C5" s="183">
        <f>SUM(C6:C13)</f>
        <v>426</v>
      </c>
      <c r="D5" s="198">
        <f>AVERAGE(D6:D13)</f>
        <v>3.4395260993882846</v>
      </c>
      <c r="E5" s="198">
        <v>3.43</v>
      </c>
      <c r="F5" s="184"/>
      <c r="G5" s="183">
        <f>SUM(G6:G13)</f>
        <v>429</v>
      </c>
      <c r="H5" s="198">
        <f>AVERAGE(H6:H13)</f>
        <v>3.4694279422724326</v>
      </c>
      <c r="I5" s="198">
        <v>3.5</v>
      </c>
      <c r="J5" s="184"/>
      <c r="K5" s="183">
        <f>SUM(K6:K13)</f>
        <v>380</v>
      </c>
      <c r="L5" s="198">
        <f>AVERAGE(L6:L13)</f>
        <v>3.6615023669383633</v>
      </c>
      <c r="M5" s="69">
        <v>3.58</v>
      </c>
      <c r="N5" s="184"/>
      <c r="O5" s="126"/>
      <c r="Q5" s="85"/>
      <c r="R5" s="33" t="s">
        <v>105</v>
      </c>
    </row>
    <row r="6" spans="1:20" ht="15" customHeight="1" x14ac:dyDescent="0.25">
      <c r="A6" s="144">
        <v>1</v>
      </c>
      <c r="B6" s="47" t="s">
        <v>194</v>
      </c>
      <c r="C6" s="215">
        <v>73</v>
      </c>
      <c r="D6" s="240">
        <v>3.452054794520548</v>
      </c>
      <c r="E6" s="240">
        <v>3.43</v>
      </c>
      <c r="F6" s="216">
        <v>45</v>
      </c>
      <c r="G6" s="215">
        <v>72</v>
      </c>
      <c r="H6" s="240">
        <v>3.2361111111111112</v>
      </c>
      <c r="I6" s="240">
        <v>3.5</v>
      </c>
      <c r="J6" s="216">
        <v>97</v>
      </c>
      <c r="K6" s="215">
        <v>72</v>
      </c>
      <c r="L6" s="240">
        <v>3.5833333333333335</v>
      </c>
      <c r="M6" s="193">
        <v>3.58</v>
      </c>
      <c r="N6" s="216">
        <v>51</v>
      </c>
      <c r="O6" s="131">
        <f t="shared" ref="O6:O26" si="0">N6+J6+F6</f>
        <v>193</v>
      </c>
      <c r="Q6" s="346"/>
      <c r="R6" s="33" t="s">
        <v>106</v>
      </c>
    </row>
    <row r="7" spans="1:20" ht="15" customHeight="1" x14ac:dyDescent="0.25">
      <c r="A7" s="38">
        <v>2</v>
      </c>
      <c r="B7" s="47" t="s">
        <v>75</v>
      </c>
      <c r="C7" s="215">
        <v>62</v>
      </c>
      <c r="D7" s="240">
        <v>3.161290322580645</v>
      </c>
      <c r="E7" s="240">
        <v>3.43</v>
      </c>
      <c r="F7" s="216">
        <v>100</v>
      </c>
      <c r="G7" s="215">
        <v>74</v>
      </c>
      <c r="H7" s="240">
        <v>3.5540540540540539</v>
      </c>
      <c r="I7" s="240">
        <v>3.5</v>
      </c>
      <c r="J7" s="216">
        <v>40</v>
      </c>
      <c r="K7" s="215">
        <v>56</v>
      </c>
      <c r="L7" s="240">
        <v>3.6964285714285716</v>
      </c>
      <c r="M7" s="193">
        <v>3.58</v>
      </c>
      <c r="N7" s="216">
        <v>32</v>
      </c>
      <c r="O7" s="133">
        <f t="shared" si="0"/>
        <v>172</v>
      </c>
      <c r="Q7" s="34"/>
      <c r="R7" s="33" t="s">
        <v>107</v>
      </c>
      <c r="T7" s="56"/>
    </row>
    <row r="8" spans="1:20" ht="15" customHeight="1" x14ac:dyDescent="0.25">
      <c r="A8" s="37">
        <v>3</v>
      </c>
      <c r="B8" s="47" t="s">
        <v>72</v>
      </c>
      <c r="C8" s="215">
        <v>64</v>
      </c>
      <c r="D8" s="240">
        <v>3.65625</v>
      </c>
      <c r="E8" s="240">
        <v>3.43</v>
      </c>
      <c r="F8" s="216">
        <v>18</v>
      </c>
      <c r="G8" s="215">
        <v>47</v>
      </c>
      <c r="H8" s="240">
        <v>3.6595744680851063</v>
      </c>
      <c r="I8" s="240">
        <v>3.5</v>
      </c>
      <c r="J8" s="216">
        <v>22</v>
      </c>
      <c r="K8" s="215">
        <v>49</v>
      </c>
      <c r="L8" s="240">
        <v>3.8571428571428572</v>
      </c>
      <c r="M8" s="193">
        <v>3.58</v>
      </c>
      <c r="N8" s="216">
        <v>12</v>
      </c>
      <c r="O8" s="132">
        <f t="shared" si="0"/>
        <v>52</v>
      </c>
      <c r="T8" s="56"/>
    </row>
    <row r="9" spans="1:20" ht="15" customHeight="1" x14ac:dyDescent="0.25">
      <c r="A9" s="37">
        <v>4</v>
      </c>
      <c r="B9" s="47" t="s">
        <v>195</v>
      </c>
      <c r="C9" s="215">
        <v>25</v>
      </c>
      <c r="D9" s="240">
        <v>3.68</v>
      </c>
      <c r="E9" s="240">
        <v>3.43</v>
      </c>
      <c r="F9" s="216">
        <v>14</v>
      </c>
      <c r="G9" s="215">
        <v>42</v>
      </c>
      <c r="H9" s="240">
        <v>3.5476190476190474</v>
      </c>
      <c r="I9" s="240">
        <v>3.5</v>
      </c>
      <c r="J9" s="216">
        <v>42</v>
      </c>
      <c r="K9" s="215">
        <v>41</v>
      </c>
      <c r="L9" s="240">
        <v>3.6097560975609757</v>
      </c>
      <c r="M9" s="193">
        <v>3.58</v>
      </c>
      <c r="N9" s="216">
        <v>45</v>
      </c>
      <c r="O9" s="132">
        <f t="shared" si="0"/>
        <v>101</v>
      </c>
      <c r="Q9" s="58"/>
      <c r="R9" s="56"/>
      <c r="T9" s="56"/>
    </row>
    <row r="10" spans="1:20" ht="15" customHeight="1" x14ac:dyDescent="0.25">
      <c r="A10" s="37">
        <v>5</v>
      </c>
      <c r="B10" s="47" t="s">
        <v>134</v>
      </c>
      <c r="C10" s="215">
        <v>65</v>
      </c>
      <c r="D10" s="240">
        <v>3.2923076923076922</v>
      </c>
      <c r="E10" s="240">
        <v>3.43</v>
      </c>
      <c r="F10" s="216">
        <v>78</v>
      </c>
      <c r="G10" s="215">
        <v>53</v>
      </c>
      <c r="H10" s="240">
        <v>3.2641509433962264</v>
      </c>
      <c r="I10" s="240">
        <v>3.5</v>
      </c>
      <c r="J10" s="216">
        <v>94</v>
      </c>
      <c r="K10" s="215">
        <v>35</v>
      </c>
      <c r="L10" s="240">
        <v>3.4857142857142858</v>
      </c>
      <c r="M10" s="193">
        <v>3.58</v>
      </c>
      <c r="N10" s="216">
        <v>74</v>
      </c>
      <c r="O10" s="132">
        <f t="shared" si="0"/>
        <v>246</v>
      </c>
      <c r="Q10" s="58"/>
      <c r="R10" s="56"/>
      <c r="T10" s="56"/>
    </row>
    <row r="11" spans="1:20" ht="15" customHeight="1" x14ac:dyDescent="0.25">
      <c r="A11" s="37">
        <v>6</v>
      </c>
      <c r="B11" s="47" t="s">
        <v>135</v>
      </c>
      <c r="C11" s="215">
        <v>59</v>
      </c>
      <c r="D11" s="240">
        <v>3.6610169491525424</v>
      </c>
      <c r="E11" s="240">
        <v>3.43</v>
      </c>
      <c r="F11" s="216">
        <v>16</v>
      </c>
      <c r="G11" s="215">
        <v>50</v>
      </c>
      <c r="H11" s="240">
        <v>3.58</v>
      </c>
      <c r="I11" s="240">
        <v>3.5</v>
      </c>
      <c r="J11" s="216">
        <v>31</v>
      </c>
      <c r="K11" s="215">
        <v>42</v>
      </c>
      <c r="L11" s="240">
        <v>4.0238095238095237</v>
      </c>
      <c r="M11" s="193">
        <v>3.58</v>
      </c>
      <c r="N11" s="216">
        <v>3</v>
      </c>
      <c r="O11" s="133">
        <f t="shared" si="0"/>
        <v>50</v>
      </c>
      <c r="Q11" s="58"/>
      <c r="R11" s="56"/>
      <c r="T11" s="56"/>
    </row>
    <row r="12" spans="1:20" ht="15" customHeight="1" x14ac:dyDescent="0.25">
      <c r="A12" s="37">
        <v>7</v>
      </c>
      <c r="B12" s="47" t="s">
        <v>76</v>
      </c>
      <c r="C12" s="215">
        <v>43</v>
      </c>
      <c r="D12" s="240">
        <v>3.441860465116279</v>
      </c>
      <c r="E12" s="240">
        <v>3.43</v>
      </c>
      <c r="F12" s="216">
        <v>50</v>
      </c>
      <c r="G12" s="215">
        <v>37</v>
      </c>
      <c r="H12" s="240">
        <v>3.4324324324324325</v>
      </c>
      <c r="I12" s="240">
        <v>3.5</v>
      </c>
      <c r="J12" s="216">
        <v>68</v>
      </c>
      <c r="K12" s="215">
        <v>38</v>
      </c>
      <c r="L12" s="240">
        <v>3.6315789473684212</v>
      </c>
      <c r="M12" s="193">
        <v>3.58</v>
      </c>
      <c r="N12" s="216">
        <v>41</v>
      </c>
      <c r="O12" s="132">
        <f t="shared" si="0"/>
        <v>159</v>
      </c>
      <c r="Q12" s="58"/>
      <c r="R12" s="56"/>
      <c r="T12" s="56"/>
    </row>
    <row r="13" spans="1:20" ht="15" customHeight="1" thickBot="1" x14ac:dyDescent="0.3">
      <c r="A13" s="130">
        <v>8</v>
      </c>
      <c r="B13" s="116" t="s">
        <v>127</v>
      </c>
      <c r="C13" s="235">
        <v>35</v>
      </c>
      <c r="D13" s="247">
        <v>3.1714285714285713</v>
      </c>
      <c r="E13" s="247">
        <v>3.43</v>
      </c>
      <c r="F13" s="237">
        <v>98</v>
      </c>
      <c r="G13" s="235">
        <v>54</v>
      </c>
      <c r="H13" s="247">
        <v>3.4814814814814814</v>
      </c>
      <c r="I13" s="247">
        <v>3.5</v>
      </c>
      <c r="J13" s="237">
        <v>56</v>
      </c>
      <c r="K13" s="235">
        <v>47</v>
      </c>
      <c r="L13" s="247">
        <v>3.4042553191489362</v>
      </c>
      <c r="M13" s="236">
        <v>3.58</v>
      </c>
      <c r="N13" s="237">
        <v>81</v>
      </c>
      <c r="O13" s="134">
        <f t="shared" si="0"/>
        <v>235</v>
      </c>
      <c r="Q13" s="58"/>
      <c r="R13" s="56"/>
      <c r="T13" s="56"/>
    </row>
    <row r="14" spans="1:20" ht="15" customHeight="1" thickBot="1" x14ac:dyDescent="0.3">
      <c r="A14" s="119"/>
      <c r="B14" s="125" t="s">
        <v>121</v>
      </c>
      <c r="C14" s="185">
        <f>SUM(C15:C26)</f>
        <v>588</v>
      </c>
      <c r="D14" s="135">
        <f>AVERAGE(D15:D26)</f>
        <v>3.3784378649667381</v>
      </c>
      <c r="E14" s="135">
        <v>3.43</v>
      </c>
      <c r="F14" s="126"/>
      <c r="G14" s="185">
        <f>SUM(G15:G26)</f>
        <v>623</v>
      </c>
      <c r="H14" s="135">
        <f>AVERAGE(H15:H26)</f>
        <v>3.3981033540030268</v>
      </c>
      <c r="I14" s="135">
        <v>3.5</v>
      </c>
      <c r="J14" s="126"/>
      <c r="K14" s="185">
        <f>SUM(K15:K26)</f>
        <v>680</v>
      </c>
      <c r="L14" s="135">
        <f>AVERAGE(L15:L26)</f>
        <v>3.6125639148098059</v>
      </c>
      <c r="M14" s="71">
        <v>3.58</v>
      </c>
      <c r="N14" s="126"/>
      <c r="O14" s="121"/>
      <c r="Q14" s="58"/>
      <c r="R14" s="56"/>
      <c r="T14" s="56"/>
    </row>
    <row r="15" spans="1:20" ht="15" customHeight="1" x14ac:dyDescent="0.25">
      <c r="A15" s="54">
        <v>1</v>
      </c>
      <c r="B15" s="47" t="s">
        <v>53</v>
      </c>
      <c r="C15" s="215">
        <v>44</v>
      </c>
      <c r="D15" s="240">
        <v>3.6590909090909092</v>
      </c>
      <c r="E15" s="240">
        <v>3.43</v>
      </c>
      <c r="F15" s="216">
        <v>17</v>
      </c>
      <c r="G15" s="215">
        <v>46</v>
      </c>
      <c r="H15" s="240">
        <v>3.4565217391304346</v>
      </c>
      <c r="I15" s="240">
        <v>3.5</v>
      </c>
      <c r="J15" s="216">
        <v>62</v>
      </c>
      <c r="K15" s="215">
        <v>68</v>
      </c>
      <c r="L15" s="240">
        <v>3.6911764705882355</v>
      </c>
      <c r="M15" s="193">
        <v>3.58</v>
      </c>
      <c r="N15" s="216">
        <v>36</v>
      </c>
      <c r="O15" s="57">
        <f t="shared" si="0"/>
        <v>115</v>
      </c>
      <c r="Q15" s="56"/>
      <c r="R15" s="56"/>
      <c r="T15" s="56"/>
    </row>
    <row r="16" spans="1:20" ht="15" customHeight="1" x14ac:dyDescent="0.25">
      <c r="A16" s="37">
        <v>2</v>
      </c>
      <c r="B16" s="47" t="s">
        <v>52</v>
      </c>
      <c r="C16" s="215">
        <v>31</v>
      </c>
      <c r="D16" s="240">
        <v>3.4516129032258065</v>
      </c>
      <c r="E16" s="240">
        <v>3.43</v>
      </c>
      <c r="F16" s="216">
        <v>46</v>
      </c>
      <c r="G16" s="215">
        <v>29</v>
      </c>
      <c r="H16" s="240">
        <v>3.5172413793103448</v>
      </c>
      <c r="I16" s="240">
        <v>3.5</v>
      </c>
      <c r="J16" s="216">
        <v>48</v>
      </c>
      <c r="K16" s="215">
        <v>37</v>
      </c>
      <c r="L16" s="240">
        <v>3.6486486486486487</v>
      </c>
      <c r="M16" s="193">
        <v>3.58</v>
      </c>
      <c r="N16" s="216">
        <v>39</v>
      </c>
      <c r="O16" s="57">
        <f t="shared" si="0"/>
        <v>133</v>
      </c>
      <c r="Q16" s="56"/>
      <c r="R16" s="56"/>
      <c r="T16" s="56"/>
    </row>
    <row r="17" spans="1:20" ht="15" customHeight="1" x14ac:dyDescent="0.25">
      <c r="A17" s="37">
        <v>3</v>
      </c>
      <c r="B17" s="47" t="s">
        <v>54</v>
      </c>
      <c r="C17" s="215">
        <v>45</v>
      </c>
      <c r="D17" s="240">
        <v>3.6</v>
      </c>
      <c r="E17" s="240">
        <v>3.43</v>
      </c>
      <c r="F17" s="216">
        <v>26</v>
      </c>
      <c r="G17" s="215">
        <v>50</v>
      </c>
      <c r="H17" s="240">
        <v>3.44</v>
      </c>
      <c r="I17" s="240">
        <v>3.5</v>
      </c>
      <c r="J17" s="216">
        <v>67</v>
      </c>
      <c r="K17" s="215">
        <v>77</v>
      </c>
      <c r="L17" s="240">
        <v>3.8961038961038961</v>
      </c>
      <c r="M17" s="193">
        <v>3.58</v>
      </c>
      <c r="N17" s="216">
        <v>9</v>
      </c>
      <c r="O17" s="59">
        <f t="shared" si="0"/>
        <v>102</v>
      </c>
      <c r="Q17" s="56"/>
      <c r="R17" s="56"/>
      <c r="T17" s="56"/>
    </row>
    <row r="18" spans="1:20" ht="15" customHeight="1" x14ac:dyDescent="0.25">
      <c r="A18" s="37">
        <v>4</v>
      </c>
      <c r="B18" s="50" t="s">
        <v>55</v>
      </c>
      <c r="C18" s="219">
        <v>97</v>
      </c>
      <c r="D18" s="241">
        <v>3.4948453608247423</v>
      </c>
      <c r="E18" s="241">
        <v>3.43</v>
      </c>
      <c r="F18" s="220">
        <v>38</v>
      </c>
      <c r="G18" s="219">
        <v>90</v>
      </c>
      <c r="H18" s="241">
        <v>3.6444444444444444</v>
      </c>
      <c r="I18" s="241">
        <v>3.5</v>
      </c>
      <c r="J18" s="220">
        <v>23</v>
      </c>
      <c r="K18" s="219">
        <v>89</v>
      </c>
      <c r="L18" s="241">
        <v>3.8539325842696628</v>
      </c>
      <c r="M18" s="196">
        <v>3.58</v>
      </c>
      <c r="N18" s="220">
        <v>17</v>
      </c>
      <c r="O18" s="57">
        <f t="shared" si="0"/>
        <v>78</v>
      </c>
      <c r="Q18" s="56"/>
      <c r="R18" s="56"/>
      <c r="T18" s="56"/>
    </row>
    <row r="19" spans="1:20" ht="15" customHeight="1" x14ac:dyDescent="0.25">
      <c r="A19" s="37">
        <v>5</v>
      </c>
      <c r="B19" s="50" t="s">
        <v>56</v>
      </c>
      <c r="C19" s="219">
        <v>53</v>
      </c>
      <c r="D19" s="241">
        <v>3.2264150943396226</v>
      </c>
      <c r="E19" s="241">
        <v>3.43</v>
      </c>
      <c r="F19" s="220">
        <v>89</v>
      </c>
      <c r="G19" s="219">
        <v>60</v>
      </c>
      <c r="H19" s="241">
        <v>3.3833333333333333</v>
      </c>
      <c r="I19" s="241">
        <v>3.5</v>
      </c>
      <c r="J19" s="220">
        <v>80</v>
      </c>
      <c r="K19" s="219">
        <v>90</v>
      </c>
      <c r="L19" s="241">
        <v>3.7333333333333334</v>
      </c>
      <c r="M19" s="196">
        <v>3.58</v>
      </c>
      <c r="N19" s="220">
        <v>29</v>
      </c>
      <c r="O19" s="57">
        <f t="shared" si="0"/>
        <v>198</v>
      </c>
      <c r="Q19" s="56"/>
      <c r="R19" s="56"/>
      <c r="T19" s="56"/>
    </row>
    <row r="20" spans="1:20" ht="15" customHeight="1" x14ac:dyDescent="0.25">
      <c r="A20" s="37">
        <v>6</v>
      </c>
      <c r="B20" s="50" t="s">
        <v>151</v>
      </c>
      <c r="C20" s="219">
        <v>51</v>
      </c>
      <c r="D20" s="241">
        <v>3.2941176470588234</v>
      </c>
      <c r="E20" s="241">
        <v>3.43</v>
      </c>
      <c r="F20" s="220">
        <v>77</v>
      </c>
      <c r="G20" s="219">
        <v>30</v>
      </c>
      <c r="H20" s="241">
        <v>3.3666666666666667</v>
      </c>
      <c r="I20" s="241">
        <v>3.5</v>
      </c>
      <c r="J20" s="220">
        <v>84</v>
      </c>
      <c r="K20" s="219">
        <v>49</v>
      </c>
      <c r="L20" s="241">
        <v>3.5510204081632653</v>
      </c>
      <c r="M20" s="196">
        <v>3.58</v>
      </c>
      <c r="N20" s="220">
        <v>60</v>
      </c>
      <c r="O20" s="57">
        <f t="shared" si="0"/>
        <v>221</v>
      </c>
      <c r="Q20" s="56"/>
      <c r="R20" s="56"/>
      <c r="T20" s="56"/>
    </row>
    <row r="21" spans="1:20" ht="15" customHeight="1" x14ac:dyDescent="0.25">
      <c r="A21" s="37">
        <v>7</v>
      </c>
      <c r="B21" s="50" t="s">
        <v>153</v>
      </c>
      <c r="C21" s="219">
        <v>38</v>
      </c>
      <c r="D21" s="241">
        <v>3.1842105263157894</v>
      </c>
      <c r="E21" s="241">
        <v>3.43</v>
      </c>
      <c r="F21" s="220">
        <v>96</v>
      </c>
      <c r="G21" s="219">
        <v>52</v>
      </c>
      <c r="H21" s="241">
        <v>3.5576923076923075</v>
      </c>
      <c r="I21" s="241">
        <v>3.5</v>
      </c>
      <c r="J21" s="220">
        <v>37</v>
      </c>
      <c r="K21" s="219">
        <v>54</v>
      </c>
      <c r="L21" s="241">
        <v>3.6481481481481484</v>
      </c>
      <c r="M21" s="196">
        <v>3.58</v>
      </c>
      <c r="N21" s="220">
        <v>40</v>
      </c>
      <c r="O21" s="57">
        <f t="shared" si="0"/>
        <v>173</v>
      </c>
      <c r="Q21" s="56"/>
      <c r="R21" s="56"/>
      <c r="T21" s="56"/>
    </row>
    <row r="22" spans="1:20" ht="15" customHeight="1" x14ac:dyDescent="0.25">
      <c r="A22" s="37">
        <v>8</v>
      </c>
      <c r="B22" s="50" t="s">
        <v>50</v>
      </c>
      <c r="C22" s="219">
        <v>24</v>
      </c>
      <c r="D22" s="241">
        <v>3.375</v>
      </c>
      <c r="E22" s="241">
        <v>3.43</v>
      </c>
      <c r="F22" s="220">
        <v>64</v>
      </c>
      <c r="G22" s="219">
        <v>32</v>
      </c>
      <c r="H22" s="241">
        <v>3.28125</v>
      </c>
      <c r="I22" s="241">
        <v>3.5</v>
      </c>
      <c r="J22" s="220">
        <v>93</v>
      </c>
      <c r="K22" s="219">
        <v>25</v>
      </c>
      <c r="L22" s="241">
        <v>3.52</v>
      </c>
      <c r="M22" s="196">
        <v>3.58</v>
      </c>
      <c r="N22" s="220">
        <v>66</v>
      </c>
      <c r="O22" s="57">
        <f t="shared" si="0"/>
        <v>223</v>
      </c>
      <c r="Q22" s="56"/>
      <c r="R22" s="56"/>
      <c r="T22" s="56"/>
    </row>
    <row r="23" spans="1:20" ht="15" customHeight="1" x14ac:dyDescent="0.25">
      <c r="A23" s="37">
        <v>9</v>
      </c>
      <c r="B23" s="50" t="s">
        <v>152</v>
      </c>
      <c r="C23" s="219">
        <v>59</v>
      </c>
      <c r="D23" s="241">
        <v>3.3050847457627119</v>
      </c>
      <c r="E23" s="241">
        <v>3.43</v>
      </c>
      <c r="F23" s="220">
        <v>74</v>
      </c>
      <c r="G23" s="219">
        <v>45</v>
      </c>
      <c r="H23" s="241">
        <v>3.2</v>
      </c>
      <c r="I23" s="241">
        <v>3.5</v>
      </c>
      <c r="J23" s="220">
        <v>99</v>
      </c>
      <c r="K23" s="219">
        <v>47</v>
      </c>
      <c r="L23" s="241">
        <v>3.5319148936170213</v>
      </c>
      <c r="M23" s="196">
        <v>3.58</v>
      </c>
      <c r="N23" s="220">
        <v>63</v>
      </c>
      <c r="O23" s="57">
        <f t="shared" si="0"/>
        <v>236</v>
      </c>
      <c r="Q23" s="56"/>
      <c r="R23" s="56"/>
      <c r="T23" s="56"/>
    </row>
    <row r="24" spans="1:20" ht="15" customHeight="1" x14ac:dyDescent="0.25">
      <c r="A24" s="37">
        <v>10</v>
      </c>
      <c r="B24" s="50" t="s">
        <v>154</v>
      </c>
      <c r="C24" s="219">
        <v>38</v>
      </c>
      <c r="D24" s="241">
        <v>3.1842105263157894</v>
      </c>
      <c r="E24" s="241">
        <v>3.43</v>
      </c>
      <c r="F24" s="220">
        <v>97</v>
      </c>
      <c r="G24" s="219">
        <v>52</v>
      </c>
      <c r="H24" s="241">
        <v>3</v>
      </c>
      <c r="I24" s="241">
        <v>3.5</v>
      </c>
      <c r="J24" s="220">
        <v>106</v>
      </c>
      <c r="K24" s="219">
        <v>41</v>
      </c>
      <c r="L24" s="241">
        <v>3.2926829268292681</v>
      </c>
      <c r="M24" s="196">
        <v>3.58</v>
      </c>
      <c r="N24" s="220">
        <v>94</v>
      </c>
      <c r="O24" s="57">
        <f t="shared" si="0"/>
        <v>297</v>
      </c>
      <c r="Q24" s="56"/>
      <c r="R24" s="56"/>
      <c r="T24" s="56"/>
    </row>
    <row r="25" spans="1:20" ht="15" customHeight="1" x14ac:dyDescent="0.25">
      <c r="A25" s="37">
        <v>11</v>
      </c>
      <c r="B25" s="50" t="s">
        <v>155</v>
      </c>
      <c r="C25" s="219">
        <v>48</v>
      </c>
      <c r="D25" s="241">
        <v>3.4166666666666665</v>
      </c>
      <c r="E25" s="241">
        <v>3.43</v>
      </c>
      <c r="F25" s="220">
        <v>57</v>
      </c>
      <c r="G25" s="219">
        <v>99</v>
      </c>
      <c r="H25" s="241">
        <v>3.5353535353535355</v>
      </c>
      <c r="I25" s="241">
        <v>3.5</v>
      </c>
      <c r="J25" s="220">
        <v>44</v>
      </c>
      <c r="K25" s="219">
        <v>65</v>
      </c>
      <c r="L25" s="241">
        <v>3.6153846153846154</v>
      </c>
      <c r="M25" s="196">
        <v>3.58</v>
      </c>
      <c r="N25" s="220">
        <v>42</v>
      </c>
      <c r="O25" s="57">
        <f t="shared" si="0"/>
        <v>143</v>
      </c>
      <c r="Q25" s="56"/>
      <c r="R25" s="56"/>
      <c r="T25" s="56"/>
    </row>
    <row r="26" spans="1:20" ht="15" customHeight="1" thickBot="1" x14ac:dyDescent="0.3">
      <c r="A26" s="37">
        <v>12</v>
      </c>
      <c r="B26" s="48" t="s">
        <v>156</v>
      </c>
      <c r="C26" s="221">
        <v>60</v>
      </c>
      <c r="D26" s="245">
        <v>3.35</v>
      </c>
      <c r="E26" s="245">
        <v>3.43</v>
      </c>
      <c r="F26" s="222">
        <v>69</v>
      </c>
      <c r="G26" s="221">
        <v>38</v>
      </c>
      <c r="H26" s="245">
        <v>3.3947368421052633</v>
      </c>
      <c r="I26" s="245">
        <v>3.5</v>
      </c>
      <c r="J26" s="222">
        <v>75</v>
      </c>
      <c r="K26" s="221">
        <v>38</v>
      </c>
      <c r="L26" s="245">
        <v>3.3684210526315788</v>
      </c>
      <c r="M26" s="140">
        <v>3.58</v>
      </c>
      <c r="N26" s="222">
        <v>85</v>
      </c>
      <c r="O26" s="57">
        <f t="shared" si="0"/>
        <v>229</v>
      </c>
      <c r="Q26" s="56"/>
      <c r="R26" s="56"/>
      <c r="T26" s="56"/>
    </row>
    <row r="27" spans="1:20" ht="15" customHeight="1" thickBot="1" x14ac:dyDescent="0.3">
      <c r="A27" s="119"/>
      <c r="B27" s="136" t="s">
        <v>122</v>
      </c>
      <c r="C27" s="186">
        <f>SUM(C28:C44)</f>
        <v>827</v>
      </c>
      <c r="D27" s="137">
        <f>AVERAGE(D28:D44)</f>
        <v>3.3053711742212268</v>
      </c>
      <c r="E27" s="137">
        <v>3.43</v>
      </c>
      <c r="F27" s="187"/>
      <c r="G27" s="186">
        <f>SUM(G28:G44)</f>
        <v>718</v>
      </c>
      <c r="H27" s="137">
        <f>AVERAGE(H28:H44)</f>
        <v>3.4130470614382658</v>
      </c>
      <c r="I27" s="137">
        <v>3.5</v>
      </c>
      <c r="J27" s="187"/>
      <c r="K27" s="186">
        <f>SUM(K28:K44)</f>
        <v>737</v>
      </c>
      <c r="L27" s="137">
        <f>AVERAGE(L28:L44)</f>
        <v>3.5224877040320637</v>
      </c>
      <c r="M27" s="70">
        <v>3.58</v>
      </c>
      <c r="N27" s="187"/>
      <c r="O27" s="121"/>
      <c r="Q27" s="56"/>
      <c r="R27" s="56"/>
      <c r="T27" s="56"/>
    </row>
    <row r="28" spans="1:20" ht="15" customHeight="1" x14ac:dyDescent="0.25">
      <c r="A28" s="38">
        <v>1</v>
      </c>
      <c r="B28" s="47" t="s">
        <v>77</v>
      </c>
      <c r="C28" s="215">
        <v>66</v>
      </c>
      <c r="D28" s="240">
        <v>3.3181818181818183</v>
      </c>
      <c r="E28" s="240">
        <v>3.43</v>
      </c>
      <c r="F28" s="216">
        <v>72</v>
      </c>
      <c r="G28" s="215">
        <v>64</v>
      </c>
      <c r="H28" s="240">
        <v>3.625</v>
      </c>
      <c r="I28" s="240">
        <v>3.5</v>
      </c>
      <c r="J28" s="216">
        <v>24</v>
      </c>
      <c r="K28" s="215">
        <v>84</v>
      </c>
      <c r="L28" s="240">
        <v>3.7023809523809526</v>
      </c>
      <c r="M28" s="193">
        <v>3.58</v>
      </c>
      <c r="N28" s="216">
        <v>33</v>
      </c>
      <c r="O28" s="132">
        <f t="shared" ref="O28:O44" si="1">N28+J28+F28</f>
        <v>129</v>
      </c>
      <c r="Q28" s="56"/>
      <c r="R28" s="56"/>
      <c r="T28" s="56"/>
    </row>
    <row r="29" spans="1:20" ht="15" customHeight="1" x14ac:dyDescent="0.25">
      <c r="A29" s="37">
        <v>2</v>
      </c>
      <c r="B29" s="96" t="s">
        <v>128</v>
      </c>
      <c r="C29" s="217">
        <v>45</v>
      </c>
      <c r="D29" s="242">
        <v>3.6222222222222222</v>
      </c>
      <c r="E29" s="242">
        <v>3.43</v>
      </c>
      <c r="F29" s="218">
        <v>23</v>
      </c>
      <c r="G29" s="217">
        <v>32</v>
      </c>
      <c r="H29" s="242">
        <v>3.46875</v>
      </c>
      <c r="I29" s="242">
        <v>3.5</v>
      </c>
      <c r="J29" s="218">
        <v>59</v>
      </c>
      <c r="K29" s="217">
        <v>51</v>
      </c>
      <c r="L29" s="242">
        <v>3.8627450980392157</v>
      </c>
      <c r="M29" s="192">
        <v>3.58</v>
      </c>
      <c r="N29" s="218">
        <v>13</v>
      </c>
      <c r="O29" s="133">
        <f t="shared" si="1"/>
        <v>95</v>
      </c>
      <c r="Q29" s="56"/>
      <c r="R29" s="56"/>
      <c r="T29" s="56"/>
    </row>
    <row r="30" spans="1:20" ht="15" customHeight="1" x14ac:dyDescent="0.25">
      <c r="A30" s="37">
        <v>3</v>
      </c>
      <c r="B30" s="47" t="s">
        <v>71</v>
      </c>
      <c r="C30" s="215">
        <v>48</v>
      </c>
      <c r="D30" s="240">
        <v>3.625</v>
      </c>
      <c r="E30" s="240">
        <v>3.43</v>
      </c>
      <c r="F30" s="216">
        <v>22</v>
      </c>
      <c r="G30" s="215">
        <v>54</v>
      </c>
      <c r="H30" s="240">
        <v>3.7037037037037037</v>
      </c>
      <c r="I30" s="240">
        <v>3.5</v>
      </c>
      <c r="J30" s="216">
        <v>14</v>
      </c>
      <c r="K30" s="215">
        <v>59</v>
      </c>
      <c r="L30" s="240">
        <v>3.8644067796610169</v>
      </c>
      <c r="M30" s="193">
        <v>3.58</v>
      </c>
      <c r="N30" s="216">
        <v>14</v>
      </c>
      <c r="O30" s="132">
        <f t="shared" si="1"/>
        <v>50</v>
      </c>
      <c r="Q30" s="56"/>
      <c r="R30" s="56"/>
      <c r="T30" s="56"/>
    </row>
    <row r="31" spans="1:20" ht="15" customHeight="1" x14ac:dyDescent="0.25">
      <c r="A31" s="37">
        <v>4</v>
      </c>
      <c r="B31" s="47" t="s">
        <v>157</v>
      </c>
      <c r="C31" s="215">
        <v>32</v>
      </c>
      <c r="D31" s="240">
        <v>3.6875</v>
      </c>
      <c r="E31" s="240">
        <v>3.43</v>
      </c>
      <c r="F31" s="216">
        <v>13</v>
      </c>
      <c r="G31" s="215">
        <v>56</v>
      </c>
      <c r="H31" s="240">
        <v>3.6785714285714284</v>
      </c>
      <c r="I31" s="240">
        <v>3.5</v>
      </c>
      <c r="J31" s="216">
        <v>19</v>
      </c>
      <c r="K31" s="215">
        <v>61</v>
      </c>
      <c r="L31" s="240">
        <v>3.737704918032787</v>
      </c>
      <c r="M31" s="193">
        <v>3.58</v>
      </c>
      <c r="N31" s="216">
        <v>28</v>
      </c>
      <c r="O31" s="132">
        <f t="shared" si="1"/>
        <v>60</v>
      </c>
      <c r="Q31" s="56"/>
      <c r="R31" s="56"/>
      <c r="T31" s="56"/>
    </row>
    <row r="32" spans="1:20" ht="15" customHeight="1" x14ac:dyDescent="0.25">
      <c r="A32" s="37">
        <v>5</v>
      </c>
      <c r="B32" s="47" t="s">
        <v>69</v>
      </c>
      <c r="C32" s="215">
        <v>81</v>
      </c>
      <c r="D32" s="240">
        <v>3.2222222222222223</v>
      </c>
      <c r="E32" s="240">
        <v>3.43</v>
      </c>
      <c r="F32" s="216">
        <v>91</v>
      </c>
      <c r="G32" s="215">
        <v>61</v>
      </c>
      <c r="H32" s="240">
        <v>3.2950819672131146</v>
      </c>
      <c r="I32" s="240">
        <v>3.5</v>
      </c>
      <c r="J32" s="216">
        <v>91</v>
      </c>
      <c r="K32" s="215">
        <v>50</v>
      </c>
      <c r="L32" s="240">
        <v>3.62</v>
      </c>
      <c r="M32" s="193">
        <v>3.58</v>
      </c>
      <c r="N32" s="216">
        <v>43</v>
      </c>
      <c r="O32" s="132">
        <f t="shared" si="1"/>
        <v>225</v>
      </c>
      <c r="Q32" s="56"/>
      <c r="R32" s="56"/>
      <c r="T32" s="56"/>
    </row>
    <row r="33" spans="1:20" ht="15" customHeight="1" x14ac:dyDescent="0.25">
      <c r="A33" s="37">
        <v>6</v>
      </c>
      <c r="B33" s="47" t="s">
        <v>43</v>
      </c>
      <c r="C33" s="215">
        <v>25</v>
      </c>
      <c r="D33" s="240">
        <v>3.04</v>
      </c>
      <c r="E33" s="240">
        <v>3.43</v>
      </c>
      <c r="F33" s="216">
        <v>107</v>
      </c>
      <c r="G33" s="215">
        <v>14</v>
      </c>
      <c r="H33" s="240">
        <v>3.3571428571428572</v>
      </c>
      <c r="I33" s="240">
        <v>3.5</v>
      </c>
      <c r="J33" s="216">
        <v>85</v>
      </c>
      <c r="K33" s="215">
        <v>25</v>
      </c>
      <c r="L33" s="240">
        <v>3.32</v>
      </c>
      <c r="M33" s="193">
        <v>3.58</v>
      </c>
      <c r="N33" s="216">
        <v>92</v>
      </c>
      <c r="O33" s="132">
        <f t="shared" si="1"/>
        <v>284</v>
      </c>
      <c r="Q33" s="56"/>
      <c r="R33" s="56"/>
      <c r="T33" s="56"/>
    </row>
    <row r="34" spans="1:20" ht="15" customHeight="1" x14ac:dyDescent="0.25">
      <c r="A34" s="37">
        <v>7</v>
      </c>
      <c r="B34" s="47" t="s">
        <v>158</v>
      </c>
      <c r="C34" s="215">
        <v>53</v>
      </c>
      <c r="D34" s="240">
        <v>3.3207547169811322</v>
      </c>
      <c r="E34" s="240">
        <v>3.43</v>
      </c>
      <c r="F34" s="216">
        <v>71</v>
      </c>
      <c r="G34" s="215">
        <v>45</v>
      </c>
      <c r="H34" s="240">
        <v>3.5777777777777779</v>
      </c>
      <c r="I34" s="240">
        <v>3.5</v>
      </c>
      <c r="J34" s="216">
        <v>33</v>
      </c>
      <c r="K34" s="215">
        <v>26</v>
      </c>
      <c r="L34" s="240">
        <v>3.7307692307692308</v>
      </c>
      <c r="M34" s="193">
        <v>3.58</v>
      </c>
      <c r="N34" s="216">
        <v>30</v>
      </c>
      <c r="O34" s="132">
        <f t="shared" si="1"/>
        <v>134</v>
      </c>
      <c r="Q34" s="56"/>
      <c r="R34" s="56"/>
      <c r="T34" s="56"/>
    </row>
    <row r="35" spans="1:20" ht="15" customHeight="1" x14ac:dyDescent="0.25">
      <c r="A35" s="37">
        <v>8</v>
      </c>
      <c r="B35" s="47" t="s">
        <v>41</v>
      </c>
      <c r="C35" s="215">
        <v>16</v>
      </c>
      <c r="D35" s="240">
        <v>3</v>
      </c>
      <c r="E35" s="240">
        <v>3.43</v>
      </c>
      <c r="F35" s="216">
        <v>108</v>
      </c>
      <c r="G35" s="215">
        <v>28</v>
      </c>
      <c r="H35" s="240">
        <v>3.3928571428571428</v>
      </c>
      <c r="I35" s="240">
        <v>3.5</v>
      </c>
      <c r="J35" s="216">
        <v>76</v>
      </c>
      <c r="K35" s="215">
        <v>22</v>
      </c>
      <c r="L35" s="240">
        <v>3.3636363636363638</v>
      </c>
      <c r="M35" s="193">
        <v>3.58</v>
      </c>
      <c r="N35" s="216">
        <v>87</v>
      </c>
      <c r="O35" s="132">
        <f t="shared" si="1"/>
        <v>271</v>
      </c>
      <c r="Q35" s="56"/>
      <c r="R35" s="56"/>
      <c r="T35" s="56"/>
    </row>
    <row r="36" spans="1:20" ht="15" customHeight="1" x14ac:dyDescent="0.25">
      <c r="A36" s="37">
        <v>9</v>
      </c>
      <c r="B36" s="47" t="s">
        <v>42</v>
      </c>
      <c r="C36" s="215">
        <v>59</v>
      </c>
      <c r="D36" s="240">
        <v>3.2033898305084745</v>
      </c>
      <c r="E36" s="240">
        <v>3.43</v>
      </c>
      <c r="F36" s="216">
        <v>93</v>
      </c>
      <c r="G36" s="215">
        <v>28</v>
      </c>
      <c r="H36" s="240">
        <v>3.1428571428571428</v>
      </c>
      <c r="I36" s="240">
        <v>3.5</v>
      </c>
      <c r="J36" s="216">
        <v>101</v>
      </c>
      <c r="K36" s="215">
        <v>53</v>
      </c>
      <c r="L36" s="240">
        <v>3.2830188679245285</v>
      </c>
      <c r="M36" s="193">
        <v>3.58</v>
      </c>
      <c r="N36" s="216">
        <v>96</v>
      </c>
      <c r="O36" s="132">
        <f t="shared" si="1"/>
        <v>290</v>
      </c>
      <c r="Q36" s="56"/>
      <c r="R36" s="56"/>
      <c r="T36" s="56"/>
    </row>
    <row r="37" spans="1:20" ht="15" customHeight="1" x14ac:dyDescent="0.25">
      <c r="A37" s="37">
        <v>10</v>
      </c>
      <c r="B37" s="47" t="s">
        <v>159</v>
      </c>
      <c r="C37" s="215">
        <v>18</v>
      </c>
      <c r="D37" s="240">
        <v>2.9444444444444446</v>
      </c>
      <c r="E37" s="240">
        <v>3.43</v>
      </c>
      <c r="F37" s="216">
        <v>110</v>
      </c>
      <c r="G37" s="215">
        <v>20</v>
      </c>
      <c r="H37" s="240">
        <v>2.95</v>
      </c>
      <c r="I37" s="240">
        <v>3.5</v>
      </c>
      <c r="J37" s="216">
        <v>107</v>
      </c>
      <c r="K37" s="215">
        <v>23</v>
      </c>
      <c r="L37" s="240">
        <v>3.1304347826086958</v>
      </c>
      <c r="M37" s="193">
        <v>3.58</v>
      </c>
      <c r="N37" s="216">
        <v>101</v>
      </c>
      <c r="O37" s="132">
        <f t="shared" si="1"/>
        <v>318</v>
      </c>
      <c r="Q37" s="56"/>
      <c r="R37" s="56"/>
      <c r="T37" s="56"/>
    </row>
    <row r="38" spans="1:20" ht="15" customHeight="1" x14ac:dyDescent="0.25">
      <c r="A38" s="37">
        <v>11</v>
      </c>
      <c r="B38" s="47" t="s">
        <v>160</v>
      </c>
      <c r="C38" s="215">
        <v>118</v>
      </c>
      <c r="D38" s="240">
        <v>3.1016949152542375</v>
      </c>
      <c r="E38" s="240">
        <v>3.43</v>
      </c>
      <c r="F38" s="216">
        <v>105</v>
      </c>
      <c r="G38" s="215">
        <v>67</v>
      </c>
      <c r="H38" s="240">
        <v>3.4477611940298507</v>
      </c>
      <c r="I38" s="240">
        <v>3.5</v>
      </c>
      <c r="J38" s="216">
        <v>63</v>
      </c>
      <c r="K38" s="215">
        <v>52</v>
      </c>
      <c r="L38" s="240">
        <v>3.3653846153846154</v>
      </c>
      <c r="M38" s="193">
        <v>3.58</v>
      </c>
      <c r="N38" s="216">
        <v>86</v>
      </c>
      <c r="O38" s="132">
        <f t="shared" si="1"/>
        <v>254</v>
      </c>
      <c r="Q38" s="56"/>
      <c r="R38" s="56"/>
      <c r="T38" s="56"/>
    </row>
    <row r="39" spans="1:20" ht="15" customHeight="1" x14ac:dyDescent="0.25">
      <c r="A39" s="37">
        <v>12</v>
      </c>
      <c r="B39" s="47" t="s">
        <v>46</v>
      </c>
      <c r="C39" s="215">
        <v>56</v>
      </c>
      <c r="D39" s="240">
        <v>3.3928571428571428</v>
      </c>
      <c r="E39" s="240">
        <v>3.43</v>
      </c>
      <c r="F39" s="216">
        <v>61</v>
      </c>
      <c r="G39" s="215">
        <v>61</v>
      </c>
      <c r="H39" s="240">
        <v>3.442622950819672</v>
      </c>
      <c r="I39" s="240">
        <v>3.5</v>
      </c>
      <c r="J39" s="216">
        <v>66</v>
      </c>
      <c r="K39" s="215">
        <v>34</v>
      </c>
      <c r="L39" s="240">
        <v>3.7941176470588234</v>
      </c>
      <c r="M39" s="193">
        <v>3.58</v>
      </c>
      <c r="N39" s="216">
        <v>24</v>
      </c>
      <c r="O39" s="132">
        <f t="shared" si="1"/>
        <v>151</v>
      </c>
      <c r="Q39" s="56"/>
      <c r="R39" s="56"/>
      <c r="T39" s="56"/>
    </row>
    <row r="40" spans="1:20" ht="15" customHeight="1" x14ac:dyDescent="0.25">
      <c r="A40" s="37">
        <v>13</v>
      </c>
      <c r="B40" s="47" t="s">
        <v>161</v>
      </c>
      <c r="C40" s="215">
        <v>81</v>
      </c>
      <c r="D40" s="240">
        <v>3.1111111111111112</v>
      </c>
      <c r="E40" s="240">
        <v>3.43</v>
      </c>
      <c r="F40" s="216">
        <v>104</v>
      </c>
      <c r="G40" s="215">
        <v>47</v>
      </c>
      <c r="H40" s="240">
        <v>3.4468085106382977</v>
      </c>
      <c r="I40" s="240">
        <v>3.5</v>
      </c>
      <c r="J40" s="216">
        <v>64</v>
      </c>
      <c r="K40" s="215">
        <v>48</v>
      </c>
      <c r="L40" s="240">
        <v>3.2708333333333335</v>
      </c>
      <c r="M40" s="193">
        <v>3.58</v>
      </c>
      <c r="N40" s="216">
        <v>97</v>
      </c>
      <c r="O40" s="132">
        <f t="shared" si="1"/>
        <v>265</v>
      </c>
      <c r="Q40" s="56"/>
      <c r="R40" s="56"/>
      <c r="T40" s="56"/>
    </row>
    <row r="41" spans="1:20" ht="15" customHeight="1" x14ac:dyDescent="0.25">
      <c r="A41" s="37">
        <v>14</v>
      </c>
      <c r="B41" s="47" t="s">
        <v>68</v>
      </c>
      <c r="C41" s="215">
        <v>36</v>
      </c>
      <c r="D41" s="240">
        <v>3.25</v>
      </c>
      <c r="E41" s="240">
        <v>3.43</v>
      </c>
      <c r="F41" s="216">
        <v>84</v>
      </c>
      <c r="G41" s="215">
        <v>26</v>
      </c>
      <c r="H41" s="240">
        <v>3.4615384615384617</v>
      </c>
      <c r="I41" s="240">
        <v>3.5</v>
      </c>
      <c r="J41" s="216">
        <v>61</v>
      </c>
      <c r="K41" s="215">
        <v>24</v>
      </c>
      <c r="L41" s="240">
        <v>3.3333333333333335</v>
      </c>
      <c r="M41" s="193">
        <v>3.58</v>
      </c>
      <c r="N41" s="216">
        <v>90</v>
      </c>
      <c r="O41" s="132">
        <f t="shared" si="1"/>
        <v>235</v>
      </c>
      <c r="Q41" s="56"/>
      <c r="R41" s="56"/>
      <c r="T41" s="56"/>
    </row>
    <row r="42" spans="1:20" ht="15" customHeight="1" x14ac:dyDescent="0.25">
      <c r="A42" s="37">
        <v>15</v>
      </c>
      <c r="B42" s="47" t="s">
        <v>162</v>
      </c>
      <c r="C42" s="215">
        <v>13</v>
      </c>
      <c r="D42" s="240">
        <v>3.3846153846153846</v>
      </c>
      <c r="E42" s="240">
        <v>3.43</v>
      </c>
      <c r="F42" s="216">
        <v>62</v>
      </c>
      <c r="G42" s="215">
        <v>16</v>
      </c>
      <c r="H42" s="240">
        <v>3.0625</v>
      </c>
      <c r="I42" s="240">
        <v>3.5</v>
      </c>
      <c r="J42" s="216">
        <v>105</v>
      </c>
      <c r="K42" s="215">
        <v>10</v>
      </c>
      <c r="L42" s="240">
        <v>3.6</v>
      </c>
      <c r="M42" s="193">
        <v>3.58</v>
      </c>
      <c r="N42" s="216">
        <v>47</v>
      </c>
      <c r="O42" s="132">
        <f t="shared" si="1"/>
        <v>214</v>
      </c>
      <c r="Q42" s="56"/>
      <c r="R42" s="56"/>
      <c r="T42" s="56"/>
    </row>
    <row r="43" spans="1:20" ht="15" customHeight="1" x14ac:dyDescent="0.25">
      <c r="A43" s="37">
        <v>16</v>
      </c>
      <c r="B43" s="47" t="s">
        <v>36</v>
      </c>
      <c r="C43" s="215">
        <v>43</v>
      </c>
      <c r="D43" s="240">
        <v>3.5348837209302326</v>
      </c>
      <c r="E43" s="240">
        <v>3.43</v>
      </c>
      <c r="F43" s="216">
        <v>32</v>
      </c>
      <c r="G43" s="215">
        <v>53</v>
      </c>
      <c r="H43" s="240">
        <v>3.4905660377358489</v>
      </c>
      <c r="I43" s="240">
        <v>3.5</v>
      </c>
      <c r="J43" s="216">
        <v>52</v>
      </c>
      <c r="K43" s="215">
        <v>66</v>
      </c>
      <c r="L43" s="240">
        <v>3.4545454545454546</v>
      </c>
      <c r="M43" s="193">
        <v>3.58</v>
      </c>
      <c r="N43" s="216">
        <v>79</v>
      </c>
      <c r="O43" s="132">
        <f t="shared" si="1"/>
        <v>163</v>
      </c>
      <c r="Q43" s="56"/>
      <c r="R43" s="56"/>
      <c r="T43" s="56"/>
    </row>
    <row r="44" spans="1:20" ht="15" customHeight="1" thickBot="1" x14ac:dyDescent="0.3">
      <c r="A44" s="37">
        <v>17</v>
      </c>
      <c r="B44" s="47" t="s">
        <v>44</v>
      </c>
      <c r="C44" s="215">
        <v>37</v>
      </c>
      <c r="D44" s="240">
        <v>3.4324324324324325</v>
      </c>
      <c r="E44" s="240">
        <v>3.43</v>
      </c>
      <c r="F44" s="216">
        <v>51</v>
      </c>
      <c r="G44" s="215">
        <v>46</v>
      </c>
      <c r="H44" s="240">
        <v>3.4782608695652173</v>
      </c>
      <c r="I44" s="240">
        <v>3.5</v>
      </c>
      <c r="J44" s="216">
        <v>57</v>
      </c>
      <c r="K44" s="215">
        <v>49</v>
      </c>
      <c r="L44" s="240">
        <v>3.4489795918367347</v>
      </c>
      <c r="M44" s="193">
        <v>3.58</v>
      </c>
      <c r="N44" s="216">
        <v>80</v>
      </c>
      <c r="O44" s="132">
        <f t="shared" si="1"/>
        <v>188</v>
      </c>
      <c r="Q44" s="56"/>
      <c r="R44" s="56"/>
      <c r="T44" s="56"/>
    </row>
    <row r="45" spans="1:20" ht="15" customHeight="1" thickBot="1" x14ac:dyDescent="0.3">
      <c r="A45" s="119"/>
      <c r="B45" s="125" t="s">
        <v>123</v>
      </c>
      <c r="C45" s="185">
        <f>SUM(C46:C65)</f>
        <v>828</v>
      </c>
      <c r="D45" s="135">
        <f>AVERAGE(D46:D65)</f>
        <v>3.4684450869860171</v>
      </c>
      <c r="E45" s="135">
        <v>3.43</v>
      </c>
      <c r="F45" s="126"/>
      <c r="G45" s="185">
        <f>SUM(G46:G65)</f>
        <v>808</v>
      </c>
      <c r="H45" s="135">
        <f>AVERAGE(H46:H65)</f>
        <v>3.5632138631943553</v>
      </c>
      <c r="I45" s="135">
        <v>3.5</v>
      </c>
      <c r="J45" s="126"/>
      <c r="K45" s="185">
        <f>SUM(K46:K65)</f>
        <v>832</v>
      </c>
      <c r="L45" s="135">
        <f>AVERAGE(L46:L65)</f>
        <v>3.6052464526672563</v>
      </c>
      <c r="M45" s="71">
        <v>3.58</v>
      </c>
      <c r="N45" s="126"/>
      <c r="O45" s="121"/>
      <c r="Q45" s="56"/>
      <c r="R45" s="56"/>
      <c r="T45" s="56"/>
    </row>
    <row r="46" spans="1:20" ht="15" customHeight="1" x14ac:dyDescent="0.25">
      <c r="A46" s="54">
        <v>1</v>
      </c>
      <c r="B46" s="47" t="s">
        <v>136</v>
      </c>
      <c r="C46" s="215">
        <v>106</v>
      </c>
      <c r="D46" s="240">
        <v>3.6509433962264151</v>
      </c>
      <c r="E46" s="240">
        <v>3.43</v>
      </c>
      <c r="F46" s="216">
        <v>19</v>
      </c>
      <c r="G46" s="215">
        <v>90</v>
      </c>
      <c r="H46" s="240">
        <v>3.6777777777777776</v>
      </c>
      <c r="I46" s="240">
        <v>3.5</v>
      </c>
      <c r="J46" s="216">
        <v>20</v>
      </c>
      <c r="K46" s="215">
        <v>95</v>
      </c>
      <c r="L46" s="240">
        <v>3.9368421052631577</v>
      </c>
      <c r="M46" s="193">
        <v>3.58</v>
      </c>
      <c r="N46" s="216">
        <v>7</v>
      </c>
      <c r="O46" s="55">
        <f>N46+J46+F46</f>
        <v>46</v>
      </c>
      <c r="Q46" s="56"/>
      <c r="R46" s="56"/>
      <c r="T46" s="56"/>
    </row>
    <row r="47" spans="1:20" ht="15" customHeight="1" x14ac:dyDescent="0.25">
      <c r="A47" s="37">
        <v>2</v>
      </c>
      <c r="B47" s="96" t="s">
        <v>133</v>
      </c>
      <c r="C47" s="217">
        <v>36</v>
      </c>
      <c r="D47" s="242">
        <v>3.7222222222222223</v>
      </c>
      <c r="E47" s="242">
        <v>3.43</v>
      </c>
      <c r="F47" s="218">
        <v>10</v>
      </c>
      <c r="G47" s="217">
        <v>38</v>
      </c>
      <c r="H47" s="242">
        <v>3.6842105263157894</v>
      </c>
      <c r="I47" s="242">
        <v>3.5</v>
      </c>
      <c r="J47" s="218">
        <v>17</v>
      </c>
      <c r="K47" s="217">
        <v>30</v>
      </c>
      <c r="L47" s="242">
        <v>3.9666666666666668</v>
      </c>
      <c r="M47" s="192">
        <v>3.58</v>
      </c>
      <c r="N47" s="218">
        <v>6</v>
      </c>
      <c r="O47" s="57">
        <f>N47+J47+F47</f>
        <v>33</v>
      </c>
      <c r="Q47" s="56"/>
      <c r="R47" s="56"/>
      <c r="T47" s="56"/>
    </row>
    <row r="48" spans="1:20" ht="15" customHeight="1" x14ac:dyDescent="0.25">
      <c r="A48" s="37">
        <v>3</v>
      </c>
      <c r="B48" s="47" t="s">
        <v>81</v>
      </c>
      <c r="C48" s="215">
        <v>56</v>
      </c>
      <c r="D48" s="240">
        <v>3.75</v>
      </c>
      <c r="E48" s="240">
        <v>3.43</v>
      </c>
      <c r="F48" s="216">
        <v>7</v>
      </c>
      <c r="G48" s="215">
        <v>67</v>
      </c>
      <c r="H48" s="240">
        <v>4.0746268656716422</v>
      </c>
      <c r="I48" s="240">
        <v>3.5</v>
      </c>
      <c r="J48" s="216">
        <v>2</v>
      </c>
      <c r="K48" s="215">
        <v>86</v>
      </c>
      <c r="L48" s="240">
        <v>3.86046511627907</v>
      </c>
      <c r="M48" s="193">
        <v>3.58</v>
      </c>
      <c r="N48" s="216">
        <v>15</v>
      </c>
      <c r="O48" s="57">
        <f>N48+J48+F48</f>
        <v>24</v>
      </c>
      <c r="Q48" s="56"/>
      <c r="R48" s="56"/>
      <c r="T48" s="56"/>
    </row>
    <row r="49" spans="1:20" ht="15" customHeight="1" x14ac:dyDescent="0.25">
      <c r="A49" s="37">
        <v>4</v>
      </c>
      <c r="B49" s="47" t="s">
        <v>92</v>
      </c>
      <c r="C49" s="215">
        <v>105</v>
      </c>
      <c r="D49" s="240">
        <v>3.4857142857142858</v>
      </c>
      <c r="E49" s="240">
        <v>3.43</v>
      </c>
      <c r="F49" s="216">
        <v>40</v>
      </c>
      <c r="G49" s="215">
        <v>115</v>
      </c>
      <c r="H49" s="240">
        <v>3.7565217391304349</v>
      </c>
      <c r="I49" s="240">
        <v>3.5</v>
      </c>
      <c r="J49" s="216">
        <v>8</v>
      </c>
      <c r="K49" s="215">
        <v>104</v>
      </c>
      <c r="L49" s="240">
        <v>3.8846153846153846</v>
      </c>
      <c r="M49" s="193">
        <v>3.58</v>
      </c>
      <c r="N49" s="216">
        <v>11</v>
      </c>
      <c r="O49" s="57">
        <f>N49+J49+F49</f>
        <v>59</v>
      </c>
      <c r="Q49" s="56"/>
      <c r="R49" s="56"/>
      <c r="T49" s="56"/>
    </row>
    <row r="50" spans="1:20" ht="15" customHeight="1" x14ac:dyDescent="0.25">
      <c r="A50" s="37">
        <v>5</v>
      </c>
      <c r="B50" s="47" t="s">
        <v>33</v>
      </c>
      <c r="C50" s="215">
        <v>76</v>
      </c>
      <c r="D50" s="240">
        <v>3.6447368421052633</v>
      </c>
      <c r="E50" s="240">
        <v>3.43</v>
      </c>
      <c r="F50" s="216">
        <v>20</v>
      </c>
      <c r="G50" s="215">
        <v>92</v>
      </c>
      <c r="H50" s="240">
        <v>3.5869565217391304</v>
      </c>
      <c r="I50" s="240">
        <v>3.5</v>
      </c>
      <c r="J50" s="216">
        <v>28</v>
      </c>
      <c r="K50" s="215">
        <v>78</v>
      </c>
      <c r="L50" s="240">
        <v>3.9358974358974357</v>
      </c>
      <c r="M50" s="193">
        <v>3.58</v>
      </c>
      <c r="N50" s="216">
        <v>8</v>
      </c>
      <c r="O50" s="57">
        <f>N50+J50+F50</f>
        <v>56</v>
      </c>
      <c r="Q50" s="56"/>
      <c r="R50" s="56"/>
      <c r="T50" s="56"/>
    </row>
    <row r="51" spans="1:20" ht="15" customHeight="1" x14ac:dyDescent="0.25">
      <c r="A51" s="37">
        <v>6</v>
      </c>
      <c r="B51" s="47" t="s">
        <v>32</v>
      </c>
      <c r="C51" s="215">
        <v>38</v>
      </c>
      <c r="D51" s="240">
        <v>3.5263157894736841</v>
      </c>
      <c r="E51" s="240">
        <v>3.43</v>
      </c>
      <c r="F51" s="216">
        <v>34</v>
      </c>
      <c r="G51" s="215">
        <v>52</v>
      </c>
      <c r="H51" s="240">
        <v>3.5</v>
      </c>
      <c r="I51" s="240">
        <v>3.5</v>
      </c>
      <c r="J51" s="216">
        <v>50</v>
      </c>
      <c r="K51" s="215">
        <v>35</v>
      </c>
      <c r="L51" s="240">
        <v>4</v>
      </c>
      <c r="M51" s="193">
        <v>3.58</v>
      </c>
      <c r="N51" s="216">
        <v>4</v>
      </c>
      <c r="O51" s="57">
        <f>N51+J51+F51</f>
        <v>88</v>
      </c>
      <c r="Q51" s="56"/>
      <c r="R51" s="56"/>
      <c r="T51" s="56"/>
    </row>
    <row r="52" spans="1:20" ht="15" customHeight="1" x14ac:dyDescent="0.25">
      <c r="A52" s="37">
        <v>7</v>
      </c>
      <c r="B52" s="116" t="s">
        <v>202</v>
      </c>
      <c r="C52" s="235">
        <v>4</v>
      </c>
      <c r="D52" s="247">
        <v>3.5</v>
      </c>
      <c r="E52" s="247">
        <v>3.43</v>
      </c>
      <c r="F52" s="237">
        <v>35</v>
      </c>
      <c r="G52" s="235"/>
      <c r="H52" s="247"/>
      <c r="I52" s="247">
        <v>3.5</v>
      </c>
      <c r="J52" s="237">
        <v>109</v>
      </c>
      <c r="K52" s="235"/>
      <c r="L52" s="247"/>
      <c r="M52" s="236">
        <v>3.58</v>
      </c>
      <c r="N52" s="237">
        <v>109</v>
      </c>
      <c r="O52" s="122">
        <f>N52+J52+F52</f>
        <v>253</v>
      </c>
      <c r="Q52" s="56"/>
      <c r="R52" s="56"/>
      <c r="T52" s="56"/>
    </row>
    <row r="53" spans="1:20" ht="15" customHeight="1" x14ac:dyDescent="0.25">
      <c r="A53" s="37">
        <v>8</v>
      </c>
      <c r="B53" s="47" t="s">
        <v>196</v>
      </c>
      <c r="C53" s="215">
        <v>26</v>
      </c>
      <c r="D53" s="240">
        <v>3.6153846153846154</v>
      </c>
      <c r="E53" s="240">
        <v>3.43</v>
      </c>
      <c r="F53" s="216">
        <v>24</v>
      </c>
      <c r="G53" s="215">
        <v>20</v>
      </c>
      <c r="H53" s="240">
        <v>3.75</v>
      </c>
      <c r="I53" s="240">
        <v>3.5</v>
      </c>
      <c r="J53" s="216">
        <v>9</v>
      </c>
      <c r="K53" s="215">
        <v>26</v>
      </c>
      <c r="L53" s="240">
        <v>3.5</v>
      </c>
      <c r="M53" s="193">
        <v>3.58</v>
      </c>
      <c r="N53" s="216">
        <v>69</v>
      </c>
      <c r="O53" s="57">
        <f>N53+J53+F53</f>
        <v>102</v>
      </c>
      <c r="Q53" s="56"/>
      <c r="R53" s="56"/>
      <c r="T53" s="56"/>
    </row>
    <row r="54" spans="1:20" ht="15" customHeight="1" x14ac:dyDescent="0.25">
      <c r="A54" s="145">
        <v>9</v>
      </c>
      <c r="B54" s="47" t="s">
        <v>78</v>
      </c>
      <c r="C54" s="215">
        <v>7</v>
      </c>
      <c r="D54" s="240">
        <v>3.4285714285714284</v>
      </c>
      <c r="E54" s="240">
        <v>3.43</v>
      </c>
      <c r="F54" s="216">
        <v>53</v>
      </c>
      <c r="G54" s="215">
        <v>18</v>
      </c>
      <c r="H54" s="240">
        <v>3.6666666666666665</v>
      </c>
      <c r="I54" s="240">
        <v>3.5</v>
      </c>
      <c r="J54" s="216">
        <v>21</v>
      </c>
      <c r="K54" s="215">
        <v>2</v>
      </c>
      <c r="L54" s="240">
        <v>3.5</v>
      </c>
      <c r="M54" s="193">
        <v>3.58</v>
      </c>
      <c r="N54" s="216">
        <v>70</v>
      </c>
      <c r="O54" s="57">
        <f>N54+J54+F54</f>
        <v>144</v>
      </c>
      <c r="Q54" s="56"/>
      <c r="R54" s="56"/>
      <c r="T54" s="56"/>
    </row>
    <row r="55" spans="1:20" ht="15" customHeight="1" x14ac:dyDescent="0.25">
      <c r="A55" s="37">
        <v>10</v>
      </c>
      <c r="B55" s="47" t="s">
        <v>65</v>
      </c>
      <c r="C55" s="215">
        <v>27</v>
      </c>
      <c r="D55" s="240">
        <v>3.3333333333333335</v>
      </c>
      <c r="E55" s="240">
        <v>3.43</v>
      </c>
      <c r="F55" s="216">
        <v>70</v>
      </c>
      <c r="G55" s="215">
        <v>20</v>
      </c>
      <c r="H55" s="240">
        <v>3.75</v>
      </c>
      <c r="I55" s="240">
        <v>3.5</v>
      </c>
      <c r="J55" s="216">
        <v>10</v>
      </c>
      <c r="K55" s="215">
        <v>20</v>
      </c>
      <c r="L55" s="240">
        <v>3.8</v>
      </c>
      <c r="M55" s="193">
        <v>3.58</v>
      </c>
      <c r="N55" s="216">
        <v>23</v>
      </c>
      <c r="O55" s="57">
        <f>N55+J55+F55</f>
        <v>103</v>
      </c>
      <c r="Q55" s="56"/>
      <c r="R55" s="56"/>
      <c r="T55" s="56"/>
    </row>
    <row r="56" spans="1:20" ht="15" customHeight="1" x14ac:dyDescent="0.25">
      <c r="A56" s="37">
        <v>11</v>
      </c>
      <c r="B56" s="50" t="s">
        <v>64</v>
      </c>
      <c r="C56" s="219">
        <v>29</v>
      </c>
      <c r="D56" s="241">
        <v>2.9655172413793105</v>
      </c>
      <c r="E56" s="241">
        <v>3.43</v>
      </c>
      <c r="F56" s="220">
        <v>109</v>
      </c>
      <c r="G56" s="219">
        <v>17</v>
      </c>
      <c r="H56" s="241">
        <v>3.1176470588235294</v>
      </c>
      <c r="I56" s="241">
        <v>3.5</v>
      </c>
      <c r="J56" s="220">
        <v>102</v>
      </c>
      <c r="K56" s="219">
        <v>34</v>
      </c>
      <c r="L56" s="241">
        <v>3.0882352941176472</v>
      </c>
      <c r="M56" s="196">
        <v>3.58</v>
      </c>
      <c r="N56" s="220">
        <v>103</v>
      </c>
      <c r="O56" s="57">
        <f>N56+J56+F56</f>
        <v>314</v>
      </c>
      <c r="Q56" s="56"/>
      <c r="R56" s="56"/>
      <c r="T56" s="56"/>
    </row>
    <row r="57" spans="1:20" ht="15" customHeight="1" x14ac:dyDescent="0.25">
      <c r="A57" s="37">
        <v>12</v>
      </c>
      <c r="B57" s="50" t="s">
        <v>29</v>
      </c>
      <c r="C57" s="219">
        <v>21</v>
      </c>
      <c r="D57" s="241">
        <v>3.2380952380952381</v>
      </c>
      <c r="E57" s="241">
        <v>3.43</v>
      </c>
      <c r="F57" s="220">
        <v>86</v>
      </c>
      <c r="G57" s="219">
        <v>35</v>
      </c>
      <c r="H57" s="241">
        <v>3.2</v>
      </c>
      <c r="I57" s="241">
        <v>3.5</v>
      </c>
      <c r="J57" s="220">
        <v>100</v>
      </c>
      <c r="K57" s="219">
        <v>45</v>
      </c>
      <c r="L57" s="241">
        <v>3.2</v>
      </c>
      <c r="M57" s="196">
        <v>3.58</v>
      </c>
      <c r="N57" s="220">
        <v>99</v>
      </c>
      <c r="O57" s="57">
        <f>N57+J57+F57</f>
        <v>285</v>
      </c>
      <c r="Q57" s="56"/>
      <c r="R57" s="56"/>
      <c r="T57" s="56"/>
    </row>
    <row r="58" spans="1:20" ht="15" customHeight="1" x14ac:dyDescent="0.25">
      <c r="A58" s="37">
        <v>13</v>
      </c>
      <c r="B58" s="115" t="s">
        <v>197</v>
      </c>
      <c r="C58" s="225">
        <v>37</v>
      </c>
      <c r="D58" s="248">
        <v>3.3513513513513513</v>
      </c>
      <c r="E58" s="248">
        <v>3.43</v>
      </c>
      <c r="F58" s="226">
        <v>67</v>
      </c>
      <c r="G58" s="225">
        <v>39</v>
      </c>
      <c r="H58" s="248">
        <v>3.5384615384615383</v>
      </c>
      <c r="I58" s="248">
        <v>3.5</v>
      </c>
      <c r="J58" s="226">
        <v>43</v>
      </c>
      <c r="K58" s="225">
        <v>34</v>
      </c>
      <c r="L58" s="248">
        <v>3.5588235294117645</v>
      </c>
      <c r="M58" s="197">
        <v>3.58</v>
      </c>
      <c r="N58" s="226">
        <v>56</v>
      </c>
      <c r="O58" s="57">
        <f>N58+J58+F58</f>
        <v>166</v>
      </c>
      <c r="Q58" s="56"/>
      <c r="R58" s="56"/>
      <c r="T58" s="56"/>
    </row>
    <row r="59" spans="1:20" ht="15" customHeight="1" x14ac:dyDescent="0.25">
      <c r="A59" s="37">
        <v>14</v>
      </c>
      <c r="B59" s="47" t="s">
        <v>79</v>
      </c>
      <c r="C59" s="215">
        <v>15</v>
      </c>
      <c r="D59" s="240">
        <v>3.2666666666666666</v>
      </c>
      <c r="E59" s="240">
        <v>3.43</v>
      </c>
      <c r="F59" s="216">
        <v>81</v>
      </c>
      <c r="G59" s="215">
        <v>18</v>
      </c>
      <c r="H59" s="240">
        <v>3.5555555555555554</v>
      </c>
      <c r="I59" s="240">
        <v>3.5</v>
      </c>
      <c r="J59" s="216">
        <v>39</v>
      </c>
      <c r="K59" s="215">
        <v>18</v>
      </c>
      <c r="L59" s="240">
        <v>3.3333333333333335</v>
      </c>
      <c r="M59" s="193">
        <v>3.58</v>
      </c>
      <c r="N59" s="216">
        <v>91</v>
      </c>
      <c r="O59" s="57">
        <f>N59+J59+F59</f>
        <v>211</v>
      </c>
      <c r="Q59" s="56"/>
      <c r="R59" s="56"/>
      <c r="T59" s="56"/>
    </row>
    <row r="60" spans="1:20" ht="15" customHeight="1" x14ac:dyDescent="0.25">
      <c r="A60" s="37">
        <v>15</v>
      </c>
      <c r="B60" s="47" t="s">
        <v>163</v>
      </c>
      <c r="C60" s="215">
        <v>21</v>
      </c>
      <c r="D60" s="240">
        <v>3.7619047619047619</v>
      </c>
      <c r="E60" s="240">
        <v>3.43</v>
      </c>
      <c r="F60" s="216">
        <v>4</v>
      </c>
      <c r="G60" s="215">
        <v>29</v>
      </c>
      <c r="H60" s="240">
        <v>3.4827586206896552</v>
      </c>
      <c r="I60" s="240">
        <v>3.5</v>
      </c>
      <c r="J60" s="216">
        <v>55</v>
      </c>
      <c r="K60" s="215">
        <v>44</v>
      </c>
      <c r="L60" s="240">
        <v>3.3409090909090908</v>
      </c>
      <c r="M60" s="193">
        <v>3.58</v>
      </c>
      <c r="N60" s="216">
        <v>88</v>
      </c>
      <c r="O60" s="57">
        <f>N60+J60+F60</f>
        <v>147</v>
      </c>
      <c r="Q60" s="56"/>
      <c r="R60" s="56"/>
      <c r="T60" s="56"/>
    </row>
    <row r="61" spans="1:20" ht="15" customHeight="1" x14ac:dyDescent="0.25">
      <c r="A61" s="37">
        <v>16</v>
      </c>
      <c r="B61" s="47" t="s">
        <v>31</v>
      </c>
      <c r="C61" s="215">
        <v>47</v>
      </c>
      <c r="D61" s="240">
        <v>3.1702127659574466</v>
      </c>
      <c r="E61" s="240">
        <v>3.43</v>
      </c>
      <c r="F61" s="216">
        <v>99</v>
      </c>
      <c r="G61" s="215">
        <v>10</v>
      </c>
      <c r="H61" s="240">
        <v>3.3</v>
      </c>
      <c r="I61" s="240">
        <v>3.5</v>
      </c>
      <c r="J61" s="216">
        <v>90</v>
      </c>
      <c r="K61" s="215">
        <v>45</v>
      </c>
      <c r="L61" s="240">
        <v>3.2444444444444445</v>
      </c>
      <c r="M61" s="193">
        <v>3.58</v>
      </c>
      <c r="N61" s="216">
        <v>98</v>
      </c>
      <c r="O61" s="57">
        <f>N61+J61+F61</f>
        <v>287</v>
      </c>
      <c r="Q61" s="56"/>
      <c r="R61" s="56"/>
      <c r="T61" s="56"/>
    </row>
    <row r="62" spans="1:20" ht="15" customHeight="1" x14ac:dyDescent="0.25">
      <c r="A62" s="37">
        <v>17</v>
      </c>
      <c r="B62" s="47" t="s">
        <v>80</v>
      </c>
      <c r="C62" s="215">
        <v>48</v>
      </c>
      <c r="D62" s="240">
        <v>3.25</v>
      </c>
      <c r="E62" s="240">
        <v>3.43</v>
      </c>
      <c r="F62" s="216">
        <v>85</v>
      </c>
      <c r="G62" s="215">
        <v>60</v>
      </c>
      <c r="H62" s="240">
        <v>3.4833333333333334</v>
      </c>
      <c r="I62" s="240">
        <v>3.5</v>
      </c>
      <c r="J62" s="216">
        <v>54</v>
      </c>
      <c r="K62" s="215">
        <v>35</v>
      </c>
      <c r="L62" s="240">
        <v>3.5142857142857142</v>
      </c>
      <c r="M62" s="193">
        <v>3.58</v>
      </c>
      <c r="N62" s="216">
        <v>67</v>
      </c>
      <c r="O62" s="57">
        <f>N62+J62+F62</f>
        <v>206</v>
      </c>
      <c r="Q62" s="56"/>
      <c r="R62" s="56"/>
      <c r="T62" s="56"/>
    </row>
    <row r="63" spans="1:20" ht="15" customHeight="1" x14ac:dyDescent="0.25">
      <c r="A63" s="37">
        <v>18</v>
      </c>
      <c r="B63" s="47" t="s">
        <v>34</v>
      </c>
      <c r="C63" s="215">
        <v>71</v>
      </c>
      <c r="D63" s="240">
        <v>3.76056338028169</v>
      </c>
      <c r="E63" s="240">
        <v>3.43</v>
      </c>
      <c r="F63" s="216">
        <v>5</v>
      </c>
      <c r="G63" s="215">
        <v>63</v>
      </c>
      <c r="H63" s="240">
        <v>3.3333333333333335</v>
      </c>
      <c r="I63" s="240">
        <v>3.5</v>
      </c>
      <c r="J63" s="216">
        <v>88</v>
      </c>
      <c r="K63" s="215">
        <v>61</v>
      </c>
      <c r="L63" s="240">
        <v>3.7049180327868854</v>
      </c>
      <c r="M63" s="193">
        <v>3.58</v>
      </c>
      <c r="N63" s="216">
        <v>34</v>
      </c>
      <c r="O63" s="57">
        <f>N63+J63+F63</f>
        <v>127</v>
      </c>
      <c r="Q63" s="56"/>
      <c r="R63" s="56"/>
      <c r="T63" s="56"/>
    </row>
    <row r="64" spans="1:20" ht="15" customHeight="1" x14ac:dyDescent="0.25">
      <c r="A64" s="37">
        <v>19</v>
      </c>
      <c r="B64" s="47" t="s">
        <v>27</v>
      </c>
      <c r="C64" s="215">
        <v>20</v>
      </c>
      <c r="D64" s="240">
        <v>3.5</v>
      </c>
      <c r="E64" s="240">
        <v>3.43</v>
      </c>
      <c r="F64" s="216">
        <v>36</v>
      </c>
      <c r="G64" s="215">
        <v>25</v>
      </c>
      <c r="H64" s="240">
        <v>3.68</v>
      </c>
      <c r="I64" s="240">
        <v>3.5</v>
      </c>
      <c r="J64" s="216">
        <v>18</v>
      </c>
      <c r="K64" s="215">
        <v>40</v>
      </c>
      <c r="L64" s="240">
        <v>3.5249999999999999</v>
      </c>
      <c r="M64" s="193">
        <v>3.58</v>
      </c>
      <c r="N64" s="216">
        <v>64</v>
      </c>
      <c r="O64" s="57">
        <f>N64+J64+F64</f>
        <v>118</v>
      </c>
      <c r="Q64" s="56"/>
      <c r="R64" s="56"/>
      <c r="T64" s="56"/>
    </row>
    <row r="65" spans="1:20" ht="15" customHeight="1" thickBot="1" x14ac:dyDescent="0.3">
      <c r="A65" s="37">
        <v>20</v>
      </c>
      <c r="B65" s="47" t="s">
        <v>203</v>
      </c>
      <c r="C65" s="215">
        <v>38</v>
      </c>
      <c r="D65" s="240">
        <v>3.4473684210526314</v>
      </c>
      <c r="E65" s="240">
        <v>3.43</v>
      </c>
      <c r="F65" s="216">
        <v>47</v>
      </c>
      <c r="G65" s="215"/>
      <c r="H65" s="240"/>
      <c r="I65" s="240">
        <v>3.5</v>
      </c>
      <c r="J65" s="216">
        <v>109</v>
      </c>
      <c r="K65" s="215"/>
      <c r="L65" s="240"/>
      <c r="M65" s="193">
        <v>3.58</v>
      </c>
      <c r="N65" s="216">
        <v>109</v>
      </c>
      <c r="O65" s="59">
        <f>N65+J65+F65</f>
        <v>265</v>
      </c>
      <c r="Q65" s="56"/>
      <c r="R65" s="56"/>
      <c r="T65" s="56"/>
    </row>
    <row r="66" spans="1:20" ht="15" customHeight="1" thickBot="1" x14ac:dyDescent="0.3">
      <c r="A66" s="119"/>
      <c r="B66" s="136" t="s">
        <v>124</v>
      </c>
      <c r="C66" s="186">
        <f>SUM(C67:C80)</f>
        <v>921</v>
      </c>
      <c r="D66" s="137">
        <f>AVERAGE(D67:D80)</f>
        <v>3.4875865882850605</v>
      </c>
      <c r="E66" s="137">
        <v>3.43</v>
      </c>
      <c r="F66" s="187"/>
      <c r="G66" s="186">
        <f>SUM(G67:G80)</f>
        <v>836</v>
      </c>
      <c r="H66" s="137">
        <f>AVERAGE(H67:H80)</f>
        <v>3.5395153017746899</v>
      </c>
      <c r="I66" s="137">
        <v>3.5</v>
      </c>
      <c r="J66" s="187"/>
      <c r="K66" s="186">
        <f>SUM(K67:K80)</f>
        <v>906</v>
      </c>
      <c r="L66" s="137">
        <f>AVERAGE(L67:L80)</f>
        <v>3.669540953851997</v>
      </c>
      <c r="M66" s="70">
        <v>3.58</v>
      </c>
      <c r="N66" s="187"/>
      <c r="O66" s="121"/>
      <c r="Q66" s="56"/>
      <c r="R66" s="56"/>
      <c r="T66" s="56"/>
    </row>
    <row r="67" spans="1:20" ht="15" customHeight="1" x14ac:dyDescent="0.25">
      <c r="A67" s="54">
        <v>1</v>
      </c>
      <c r="B67" s="49" t="s">
        <v>137</v>
      </c>
      <c r="C67" s="229">
        <v>67</v>
      </c>
      <c r="D67" s="244">
        <v>3.5373134328358211</v>
      </c>
      <c r="E67" s="244">
        <v>3.43</v>
      </c>
      <c r="F67" s="230">
        <v>31</v>
      </c>
      <c r="G67" s="229">
        <v>44</v>
      </c>
      <c r="H67" s="244">
        <v>3.7727272727272729</v>
      </c>
      <c r="I67" s="244">
        <v>3.5</v>
      </c>
      <c r="J67" s="230">
        <v>7</v>
      </c>
      <c r="K67" s="229">
        <v>54</v>
      </c>
      <c r="L67" s="244">
        <v>3.7777777777777777</v>
      </c>
      <c r="M67" s="194">
        <v>3.58</v>
      </c>
      <c r="N67" s="230">
        <v>25</v>
      </c>
      <c r="O67" s="131">
        <f t="shared" ref="O67:O80" si="2">N67+J67+F67</f>
        <v>63</v>
      </c>
      <c r="Q67" s="56"/>
      <c r="R67" s="56"/>
      <c r="T67" s="56"/>
    </row>
    <row r="68" spans="1:20" ht="15" customHeight="1" x14ac:dyDescent="0.25">
      <c r="A68" s="37">
        <v>2</v>
      </c>
      <c r="B68" s="49" t="s">
        <v>95</v>
      </c>
      <c r="C68" s="229">
        <v>59</v>
      </c>
      <c r="D68" s="244">
        <v>3.5762711864406778</v>
      </c>
      <c r="E68" s="244">
        <v>3.43</v>
      </c>
      <c r="F68" s="230">
        <v>29</v>
      </c>
      <c r="G68" s="229">
        <v>52</v>
      </c>
      <c r="H68" s="244">
        <v>3.7884615384615383</v>
      </c>
      <c r="I68" s="244">
        <v>3.5</v>
      </c>
      <c r="J68" s="230">
        <v>6</v>
      </c>
      <c r="K68" s="229">
        <v>45</v>
      </c>
      <c r="L68" s="244">
        <v>3.8222222222222224</v>
      </c>
      <c r="M68" s="194">
        <v>3.58</v>
      </c>
      <c r="N68" s="230">
        <v>21</v>
      </c>
      <c r="O68" s="132">
        <f t="shared" si="2"/>
        <v>56</v>
      </c>
      <c r="Q68" s="56"/>
      <c r="R68" s="56"/>
      <c r="T68" s="56"/>
    </row>
    <row r="69" spans="1:20" ht="15" customHeight="1" x14ac:dyDescent="0.25">
      <c r="A69" s="37">
        <v>3</v>
      </c>
      <c r="B69" s="49" t="s">
        <v>164</v>
      </c>
      <c r="C69" s="229">
        <v>88</v>
      </c>
      <c r="D69" s="244">
        <v>3.4318181818181817</v>
      </c>
      <c r="E69" s="244">
        <v>3.43</v>
      </c>
      <c r="F69" s="230">
        <v>52</v>
      </c>
      <c r="G69" s="229">
        <v>73</v>
      </c>
      <c r="H69" s="244">
        <v>3.5205479452054793</v>
      </c>
      <c r="I69" s="244">
        <v>3.5</v>
      </c>
      <c r="J69" s="230">
        <v>47</v>
      </c>
      <c r="K69" s="229">
        <v>102</v>
      </c>
      <c r="L69" s="244">
        <v>3.7745098039215685</v>
      </c>
      <c r="M69" s="194">
        <v>3.58</v>
      </c>
      <c r="N69" s="230">
        <v>26</v>
      </c>
      <c r="O69" s="132">
        <f t="shared" si="2"/>
        <v>125</v>
      </c>
      <c r="Q69" s="56"/>
      <c r="R69" s="56"/>
      <c r="T69" s="56"/>
    </row>
    <row r="70" spans="1:20" ht="15" customHeight="1" x14ac:dyDescent="0.25">
      <c r="A70" s="37">
        <v>4</v>
      </c>
      <c r="B70" s="49" t="s">
        <v>165</v>
      </c>
      <c r="C70" s="229">
        <v>55</v>
      </c>
      <c r="D70" s="244">
        <v>3.4909090909090907</v>
      </c>
      <c r="E70" s="244">
        <v>3.43</v>
      </c>
      <c r="F70" s="230">
        <v>39</v>
      </c>
      <c r="G70" s="229">
        <v>41</v>
      </c>
      <c r="H70" s="244">
        <v>3.5853658536585367</v>
      </c>
      <c r="I70" s="244">
        <v>3.5</v>
      </c>
      <c r="J70" s="230">
        <v>30</v>
      </c>
      <c r="K70" s="229">
        <v>45</v>
      </c>
      <c r="L70" s="244">
        <v>3.7333333333333334</v>
      </c>
      <c r="M70" s="194">
        <v>3.58</v>
      </c>
      <c r="N70" s="230">
        <v>31</v>
      </c>
      <c r="O70" s="132">
        <f t="shared" si="2"/>
        <v>100</v>
      </c>
      <c r="Q70" s="56"/>
      <c r="R70" s="56"/>
      <c r="T70" s="56"/>
    </row>
    <row r="71" spans="1:20" ht="15" customHeight="1" x14ac:dyDescent="0.25">
      <c r="A71" s="37">
        <v>5</v>
      </c>
      <c r="B71" s="49" t="s">
        <v>138</v>
      </c>
      <c r="C71" s="229">
        <v>49</v>
      </c>
      <c r="D71" s="244">
        <v>3.6122448979591835</v>
      </c>
      <c r="E71" s="244">
        <v>3.43</v>
      </c>
      <c r="F71" s="230">
        <v>25</v>
      </c>
      <c r="G71" s="229">
        <v>46</v>
      </c>
      <c r="H71" s="244">
        <v>3.5869565217391304</v>
      </c>
      <c r="I71" s="244">
        <v>3.5</v>
      </c>
      <c r="J71" s="230">
        <v>29</v>
      </c>
      <c r="K71" s="229">
        <v>48</v>
      </c>
      <c r="L71" s="244">
        <v>3.6666666666666665</v>
      </c>
      <c r="M71" s="194">
        <v>3.58</v>
      </c>
      <c r="N71" s="230">
        <v>37</v>
      </c>
      <c r="O71" s="132">
        <f t="shared" si="2"/>
        <v>91</v>
      </c>
      <c r="Q71" s="56"/>
      <c r="R71" s="56"/>
      <c r="T71" s="56"/>
    </row>
    <row r="72" spans="1:20" ht="15" customHeight="1" x14ac:dyDescent="0.25">
      <c r="A72" s="37">
        <v>6</v>
      </c>
      <c r="B72" s="49" t="s">
        <v>166</v>
      </c>
      <c r="C72" s="229">
        <v>68</v>
      </c>
      <c r="D72" s="244">
        <v>3.3970588235294117</v>
      </c>
      <c r="E72" s="244">
        <v>3.43</v>
      </c>
      <c r="F72" s="230">
        <v>60</v>
      </c>
      <c r="G72" s="229">
        <v>69</v>
      </c>
      <c r="H72" s="244">
        <v>3.4927536231884058</v>
      </c>
      <c r="I72" s="244">
        <v>3.5</v>
      </c>
      <c r="J72" s="230">
        <v>51</v>
      </c>
      <c r="K72" s="229">
        <v>63</v>
      </c>
      <c r="L72" s="244">
        <v>3.5555555555555554</v>
      </c>
      <c r="M72" s="194">
        <v>3.58</v>
      </c>
      <c r="N72" s="230">
        <v>57</v>
      </c>
      <c r="O72" s="138">
        <f t="shared" si="2"/>
        <v>168</v>
      </c>
      <c r="Q72" s="56"/>
      <c r="R72" s="56"/>
      <c r="T72" s="56"/>
    </row>
    <row r="73" spans="1:20" ht="15" customHeight="1" x14ac:dyDescent="0.25">
      <c r="A73" s="37">
        <v>7</v>
      </c>
      <c r="B73" s="49" t="s">
        <v>167</v>
      </c>
      <c r="C73" s="229">
        <v>38</v>
      </c>
      <c r="D73" s="244">
        <v>3.6315789473684212</v>
      </c>
      <c r="E73" s="244">
        <v>3.43</v>
      </c>
      <c r="F73" s="230">
        <v>21</v>
      </c>
      <c r="G73" s="229">
        <v>69</v>
      </c>
      <c r="H73" s="244">
        <v>3.7246376811594204</v>
      </c>
      <c r="I73" s="244">
        <v>3.5</v>
      </c>
      <c r="J73" s="230">
        <v>12</v>
      </c>
      <c r="K73" s="229">
        <v>44</v>
      </c>
      <c r="L73" s="244">
        <v>3.8409090909090908</v>
      </c>
      <c r="M73" s="194">
        <v>3.58</v>
      </c>
      <c r="N73" s="230">
        <v>18</v>
      </c>
      <c r="O73" s="132">
        <f t="shared" si="2"/>
        <v>51</v>
      </c>
      <c r="Q73" s="56"/>
      <c r="R73" s="56"/>
      <c r="T73" s="56"/>
    </row>
    <row r="74" spans="1:20" ht="15" customHeight="1" x14ac:dyDescent="0.25">
      <c r="A74" s="37">
        <v>8</v>
      </c>
      <c r="B74" s="49" t="s">
        <v>168</v>
      </c>
      <c r="C74" s="229">
        <v>36</v>
      </c>
      <c r="D74" s="244">
        <v>3.3611111111111112</v>
      </c>
      <c r="E74" s="244">
        <v>3.43</v>
      </c>
      <c r="F74" s="230">
        <v>66</v>
      </c>
      <c r="G74" s="229">
        <v>31</v>
      </c>
      <c r="H74" s="244">
        <v>3.4838709677419355</v>
      </c>
      <c r="I74" s="244">
        <v>3.5</v>
      </c>
      <c r="J74" s="230">
        <v>53</v>
      </c>
      <c r="K74" s="229">
        <v>43</v>
      </c>
      <c r="L74" s="244">
        <v>3.4883720930232558</v>
      </c>
      <c r="M74" s="194">
        <v>3.58</v>
      </c>
      <c r="N74" s="230">
        <v>75</v>
      </c>
      <c r="O74" s="132">
        <f t="shared" si="2"/>
        <v>194</v>
      </c>
      <c r="Q74" s="56"/>
      <c r="R74" s="56"/>
      <c r="T74" s="56"/>
    </row>
    <row r="75" spans="1:20" ht="15" customHeight="1" x14ac:dyDescent="0.25">
      <c r="A75" s="37">
        <v>9</v>
      </c>
      <c r="B75" s="49" t="s">
        <v>23</v>
      </c>
      <c r="C75" s="229">
        <v>26</v>
      </c>
      <c r="D75" s="244">
        <v>3.3076923076923075</v>
      </c>
      <c r="E75" s="244">
        <v>3.43</v>
      </c>
      <c r="F75" s="230">
        <v>73</v>
      </c>
      <c r="G75" s="229">
        <v>32</v>
      </c>
      <c r="H75" s="244">
        <v>3.25</v>
      </c>
      <c r="I75" s="244">
        <v>3.5</v>
      </c>
      <c r="J75" s="230">
        <v>95</v>
      </c>
      <c r="K75" s="229">
        <v>45</v>
      </c>
      <c r="L75" s="244">
        <v>3.5333333333333332</v>
      </c>
      <c r="M75" s="194">
        <v>3.58</v>
      </c>
      <c r="N75" s="230">
        <v>65</v>
      </c>
      <c r="O75" s="132">
        <f t="shared" si="2"/>
        <v>233</v>
      </c>
      <c r="Q75" s="56"/>
      <c r="R75" s="56"/>
      <c r="T75" s="56"/>
    </row>
    <row r="76" spans="1:20" ht="15" customHeight="1" x14ac:dyDescent="0.25">
      <c r="A76" s="37">
        <v>10</v>
      </c>
      <c r="B76" s="49" t="s">
        <v>139</v>
      </c>
      <c r="C76" s="229">
        <v>173</v>
      </c>
      <c r="D76" s="244">
        <v>3.3815028901734103</v>
      </c>
      <c r="E76" s="244">
        <v>3.43</v>
      </c>
      <c r="F76" s="230">
        <v>63</v>
      </c>
      <c r="G76" s="229">
        <v>124</v>
      </c>
      <c r="H76" s="244">
        <v>3.4193548387096775</v>
      </c>
      <c r="I76" s="244">
        <v>3.5</v>
      </c>
      <c r="J76" s="230">
        <v>71</v>
      </c>
      <c r="K76" s="229">
        <v>146</v>
      </c>
      <c r="L76" s="244">
        <v>3.6027397260273974</v>
      </c>
      <c r="M76" s="194">
        <v>3.58</v>
      </c>
      <c r="N76" s="230">
        <v>48</v>
      </c>
      <c r="O76" s="146">
        <f t="shared" si="2"/>
        <v>182</v>
      </c>
      <c r="Q76" s="56"/>
      <c r="R76" s="56"/>
      <c r="T76" s="56"/>
    </row>
    <row r="77" spans="1:20" ht="15" customHeight="1" x14ac:dyDescent="0.25">
      <c r="A77" s="37">
        <v>11</v>
      </c>
      <c r="B77" s="49" t="s">
        <v>169</v>
      </c>
      <c r="C77" s="229">
        <v>77</v>
      </c>
      <c r="D77" s="244">
        <v>3.3506493506493507</v>
      </c>
      <c r="E77" s="244">
        <v>3.43</v>
      </c>
      <c r="F77" s="230">
        <v>68</v>
      </c>
      <c r="G77" s="229">
        <v>64</v>
      </c>
      <c r="H77" s="244">
        <v>3.109375</v>
      </c>
      <c r="I77" s="244">
        <v>3.5</v>
      </c>
      <c r="J77" s="230">
        <v>103</v>
      </c>
      <c r="K77" s="229">
        <v>60</v>
      </c>
      <c r="L77" s="244">
        <v>3.5</v>
      </c>
      <c r="M77" s="194">
        <v>3.58</v>
      </c>
      <c r="N77" s="230">
        <v>71</v>
      </c>
      <c r="O77" s="132">
        <f t="shared" si="2"/>
        <v>242</v>
      </c>
      <c r="Q77" s="56"/>
      <c r="R77" s="56"/>
      <c r="T77" s="56"/>
    </row>
    <row r="78" spans="1:20" ht="15" customHeight="1" x14ac:dyDescent="0.25">
      <c r="A78" s="37">
        <v>12</v>
      </c>
      <c r="B78" s="49" t="s">
        <v>170</v>
      </c>
      <c r="C78" s="229">
        <v>43</v>
      </c>
      <c r="D78" s="244">
        <v>3.5813953488372094</v>
      </c>
      <c r="E78" s="244">
        <v>3.43</v>
      </c>
      <c r="F78" s="230">
        <v>28</v>
      </c>
      <c r="G78" s="229">
        <v>55</v>
      </c>
      <c r="H78" s="244">
        <v>3.4727272727272727</v>
      </c>
      <c r="I78" s="244">
        <v>3.5</v>
      </c>
      <c r="J78" s="230">
        <v>58</v>
      </c>
      <c r="K78" s="229">
        <v>50</v>
      </c>
      <c r="L78" s="244">
        <v>3.76</v>
      </c>
      <c r="M78" s="194">
        <v>3.58</v>
      </c>
      <c r="N78" s="230">
        <v>27</v>
      </c>
      <c r="O78" s="132">
        <f t="shared" si="2"/>
        <v>113</v>
      </c>
      <c r="Q78" s="56"/>
      <c r="R78" s="56"/>
      <c r="T78" s="56"/>
    </row>
    <row r="79" spans="1:20" ht="15" customHeight="1" x14ac:dyDescent="0.25">
      <c r="A79" s="37">
        <v>13</v>
      </c>
      <c r="B79" s="49" t="s">
        <v>140</v>
      </c>
      <c r="C79" s="229">
        <v>42</v>
      </c>
      <c r="D79" s="244">
        <v>3.6666666666666665</v>
      </c>
      <c r="E79" s="244">
        <v>3.43</v>
      </c>
      <c r="F79" s="230">
        <v>15</v>
      </c>
      <c r="G79" s="229">
        <v>57</v>
      </c>
      <c r="H79" s="244">
        <v>3.7894736842105261</v>
      </c>
      <c r="I79" s="244">
        <v>3.5</v>
      </c>
      <c r="J79" s="230">
        <v>5</v>
      </c>
      <c r="K79" s="229">
        <v>79</v>
      </c>
      <c r="L79" s="244">
        <v>3.6962025316455698</v>
      </c>
      <c r="M79" s="194">
        <v>3.58</v>
      </c>
      <c r="N79" s="230">
        <v>35</v>
      </c>
      <c r="O79" s="132">
        <f t="shared" si="2"/>
        <v>55</v>
      </c>
      <c r="Q79" s="56"/>
      <c r="R79" s="56"/>
      <c r="T79" s="56"/>
    </row>
    <row r="80" spans="1:20" ht="15" customHeight="1" thickBot="1" x14ac:dyDescent="0.3">
      <c r="A80" s="37">
        <v>14</v>
      </c>
      <c r="B80" s="49" t="s">
        <v>172</v>
      </c>
      <c r="C80" s="229">
        <v>100</v>
      </c>
      <c r="D80" s="244">
        <v>3.5</v>
      </c>
      <c r="E80" s="244">
        <v>3.43</v>
      </c>
      <c r="F80" s="230">
        <v>37</v>
      </c>
      <c r="G80" s="229">
        <v>79</v>
      </c>
      <c r="H80" s="244">
        <v>3.5569620253164556</v>
      </c>
      <c r="I80" s="244">
        <v>3.5</v>
      </c>
      <c r="J80" s="230">
        <v>38</v>
      </c>
      <c r="K80" s="229">
        <v>82</v>
      </c>
      <c r="L80" s="244">
        <v>3.6219512195121952</v>
      </c>
      <c r="M80" s="194">
        <v>3.58</v>
      </c>
      <c r="N80" s="230">
        <v>44</v>
      </c>
      <c r="O80" s="132">
        <f t="shared" si="2"/>
        <v>119</v>
      </c>
      <c r="Q80" s="56"/>
      <c r="R80" s="56"/>
      <c r="T80" s="56"/>
    </row>
    <row r="81" spans="1:20" ht="15" customHeight="1" thickBot="1" x14ac:dyDescent="0.3">
      <c r="A81" s="119"/>
      <c r="B81" s="120" t="s">
        <v>125</v>
      </c>
      <c r="C81" s="188">
        <f>SUM(C82:C111)</f>
        <v>1907</v>
      </c>
      <c r="D81" s="139">
        <f>AVERAGE(D82:D111)</f>
        <v>3.3875931424716068</v>
      </c>
      <c r="E81" s="139">
        <v>3.43</v>
      </c>
      <c r="F81" s="189"/>
      <c r="G81" s="188">
        <f>SUM(G82:G111)</f>
        <v>1819</v>
      </c>
      <c r="H81" s="139">
        <f>AVERAGE(H82:H111)</f>
        <v>3.4713736668077213</v>
      </c>
      <c r="I81" s="139">
        <v>3.5</v>
      </c>
      <c r="J81" s="189"/>
      <c r="K81" s="188">
        <f>SUM(K82:K111)</f>
        <v>2021</v>
      </c>
      <c r="L81" s="139">
        <f>AVERAGE(L82:L111)</f>
        <v>3.4273300415444532</v>
      </c>
      <c r="M81" s="72">
        <v>3.58</v>
      </c>
      <c r="N81" s="189"/>
      <c r="O81" s="121"/>
      <c r="Q81" s="56"/>
      <c r="R81" s="56"/>
      <c r="T81" s="56"/>
    </row>
    <row r="82" spans="1:20" ht="15" customHeight="1" x14ac:dyDescent="0.25">
      <c r="A82" s="54">
        <v>1</v>
      </c>
      <c r="B82" s="49" t="s">
        <v>171</v>
      </c>
      <c r="C82" s="229">
        <v>54</v>
      </c>
      <c r="D82" s="244">
        <v>3.4814814814814814</v>
      </c>
      <c r="E82" s="244">
        <v>3.43</v>
      </c>
      <c r="F82" s="230">
        <v>42</v>
      </c>
      <c r="G82" s="229">
        <v>31</v>
      </c>
      <c r="H82" s="244">
        <v>3.3548387096774195</v>
      </c>
      <c r="I82" s="244">
        <v>3.5</v>
      </c>
      <c r="J82" s="230">
        <v>86</v>
      </c>
      <c r="K82" s="229">
        <v>34</v>
      </c>
      <c r="L82" s="244">
        <v>3.3823529411764706</v>
      </c>
      <c r="M82" s="194">
        <v>3.58</v>
      </c>
      <c r="N82" s="230">
        <v>83</v>
      </c>
      <c r="O82" s="129">
        <f t="shared" ref="O82:O93" si="3">N82+J82+F82</f>
        <v>211</v>
      </c>
      <c r="Q82" s="56"/>
      <c r="R82" s="56"/>
      <c r="T82" s="56"/>
    </row>
    <row r="83" spans="1:20" ht="15" customHeight="1" x14ac:dyDescent="0.25">
      <c r="A83" s="37">
        <v>2</v>
      </c>
      <c r="B83" s="49" t="s">
        <v>63</v>
      </c>
      <c r="C83" s="229">
        <v>36</v>
      </c>
      <c r="D83" s="244">
        <v>3.4444444444444446</v>
      </c>
      <c r="E83" s="244">
        <v>3.43</v>
      </c>
      <c r="F83" s="230">
        <v>48</v>
      </c>
      <c r="G83" s="229">
        <v>17</v>
      </c>
      <c r="H83" s="244">
        <v>3.2941176470588234</v>
      </c>
      <c r="I83" s="244">
        <v>3.5</v>
      </c>
      <c r="J83" s="230">
        <v>92</v>
      </c>
      <c r="K83" s="229">
        <v>14</v>
      </c>
      <c r="L83" s="244">
        <v>3.5</v>
      </c>
      <c r="M83" s="194">
        <v>3.58</v>
      </c>
      <c r="N83" s="230">
        <v>72</v>
      </c>
      <c r="O83" s="57">
        <f t="shared" si="3"/>
        <v>212</v>
      </c>
      <c r="Q83" s="56"/>
      <c r="R83" s="56"/>
      <c r="T83" s="56"/>
    </row>
    <row r="84" spans="1:20" ht="15" customHeight="1" x14ac:dyDescent="0.25">
      <c r="A84" s="37">
        <v>3</v>
      </c>
      <c r="B84" s="49" t="s">
        <v>173</v>
      </c>
      <c r="C84" s="229">
        <v>48</v>
      </c>
      <c r="D84" s="244">
        <v>3.4583333333333335</v>
      </c>
      <c r="E84" s="244">
        <v>3.43</v>
      </c>
      <c r="F84" s="230">
        <v>43</v>
      </c>
      <c r="G84" s="229">
        <v>60</v>
      </c>
      <c r="H84" s="244">
        <v>3.4666666666666668</v>
      </c>
      <c r="I84" s="244">
        <v>3.5</v>
      </c>
      <c r="J84" s="230">
        <v>60</v>
      </c>
      <c r="K84" s="229">
        <v>62</v>
      </c>
      <c r="L84" s="244">
        <v>3.403225806451613</v>
      </c>
      <c r="M84" s="194">
        <v>3.58</v>
      </c>
      <c r="N84" s="230">
        <v>82</v>
      </c>
      <c r="O84" s="57">
        <f t="shared" si="3"/>
        <v>185</v>
      </c>
      <c r="Q84" s="56"/>
      <c r="R84" s="56"/>
      <c r="T84" s="56"/>
    </row>
    <row r="85" spans="1:20" ht="15" customHeight="1" x14ac:dyDescent="0.25">
      <c r="A85" s="37">
        <v>4</v>
      </c>
      <c r="B85" s="49" t="s">
        <v>174</v>
      </c>
      <c r="C85" s="229">
        <v>74</v>
      </c>
      <c r="D85" s="244">
        <v>3.2972972972972974</v>
      </c>
      <c r="E85" s="244">
        <v>3.43</v>
      </c>
      <c r="F85" s="230">
        <v>76</v>
      </c>
      <c r="G85" s="229">
        <v>81</v>
      </c>
      <c r="H85" s="244">
        <v>3.5308641975308643</v>
      </c>
      <c r="I85" s="244">
        <v>3.5</v>
      </c>
      <c r="J85" s="230">
        <v>46</v>
      </c>
      <c r="K85" s="229">
        <v>71</v>
      </c>
      <c r="L85" s="244">
        <v>3.5492957746478875</v>
      </c>
      <c r="M85" s="194">
        <v>3.58</v>
      </c>
      <c r="N85" s="230">
        <v>61</v>
      </c>
      <c r="O85" s="57">
        <f t="shared" si="3"/>
        <v>183</v>
      </c>
      <c r="Q85" s="56"/>
      <c r="R85" s="56"/>
      <c r="T85" s="56"/>
    </row>
    <row r="86" spans="1:20" ht="15" customHeight="1" x14ac:dyDescent="0.25">
      <c r="A86" s="37">
        <v>5</v>
      </c>
      <c r="B86" s="49" t="s">
        <v>175</v>
      </c>
      <c r="C86" s="229">
        <v>94</v>
      </c>
      <c r="D86" s="244">
        <v>3.2765957446808511</v>
      </c>
      <c r="E86" s="244">
        <v>3.43</v>
      </c>
      <c r="F86" s="230">
        <v>80</v>
      </c>
      <c r="G86" s="229">
        <v>68</v>
      </c>
      <c r="H86" s="244">
        <v>3.3382352941176472</v>
      </c>
      <c r="I86" s="244">
        <v>3.5</v>
      </c>
      <c r="J86" s="230">
        <v>87</v>
      </c>
      <c r="K86" s="229">
        <v>64</v>
      </c>
      <c r="L86" s="244">
        <v>3.46875</v>
      </c>
      <c r="M86" s="194">
        <v>3.58</v>
      </c>
      <c r="N86" s="230">
        <v>77</v>
      </c>
      <c r="O86" s="57">
        <f t="shared" si="3"/>
        <v>244</v>
      </c>
      <c r="Q86" s="56"/>
      <c r="R86" s="56"/>
      <c r="T86" s="56"/>
    </row>
    <row r="87" spans="1:20" ht="15" customHeight="1" x14ac:dyDescent="0.25">
      <c r="A87" s="37">
        <v>6</v>
      </c>
      <c r="B87" s="49" t="s">
        <v>176</v>
      </c>
      <c r="C87" s="229">
        <v>64</v>
      </c>
      <c r="D87" s="244">
        <v>3.484375</v>
      </c>
      <c r="E87" s="244">
        <v>3.43</v>
      </c>
      <c r="F87" s="230">
        <v>41</v>
      </c>
      <c r="G87" s="229">
        <v>74</v>
      </c>
      <c r="H87" s="244">
        <v>3.5540540540540539</v>
      </c>
      <c r="I87" s="244">
        <v>3.5</v>
      </c>
      <c r="J87" s="230">
        <v>41</v>
      </c>
      <c r="K87" s="229">
        <v>56</v>
      </c>
      <c r="L87" s="244">
        <v>3.2857142857142856</v>
      </c>
      <c r="M87" s="194">
        <v>3.58</v>
      </c>
      <c r="N87" s="230">
        <v>95</v>
      </c>
      <c r="O87" s="57">
        <f t="shared" si="3"/>
        <v>177</v>
      </c>
      <c r="Q87" s="56"/>
      <c r="R87" s="56"/>
      <c r="T87" s="56"/>
    </row>
    <row r="88" spans="1:20" ht="15" customHeight="1" x14ac:dyDescent="0.25">
      <c r="A88" s="37">
        <v>7</v>
      </c>
      <c r="B88" s="49" t="s">
        <v>21</v>
      </c>
      <c r="C88" s="229">
        <v>32</v>
      </c>
      <c r="D88" s="244">
        <v>3.53125</v>
      </c>
      <c r="E88" s="244">
        <v>3.43</v>
      </c>
      <c r="F88" s="230">
        <v>33</v>
      </c>
      <c r="G88" s="229">
        <v>32</v>
      </c>
      <c r="H88" s="244">
        <v>3.53125</v>
      </c>
      <c r="I88" s="244">
        <v>3.5</v>
      </c>
      <c r="J88" s="230">
        <v>45</v>
      </c>
      <c r="K88" s="229">
        <v>17</v>
      </c>
      <c r="L88" s="244">
        <v>3.5882352941176472</v>
      </c>
      <c r="M88" s="194">
        <v>3.58</v>
      </c>
      <c r="N88" s="230">
        <v>49</v>
      </c>
      <c r="O88" s="57">
        <f t="shared" si="3"/>
        <v>127</v>
      </c>
      <c r="Q88" s="56"/>
      <c r="R88" s="56"/>
      <c r="T88" s="56"/>
    </row>
    <row r="89" spans="1:20" ht="15" customHeight="1" x14ac:dyDescent="0.25">
      <c r="A89" s="37">
        <v>8</v>
      </c>
      <c r="B89" s="49" t="s">
        <v>177</v>
      </c>
      <c r="C89" s="229">
        <v>35</v>
      </c>
      <c r="D89" s="244">
        <v>3.2285714285714286</v>
      </c>
      <c r="E89" s="244">
        <v>3.43</v>
      </c>
      <c r="F89" s="230">
        <v>88</v>
      </c>
      <c r="G89" s="229">
        <v>37</v>
      </c>
      <c r="H89" s="244">
        <v>3.3783783783783785</v>
      </c>
      <c r="I89" s="244">
        <v>3.5</v>
      </c>
      <c r="J89" s="230">
        <v>82</v>
      </c>
      <c r="K89" s="229">
        <v>30</v>
      </c>
      <c r="L89" s="244">
        <v>3.1333333333333333</v>
      </c>
      <c r="M89" s="194">
        <v>3.58</v>
      </c>
      <c r="N89" s="230">
        <v>102</v>
      </c>
      <c r="O89" s="57">
        <f t="shared" si="3"/>
        <v>272</v>
      </c>
      <c r="Q89" s="56"/>
      <c r="R89" s="56"/>
      <c r="T89" s="56"/>
    </row>
    <row r="90" spans="1:20" ht="15" customHeight="1" x14ac:dyDescent="0.25">
      <c r="A90" s="37">
        <v>9</v>
      </c>
      <c r="B90" s="49" t="s">
        <v>178</v>
      </c>
      <c r="C90" s="229">
        <v>49</v>
      </c>
      <c r="D90" s="244">
        <v>3.2857142857142856</v>
      </c>
      <c r="E90" s="244">
        <v>3.43</v>
      </c>
      <c r="F90" s="230">
        <v>79</v>
      </c>
      <c r="G90" s="229">
        <v>28</v>
      </c>
      <c r="H90" s="244">
        <v>3.5714285714285716</v>
      </c>
      <c r="I90" s="244">
        <v>3.5</v>
      </c>
      <c r="J90" s="230">
        <v>34</v>
      </c>
      <c r="K90" s="229">
        <v>65</v>
      </c>
      <c r="L90" s="244">
        <v>2.7076923076923078</v>
      </c>
      <c r="M90" s="194">
        <v>3.58</v>
      </c>
      <c r="N90" s="230">
        <v>108</v>
      </c>
      <c r="O90" s="57">
        <f t="shared" si="3"/>
        <v>221</v>
      </c>
      <c r="Q90" s="56"/>
      <c r="R90" s="56"/>
      <c r="T90" s="56"/>
    </row>
    <row r="91" spans="1:20" ht="15" customHeight="1" x14ac:dyDescent="0.25">
      <c r="A91" s="37">
        <v>10</v>
      </c>
      <c r="B91" s="49" t="s">
        <v>179</v>
      </c>
      <c r="C91" s="229">
        <v>54</v>
      </c>
      <c r="D91" s="244">
        <v>3.1296296296296298</v>
      </c>
      <c r="E91" s="244">
        <v>3.43</v>
      </c>
      <c r="F91" s="230">
        <v>102</v>
      </c>
      <c r="G91" s="229">
        <v>61</v>
      </c>
      <c r="H91" s="244">
        <v>3.4098360655737703</v>
      </c>
      <c r="I91" s="244">
        <v>3.5</v>
      </c>
      <c r="J91" s="230">
        <v>74</v>
      </c>
      <c r="K91" s="229">
        <v>50</v>
      </c>
      <c r="L91" s="244">
        <v>3.66</v>
      </c>
      <c r="M91" s="194">
        <v>3.58</v>
      </c>
      <c r="N91" s="230">
        <v>38</v>
      </c>
      <c r="O91" s="57">
        <f t="shared" si="3"/>
        <v>214</v>
      </c>
      <c r="Q91" s="56"/>
      <c r="R91" s="56"/>
      <c r="T91" s="56"/>
    </row>
    <row r="92" spans="1:20" ht="15" customHeight="1" x14ac:dyDescent="0.25">
      <c r="A92" s="37">
        <v>11</v>
      </c>
      <c r="B92" s="49" t="s">
        <v>198</v>
      </c>
      <c r="C92" s="229">
        <v>34</v>
      </c>
      <c r="D92" s="244">
        <v>3.1176470588235294</v>
      </c>
      <c r="E92" s="244">
        <v>3.43</v>
      </c>
      <c r="F92" s="230">
        <v>103</v>
      </c>
      <c r="G92" s="229">
        <v>48</v>
      </c>
      <c r="H92" s="244">
        <v>3.3333333333333335</v>
      </c>
      <c r="I92" s="244">
        <v>3.5</v>
      </c>
      <c r="J92" s="230">
        <v>89</v>
      </c>
      <c r="K92" s="229">
        <v>51</v>
      </c>
      <c r="L92" s="244">
        <v>3.4901960784313726</v>
      </c>
      <c r="M92" s="194">
        <v>3.58</v>
      </c>
      <c r="N92" s="230">
        <v>76</v>
      </c>
      <c r="O92" s="57">
        <f t="shared" si="3"/>
        <v>268</v>
      </c>
      <c r="Q92" s="56"/>
      <c r="R92" s="56"/>
      <c r="T92" s="56"/>
    </row>
    <row r="93" spans="1:20" ht="15" customHeight="1" x14ac:dyDescent="0.25">
      <c r="A93" s="37">
        <v>12</v>
      </c>
      <c r="B93" s="49" t="s">
        <v>199</v>
      </c>
      <c r="C93" s="229">
        <v>49</v>
      </c>
      <c r="D93" s="244">
        <v>3.2244897959183674</v>
      </c>
      <c r="E93" s="244">
        <v>3.43</v>
      </c>
      <c r="F93" s="230">
        <v>90</v>
      </c>
      <c r="G93" s="229">
        <v>40</v>
      </c>
      <c r="H93" s="244">
        <v>3.4249999999999998</v>
      </c>
      <c r="I93" s="244">
        <v>3.5</v>
      </c>
      <c r="J93" s="230">
        <v>69</v>
      </c>
      <c r="K93" s="229">
        <v>55</v>
      </c>
      <c r="L93" s="244">
        <v>3.5636363636363635</v>
      </c>
      <c r="M93" s="194">
        <v>3.58</v>
      </c>
      <c r="N93" s="230">
        <v>58</v>
      </c>
      <c r="O93" s="57">
        <f t="shared" si="3"/>
        <v>217</v>
      </c>
      <c r="Q93" s="56"/>
      <c r="R93" s="56"/>
      <c r="T93" s="56"/>
    </row>
    <row r="94" spans="1:20" ht="15" customHeight="1" x14ac:dyDescent="0.25">
      <c r="A94" s="37">
        <v>13</v>
      </c>
      <c r="B94" s="49" t="s">
        <v>180</v>
      </c>
      <c r="C94" s="229">
        <v>71</v>
      </c>
      <c r="D94" s="244">
        <v>3.2535211267605635</v>
      </c>
      <c r="E94" s="244">
        <v>3.43</v>
      </c>
      <c r="F94" s="230">
        <v>82</v>
      </c>
      <c r="G94" s="229">
        <v>87</v>
      </c>
      <c r="H94" s="244">
        <v>3.3908045977011496</v>
      </c>
      <c r="I94" s="244">
        <v>3.5</v>
      </c>
      <c r="J94" s="230">
        <v>77</v>
      </c>
      <c r="K94" s="229">
        <v>108</v>
      </c>
      <c r="L94" s="244">
        <v>3.3425925925925926</v>
      </c>
      <c r="M94" s="194">
        <v>3.58</v>
      </c>
      <c r="N94" s="230">
        <v>89</v>
      </c>
      <c r="O94" s="59">
        <f t="shared" ref="O94:O111" si="4">N94+J94+F94</f>
        <v>248</v>
      </c>
      <c r="Q94" s="56"/>
      <c r="R94" s="56"/>
      <c r="T94" s="56"/>
    </row>
    <row r="95" spans="1:20" ht="15" customHeight="1" x14ac:dyDescent="0.25">
      <c r="A95" s="37">
        <v>14</v>
      </c>
      <c r="B95" s="49" t="s">
        <v>181</v>
      </c>
      <c r="C95" s="229">
        <v>40</v>
      </c>
      <c r="D95" s="244">
        <v>3.3</v>
      </c>
      <c r="E95" s="244">
        <v>3.43</v>
      </c>
      <c r="F95" s="230">
        <v>75</v>
      </c>
      <c r="G95" s="229">
        <v>45</v>
      </c>
      <c r="H95" s="244">
        <v>3.4222222222222221</v>
      </c>
      <c r="I95" s="244">
        <v>3.5</v>
      </c>
      <c r="J95" s="230">
        <v>70</v>
      </c>
      <c r="K95" s="229">
        <v>37</v>
      </c>
      <c r="L95" s="244">
        <v>3.5135135135135136</v>
      </c>
      <c r="M95" s="194">
        <v>3.58</v>
      </c>
      <c r="N95" s="230">
        <v>68</v>
      </c>
      <c r="O95" s="122">
        <f t="shared" si="4"/>
        <v>213</v>
      </c>
      <c r="Q95" s="56"/>
      <c r="R95" s="56"/>
      <c r="T95" s="56"/>
    </row>
    <row r="96" spans="1:20" ht="15" customHeight="1" x14ac:dyDescent="0.25">
      <c r="A96" s="145">
        <v>15</v>
      </c>
      <c r="B96" s="49" t="s">
        <v>182</v>
      </c>
      <c r="C96" s="229">
        <v>51</v>
      </c>
      <c r="D96" s="244">
        <v>3.2352941176470589</v>
      </c>
      <c r="E96" s="244">
        <v>3.43</v>
      </c>
      <c r="F96" s="230">
        <v>87</v>
      </c>
      <c r="G96" s="229">
        <v>41</v>
      </c>
      <c r="H96" s="244">
        <v>3.2439024390243905</v>
      </c>
      <c r="I96" s="244">
        <v>3.5</v>
      </c>
      <c r="J96" s="230">
        <v>96</v>
      </c>
      <c r="K96" s="229">
        <v>42</v>
      </c>
      <c r="L96" s="244">
        <v>3.0476190476190474</v>
      </c>
      <c r="M96" s="194">
        <v>3.58</v>
      </c>
      <c r="N96" s="230">
        <v>105</v>
      </c>
      <c r="O96" s="57">
        <f t="shared" si="4"/>
        <v>288</v>
      </c>
      <c r="Q96" s="56"/>
      <c r="R96" s="56"/>
      <c r="T96" s="56"/>
    </row>
    <row r="97" spans="1:20" ht="15" customHeight="1" x14ac:dyDescent="0.25">
      <c r="A97" s="37">
        <v>16</v>
      </c>
      <c r="B97" s="49" t="s">
        <v>200</v>
      </c>
      <c r="C97" s="229">
        <v>53</v>
      </c>
      <c r="D97" s="244">
        <v>3.1509433962264151</v>
      </c>
      <c r="E97" s="244">
        <v>3.43</v>
      </c>
      <c r="F97" s="230">
        <v>101</v>
      </c>
      <c r="G97" s="229">
        <v>39</v>
      </c>
      <c r="H97" s="244">
        <v>3.3846153846153846</v>
      </c>
      <c r="I97" s="244">
        <v>3.5</v>
      </c>
      <c r="J97" s="230">
        <v>79</v>
      </c>
      <c r="K97" s="229">
        <v>59</v>
      </c>
      <c r="L97" s="244">
        <v>3.0169491525423728</v>
      </c>
      <c r="M97" s="194">
        <v>3.58</v>
      </c>
      <c r="N97" s="230">
        <v>106</v>
      </c>
      <c r="O97" s="57">
        <f t="shared" si="4"/>
        <v>286</v>
      </c>
      <c r="Q97" s="56"/>
      <c r="R97" s="56"/>
      <c r="T97" s="56"/>
    </row>
    <row r="98" spans="1:20" ht="15" customHeight="1" x14ac:dyDescent="0.25">
      <c r="A98" s="37">
        <v>17</v>
      </c>
      <c r="B98" s="49" t="s">
        <v>183</v>
      </c>
      <c r="C98" s="229">
        <v>47</v>
      </c>
      <c r="D98" s="244">
        <v>3.2127659574468086</v>
      </c>
      <c r="E98" s="244">
        <v>3.43</v>
      </c>
      <c r="F98" s="230">
        <v>92</v>
      </c>
      <c r="G98" s="229">
        <v>28</v>
      </c>
      <c r="H98" s="244">
        <v>3.2142857142857144</v>
      </c>
      <c r="I98" s="244">
        <v>3.5</v>
      </c>
      <c r="J98" s="230">
        <v>98</v>
      </c>
      <c r="K98" s="229">
        <v>82</v>
      </c>
      <c r="L98" s="244">
        <v>3.1707317073170733</v>
      </c>
      <c r="M98" s="194">
        <v>3.58</v>
      </c>
      <c r="N98" s="230">
        <v>100</v>
      </c>
      <c r="O98" s="57">
        <f t="shared" si="4"/>
        <v>290</v>
      </c>
      <c r="Q98" s="56"/>
      <c r="R98" s="56"/>
      <c r="T98" s="56"/>
    </row>
    <row r="99" spans="1:20" ht="15" customHeight="1" x14ac:dyDescent="0.25">
      <c r="A99" s="37">
        <v>18</v>
      </c>
      <c r="B99" s="49" t="s">
        <v>191</v>
      </c>
      <c r="C99" s="229">
        <v>45</v>
      </c>
      <c r="D99" s="244">
        <v>3.2</v>
      </c>
      <c r="E99" s="244">
        <v>3.43</v>
      </c>
      <c r="F99" s="230">
        <v>94</v>
      </c>
      <c r="G99" s="229">
        <v>23</v>
      </c>
      <c r="H99" s="244">
        <v>3.9565217391304346</v>
      </c>
      <c r="I99" s="244">
        <v>3.5</v>
      </c>
      <c r="J99" s="230">
        <v>3</v>
      </c>
      <c r="K99" s="229">
        <v>22</v>
      </c>
      <c r="L99" s="244">
        <v>3.5909090909090908</v>
      </c>
      <c r="M99" s="194">
        <v>3.58</v>
      </c>
      <c r="N99" s="230">
        <v>50</v>
      </c>
      <c r="O99" s="57">
        <f t="shared" si="4"/>
        <v>147</v>
      </c>
      <c r="Q99" s="56"/>
      <c r="R99" s="56"/>
      <c r="T99" s="56"/>
    </row>
    <row r="100" spans="1:20" ht="15" customHeight="1" x14ac:dyDescent="0.25">
      <c r="A100" s="37">
        <v>19</v>
      </c>
      <c r="B100" s="49" t="s">
        <v>192</v>
      </c>
      <c r="C100" s="229">
        <v>51</v>
      </c>
      <c r="D100" s="244">
        <v>3.7254901960784315</v>
      </c>
      <c r="E100" s="244">
        <v>3.43</v>
      </c>
      <c r="F100" s="230">
        <v>9</v>
      </c>
      <c r="G100" s="229">
        <v>48</v>
      </c>
      <c r="H100" s="244">
        <v>3.5625</v>
      </c>
      <c r="I100" s="244">
        <v>3.5</v>
      </c>
      <c r="J100" s="230">
        <v>36</v>
      </c>
      <c r="K100" s="229">
        <v>44</v>
      </c>
      <c r="L100" s="244">
        <v>3.5</v>
      </c>
      <c r="M100" s="194">
        <v>3.58</v>
      </c>
      <c r="N100" s="230">
        <v>73</v>
      </c>
      <c r="O100" s="57">
        <f t="shared" si="4"/>
        <v>118</v>
      </c>
      <c r="Q100" s="56"/>
      <c r="R100" s="56"/>
      <c r="T100" s="56"/>
    </row>
    <row r="101" spans="1:20" ht="15" customHeight="1" x14ac:dyDescent="0.25">
      <c r="A101" s="37">
        <v>20</v>
      </c>
      <c r="B101" s="49" t="s">
        <v>190</v>
      </c>
      <c r="C101" s="229">
        <v>92</v>
      </c>
      <c r="D101" s="244">
        <v>3.4239130434782608</v>
      </c>
      <c r="E101" s="244">
        <v>3.43</v>
      </c>
      <c r="F101" s="230">
        <v>54</v>
      </c>
      <c r="G101" s="229">
        <v>74</v>
      </c>
      <c r="H101" s="244">
        <v>3.4459459459459461</v>
      </c>
      <c r="I101" s="244">
        <v>3.5</v>
      </c>
      <c r="J101" s="230">
        <v>65</v>
      </c>
      <c r="K101" s="229">
        <v>142</v>
      </c>
      <c r="L101" s="244">
        <v>3.5704225352112675</v>
      </c>
      <c r="M101" s="194">
        <v>3.58</v>
      </c>
      <c r="N101" s="230">
        <v>54</v>
      </c>
      <c r="O101" s="57">
        <f t="shared" si="4"/>
        <v>173</v>
      </c>
      <c r="Q101" s="56"/>
      <c r="R101" s="56"/>
      <c r="T101" s="56"/>
    </row>
    <row r="102" spans="1:20" ht="15" customHeight="1" x14ac:dyDescent="0.25">
      <c r="A102" s="37">
        <v>21</v>
      </c>
      <c r="B102" s="49" t="s">
        <v>189</v>
      </c>
      <c r="C102" s="229">
        <v>42</v>
      </c>
      <c r="D102" s="244">
        <v>3.5952380952380953</v>
      </c>
      <c r="E102" s="244">
        <v>3.43</v>
      </c>
      <c r="F102" s="230">
        <v>27</v>
      </c>
      <c r="G102" s="229">
        <v>118</v>
      </c>
      <c r="H102" s="244">
        <v>3.4152542372881354</v>
      </c>
      <c r="I102" s="244">
        <v>3.5</v>
      </c>
      <c r="J102" s="230">
        <v>72</v>
      </c>
      <c r="K102" s="229">
        <v>84</v>
      </c>
      <c r="L102" s="244">
        <v>3.4642857142857144</v>
      </c>
      <c r="M102" s="194">
        <v>3.58</v>
      </c>
      <c r="N102" s="230">
        <v>78</v>
      </c>
      <c r="O102" s="57">
        <f t="shared" si="4"/>
        <v>177</v>
      </c>
      <c r="Q102" s="56"/>
      <c r="R102" s="56"/>
      <c r="T102" s="56"/>
    </row>
    <row r="103" spans="1:20" ht="15" customHeight="1" x14ac:dyDescent="0.25">
      <c r="A103" s="37">
        <v>22</v>
      </c>
      <c r="B103" s="97" t="s">
        <v>193</v>
      </c>
      <c r="C103" s="231">
        <v>83</v>
      </c>
      <c r="D103" s="246">
        <v>3.5421686746987953</v>
      </c>
      <c r="E103" s="246">
        <v>3.43</v>
      </c>
      <c r="F103" s="232">
        <v>30</v>
      </c>
      <c r="G103" s="231">
        <v>89</v>
      </c>
      <c r="H103" s="246">
        <v>3.50561797752809</v>
      </c>
      <c r="I103" s="246">
        <v>3.5</v>
      </c>
      <c r="J103" s="232">
        <v>49</v>
      </c>
      <c r="K103" s="231">
        <v>85</v>
      </c>
      <c r="L103" s="246">
        <v>3.5764705882352943</v>
      </c>
      <c r="M103" s="195">
        <v>3.58</v>
      </c>
      <c r="N103" s="232">
        <v>52</v>
      </c>
      <c r="O103" s="59">
        <f t="shared" si="4"/>
        <v>131</v>
      </c>
      <c r="Q103" s="56"/>
      <c r="R103" s="56"/>
      <c r="T103" s="56"/>
    </row>
    <row r="104" spans="1:20" ht="15" customHeight="1" x14ac:dyDescent="0.25">
      <c r="A104" s="37">
        <v>23</v>
      </c>
      <c r="B104" s="49" t="s">
        <v>201</v>
      </c>
      <c r="C104" s="229">
        <v>74</v>
      </c>
      <c r="D104" s="244">
        <v>3.4189189189189189</v>
      </c>
      <c r="E104" s="244">
        <v>3.43</v>
      </c>
      <c r="F104" s="230">
        <v>56</v>
      </c>
      <c r="G104" s="229">
        <v>44</v>
      </c>
      <c r="H104" s="244">
        <v>3.0681818181818183</v>
      </c>
      <c r="I104" s="244">
        <v>3.5</v>
      </c>
      <c r="J104" s="230">
        <v>104</v>
      </c>
      <c r="K104" s="229">
        <v>66</v>
      </c>
      <c r="L104" s="244">
        <v>3.0151515151515151</v>
      </c>
      <c r="M104" s="194">
        <v>3.58</v>
      </c>
      <c r="N104" s="230">
        <v>107</v>
      </c>
      <c r="O104" s="57">
        <f t="shared" si="4"/>
        <v>267</v>
      </c>
      <c r="Q104" s="56"/>
      <c r="R104" s="56"/>
      <c r="T104" s="56"/>
    </row>
    <row r="105" spans="1:20" ht="15" customHeight="1" x14ac:dyDescent="0.25">
      <c r="A105" s="37">
        <v>24</v>
      </c>
      <c r="B105" s="97" t="s">
        <v>188</v>
      </c>
      <c r="C105" s="231">
        <v>125</v>
      </c>
      <c r="D105" s="246">
        <v>3.6880000000000002</v>
      </c>
      <c r="E105" s="246">
        <v>3.43</v>
      </c>
      <c r="F105" s="232">
        <v>12</v>
      </c>
      <c r="G105" s="231">
        <v>121</v>
      </c>
      <c r="H105" s="246">
        <v>3.5950413223140494</v>
      </c>
      <c r="I105" s="246">
        <v>3.5</v>
      </c>
      <c r="J105" s="232">
        <v>27</v>
      </c>
      <c r="K105" s="231">
        <v>134</v>
      </c>
      <c r="L105" s="246">
        <v>3.8134328358208953</v>
      </c>
      <c r="M105" s="195">
        <v>3.58</v>
      </c>
      <c r="N105" s="232">
        <v>22</v>
      </c>
      <c r="O105" s="57">
        <f t="shared" si="4"/>
        <v>61</v>
      </c>
      <c r="Q105" s="56"/>
      <c r="R105" s="56"/>
      <c r="T105" s="56"/>
    </row>
    <row r="106" spans="1:20" ht="15" customHeight="1" x14ac:dyDescent="0.25">
      <c r="A106" s="37">
        <v>25</v>
      </c>
      <c r="B106" s="49" t="s">
        <v>187</v>
      </c>
      <c r="C106" s="229">
        <v>116</v>
      </c>
      <c r="D106" s="244">
        <v>3.7413793103448274</v>
      </c>
      <c r="E106" s="244">
        <v>3.43</v>
      </c>
      <c r="F106" s="230">
        <v>8</v>
      </c>
      <c r="G106" s="229">
        <v>122</v>
      </c>
      <c r="H106" s="244">
        <v>3.622950819672131</v>
      </c>
      <c r="I106" s="244">
        <v>3.5</v>
      </c>
      <c r="J106" s="230">
        <v>25</v>
      </c>
      <c r="K106" s="229">
        <v>168</v>
      </c>
      <c r="L106" s="244">
        <v>3.3095238095238093</v>
      </c>
      <c r="M106" s="194">
        <v>3.58</v>
      </c>
      <c r="N106" s="230">
        <v>93</v>
      </c>
      <c r="O106" s="57">
        <f t="shared" si="4"/>
        <v>126</v>
      </c>
      <c r="Q106" s="56"/>
      <c r="R106" s="56"/>
      <c r="T106" s="56"/>
    </row>
    <row r="107" spans="1:20" ht="15" customHeight="1" x14ac:dyDescent="0.25">
      <c r="A107" s="37">
        <v>26</v>
      </c>
      <c r="B107" s="97" t="s">
        <v>14</v>
      </c>
      <c r="C107" s="231">
        <v>64</v>
      </c>
      <c r="D107" s="246">
        <v>3.703125</v>
      </c>
      <c r="E107" s="246">
        <v>3.43</v>
      </c>
      <c r="F107" s="232">
        <v>11</v>
      </c>
      <c r="G107" s="231">
        <v>63</v>
      </c>
      <c r="H107" s="246">
        <v>3.5714285714285716</v>
      </c>
      <c r="I107" s="246">
        <v>3.5</v>
      </c>
      <c r="J107" s="232">
        <v>35</v>
      </c>
      <c r="K107" s="231">
        <v>115</v>
      </c>
      <c r="L107" s="246">
        <v>3.8260869565217392</v>
      </c>
      <c r="M107" s="195">
        <v>3.58</v>
      </c>
      <c r="N107" s="232">
        <v>19</v>
      </c>
      <c r="O107" s="57">
        <f t="shared" si="4"/>
        <v>65</v>
      </c>
      <c r="Q107" s="56"/>
      <c r="R107" s="56"/>
      <c r="T107" s="56"/>
    </row>
    <row r="108" spans="1:20" ht="15" customHeight="1" x14ac:dyDescent="0.25">
      <c r="A108" s="37">
        <v>27</v>
      </c>
      <c r="B108" s="97" t="s">
        <v>186</v>
      </c>
      <c r="C108" s="231">
        <v>95</v>
      </c>
      <c r="D108" s="246">
        <v>3.4421052631578948</v>
      </c>
      <c r="E108" s="246">
        <v>3.43</v>
      </c>
      <c r="F108" s="232">
        <v>49</v>
      </c>
      <c r="G108" s="231">
        <v>79</v>
      </c>
      <c r="H108" s="246">
        <v>3.8607594936708862</v>
      </c>
      <c r="I108" s="246">
        <v>3.5</v>
      </c>
      <c r="J108" s="232">
        <v>4</v>
      </c>
      <c r="K108" s="231">
        <v>89</v>
      </c>
      <c r="L108" s="246">
        <v>3.8314606741573032</v>
      </c>
      <c r="M108" s="195">
        <v>3.58</v>
      </c>
      <c r="N108" s="232">
        <v>20</v>
      </c>
      <c r="O108" s="57">
        <f t="shared" si="4"/>
        <v>73</v>
      </c>
      <c r="Q108" s="56"/>
      <c r="R108" s="56"/>
      <c r="T108" s="56"/>
    </row>
    <row r="109" spans="1:20" ht="15" customHeight="1" x14ac:dyDescent="0.25">
      <c r="A109" s="37">
        <v>28</v>
      </c>
      <c r="B109" s="49" t="s">
        <v>185</v>
      </c>
      <c r="C109" s="229">
        <v>34</v>
      </c>
      <c r="D109" s="244">
        <v>3.4117647058823528</v>
      </c>
      <c r="E109" s="244">
        <v>3.43</v>
      </c>
      <c r="F109" s="230">
        <v>58</v>
      </c>
      <c r="G109" s="229">
        <v>53</v>
      </c>
      <c r="H109" s="244">
        <v>3.7358490566037736</v>
      </c>
      <c r="I109" s="244">
        <v>3.5</v>
      </c>
      <c r="J109" s="230">
        <v>11</v>
      </c>
      <c r="K109" s="229">
        <v>56</v>
      </c>
      <c r="L109" s="244">
        <v>3.8571428571428572</v>
      </c>
      <c r="M109" s="194">
        <v>3.58</v>
      </c>
      <c r="N109" s="230">
        <v>16</v>
      </c>
      <c r="O109" s="57">
        <f t="shared" si="4"/>
        <v>85</v>
      </c>
      <c r="Q109" s="56"/>
      <c r="R109" s="56"/>
      <c r="T109" s="56"/>
    </row>
    <row r="110" spans="1:20" ht="15" customHeight="1" x14ac:dyDescent="0.25">
      <c r="A110" s="37">
        <v>29</v>
      </c>
      <c r="B110" s="97" t="s">
        <v>184</v>
      </c>
      <c r="C110" s="231">
        <v>131</v>
      </c>
      <c r="D110" s="246">
        <v>3.2519083969465647</v>
      </c>
      <c r="E110" s="246">
        <v>3.43</v>
      </c>
      <c r="F110" s="232">
        <v>83</v>
      </c>
      <c r="G110" s="231">
        <v>111</v>
      </c>
      <c r="H110" s="246">
        <v>3.3783783783783785</v>
      </c>
      <c r="I110" s="246">
        <v>3.5</v>
      </c>
      <c r="J110" s="232">
        <v>83</v>
      </c>
      <c r="K110" s="231">
        <v>85</v>
      </c>
      <c r="L110" s="246">
        <v>3.0823529411764707</v>
      </c>
      <c r="M110" s="195">
        <v>3.58</v>
      </c>
      <c r="N110" s="232">
        <v>104</v>
      </c>
      <c r="O110" s="57">
        <f t="shared" si="4"/>
        <v>270</v>
      </c>
      <c r="Q110" s="56"/>
      <c r="R110" s="56"/>
      <c r="T110" s="56"/>
    </row>
    <row r="111" spans="1:20" ht="15" customHeight="1" thickBot="1" x14ac:dyDescent="0.3">
      <c r="A111" s="37">
        <v>30</v>
      </c>
      <c r="B111" s="97" t="s">
        <v>132</v>
      </c>
      <c r="C111" s="231">
        <v>70</v>
      </c>
      <c r="D111" s="246">
        <v>3.3714285714285714</v>
      </c>
      <c r="E111" s="246">
        <v>3.43</v>
      </c>
      <c r="F111" s="232">
        <v>65</v>
      </c>
      <c r="G111" s="231">
        <v>57</v>
      </c>
      <c r="H111" s="246">
        <v>3.5789473684210527</v>
      </c>
      <c r="I111" s="246">
        <v>3.5</v>
      </c>
      <c r="J111" s="232">
        <v>32</v>
      </c>
      <c r="K111" s="231">
        <v>34</v>
      </c>
      <c r="L111" s="246">
        <v>3.5588235294117645</v>
      </c>
      <c r="M111" s="195">
        <v>3.58</v>
      </c>
      <c r="N111" s="232">
        <v>59</v>
      </c>
      <c r="O111" s="57">
        <f t="shared" si="4"/>
        <v>156</v>
      </c>
      <c r="Q111" s="56"/>
      <c r="R111" s="56"/>
      <c r="T111" s="56"/>
    </row>
    <row r="112" spans="1:20" ht="15" customHeight="1" thickBot="1" x14ac:dyDescent="0.3">
      <c r="A112" s="119"/>
      <c r="B112" s="120" t="s">
        <v>126</v>
      </c>
      <c r="C112" s="188">
        <f>SUM(C113:C121)</f>
        <v>499</v>
      </c>
      <c r="D112" s="139">
        <f>AVERAGE(D113:D121)</f>
        <v>3.550511699612207</v>
      </c>
      <c r="E112" s="139">
        <v>3.43</v>
      </c>
      <c r="F112" s="189"/>
      <c r="G112" s="188">
        <f>SUM(G113:G121)</f>
        <v>407</v>
      </c>
      <c r="H112" s="139">
        <f>AVERAGE(H113:H121)</f>
        <v>3.5380346260408562</v>
      </c>
      <c r="I112" s="139">
        <v>3.5</v>
      </c>
      <c r="J112" s="189"/>
      <c r="K112" s="188">
        <f>SUM(K113:K121)</f>
        <v>439</v>
      </c>
      <c r="L112" s="139">
        <f>AVERAGE(L113:L121)</f>
        <v>3.7491544991544989</v>
      </c>
      <c r="M112" s="72">
        <v>3.58</v>
      </c>
      <c r="N112" s="189"/>
      <c r="O112" s="121"/>
      <c r="Q112" s="56"/>
      <c r="R112" s="56"/>
      <c r="T112" s="56"/>
    </row>
    <row r="113" spans="1:20" ht="15" customHeight="1" x14ac:dyDescent="0.25">
      <c r="A113" s="54">
        <v>1</v>
      </c>
      <c r="B113" s="147" t="s">
        <v>87</v>
      </c>
      <c r="C113" s="238">
        <v>25</v>
      </c>
      <c r="D113" s="250">
        <v>3.76</v>
      </c>
      <c r="E113" s="250">
        <v>3.43</v>
      </c>
      <c r="F113" s="239">
        <v>6</v>
      </c>
      <c r="G113" s="238">
        <v>30</v>
      </c>
      <c r="H113" s="250">
        <v>4.0999999999999996</v>
      </c>
      <c r="I113" s="250">
        <v>3.5</v>
      </c>
      <c r="J113" s="239">
        <v>1</v>
      </c>
      <c r="K113" s="238">
        <v>48</v>
      </c>
      <c r="L113" s="250">
        <v>4.083333333333333</v>
      </c>
      <c r="M113" s="148">
        <v>3.58</v>
      </c>
      <c r="N113" s="239">
        <v>1</v>
      </c>
      <c r="O113" s="55">
        <f t="shared" ref="O113:O120" si="5">N113+J113+F113</f>
        <v>8</v>
      </c>
      <c r="Q113" s="56"/>
      <c r="R113" s="56"/>
      <c r="T113" s="56"/>
    </row>
    <row r="114" spans="1:20" ht="15" customHeight="1" x14ac:dyDescent="0.25">
      <c r="A114" s="37">
        <v>2</v>
      </c>
      <c r="B114" s="48" t="s">
        <v>90</v>
      </c>
      <c r="C114" s="221">
        <v>39</v>
      </c>
      <c r="D114" s="245">
        <v>3.8205128205128207</v>
      </c>
      <c r="E114" s="245">
        <v>3.43</v>
      </c>
      <c r="F114" s="222">
        <v>2</v>
      </c>
      <c r="G114" s="221">
        <v>60</v>
      </c>
      <c r="H114" s="245">
        <v>3.7</v>
      </c>
      <c r="I114" s="245">
        <v>3.5</v>
      </c>
      <c r="J114" s="222">
        <v>15</v>
      </c>
      <c r="K114" s="221">
        <v>42</v>
      </c>
      <c r="L114" s="245">
        <v>3.9047619047619047</v>
      </c>
      <c r="M114" s="140">
        <v>3.58</v>
      </c>
      <c r="N114" s="222">
        <v>10</v>
      </c>
      <c r="O114" s="57">
        <f t="shared" si="5"/>
        <v>27</v>
      </c>
      <c r="Q114" s="56"/>
      <c r="R114" s="56"/>
      <c r="T114" s="56"/>
    </row>
    <row r="115" spans="1:20" ht="15" customHeight="1" x14ac:dyDescent="0.25">
      <c r="A115" s="38">
        <v>3</v>
      </c>
      <c r="B115" s="48" t="s">
        <v>86</v>
      </c>
      <c r="C115" s="221">
        <v>44</v>
      </c>
      <c r="D115" s="245">
        <v>4.0227272727272725</v>
      </c>
      <c r="E115" s="245">
        <v>3.43</v>
      </c>
      <c r="F115" s="222">
        <v>1</v>
      </c>
      <c r="G115" s="221">
        <v>28</v>
      </c>
      <c r="H115" s="245">
        <v>3.7142857142857144</v>
      </c>
      <c r="I115" s="245">
        <v>3.5</v>
      </c>
      <c r="J115" s="222">
        <v>13</v>
      </c>
      <c r="K115" s="221">
        <v>28</v>
      </c>
      <c r="L115" s="245">
        <v>4.0714285714285712</v>
      </c>
      <c r="M115" s="140">
        <v>3.58</v>
      </c>
      <c r="N115" s="222">
        <v>2</v>
      </c>
      <c r="O115" s="57">
        <f t="shared" si="5"/>
        <v>16</v>
      </c>
      <c r="Q115" s="56"/>
      <c r="R115" s="56"/>
      <c r="T115" s="56"/>
    </row>
    <row r="116" spans="1:20" ht="15" customHeight="1" x14ac:dyDescent="0.25">
      <c r="A116" s="38">
        <v>4</v>
      </c>
      <c r="B116" s="48" t="s">
        <v>62</v>
      </c>
      <c r="C116" s="221">
        <v>31</v>
      </c>
      <c r="D116" s="245">
        <v>3.4193548387096775</v>
      </c>
      <c r="E116" s="245">
        <v>3.43</v>
      </c>
      <c r="F116" s="222">
        <v>55</v>
      </c>
      <c r="G116" s="221">
        <v>18</v>
      </c>
      <c r="H116" s="245">
        <v>3.3888888888888888</v>
      </c>
      <c r="I116" s="245">
        <v>3.5</v>
      </c>
      <c r="J116" s="222">
        <v>78</v>
      </c>
      <c r="K116" s="221">
        <v>26</v>
      </c>
      <c r="L116" s="245">
        <v>3.5769230769230771</v>
      </c>
      <c r="M116" s="140">
        <v>3.58</v>
      </c>
      <c r="N116" s="222">
        <v>53</v>
      </c>
      <c r="O116" s="57">
        <f t="shared" si="5"/>
        <v>186</v>
      </c>
      <c r="Q116" s="56"/>
      <c r="R116" s="56"/>
      <c r="T116" s="56"/>
    </row>
    <row r="117" spans="1:20" ht="15" customHeight="1" x14ac:dyDescent="0.25">
      <c r="A117" s="38">
        <v>5</v>
      </c>
      <c r="B117" s="48" t="s">
        <v>149</v>
      </c>
      <c r="C117" s="221">
        <v>33</v>
      </c>
      <c r="D117" s="245">
        <v>3.7878787878787881</v>
      </c>
      <c r="E117" s="245">
        <v>3.43</v>
      </c>
      <c r="F117" s="222">
        <v>3</v>
      </c>
      <c r="G117" s="221">
        <v>44</v>
      </c>
      <c r="H117" s="245">
        <v>3.6136363636363638</v>
      </c>
      <c r="I117" s="245">
        <v>3.5</v>
      </c>
      <c r="J117" s="222">
        <v>26</v>
      </c>
      <c r="K117" s="221">
        <v>44</v>
      </c>
      <c r="L117" s="245">
        <v>4</v>
      </c>
      <c r="M117" s="140">
        <v>3.58</v>
      </c>
      <c r="N117" s="222">
        <v>5</v>
      </c>
      <c r="O117" s="122">
        <f t="shared" si="5"/>
        <v>34</v>
      </c>
      <c r="Q117" s="56"/>
      <c r="R117" s="56"/>
      <c r="T117" s="56"/>
    </row>
    <row r="118" spans="1:20" ht="15" customHeight="1" x14ac:dyDescent="0.25">
      <c r="A118" s="38">
        <v>6</v>
      </c>
      <c r="B118" s="48" t="s">
        <v>88</v>
      </c>
      <c r="C118" s="221">
        <v>50</v>
      </c>
      <c r="D118" s="245">
        <v>3.1</v>
      </c>
      <c r="E118" s="245">
        <v>3.43</v>
      </c>
      <c r="F118" s="222">
        <v>106</v>
      </c>
      <c r="G118" s="221">
        <v>42</v>
      </c>
      <c r="H118" s="245">
        <v>3.3809523809523809</v>
      </c>
      <c r="I118" s="245">
        <v>3.5</v>
      </c>
      <c r="J118" s="222">
        <v>81</v>
      </c>
      <c r="K118" s="221">
        <v>33</v>
      </c>
      <c r="L118" s="245">
        <v>3.5454545454545454</v>
      </c>
      <c r="M118" s="140">
        <v>3.58</v>
      </c>
      <c r="N118" s="222">
        <v>62</v>
      </c>
      <c r="O118" s="57">
        <f t="shared" si="5"/>
        <v>249</v>
      </c>
      <c r="Q118" s="56"/>
      <c r="R118" s="56"/>
      <c r="T118" s="56"/>
    </row>
    <row r="119" spans="1:20" ht="15" customHeight="1" x14ac:dyDescent="0.25">
      <c r="A119" s="38">
        <v>7</v>
      </c>
      <c r="B119" s="48" t="s">
        <v>61</v>
      </c>
      <c r="C119" s="221">
        <v>21</v>
      </c>
      <c r="D119" s="245">
        <v>3.1904761904761907</v>
      </c>
      <c r="E119" s="245">
        <v>3.43</v>
      </c>
      <c r="F119" s="222">
        <v>95</v>
      </c>
      <c r="G119" s="221">
        <v>18</v>
      </c>
      <c r="H119" s="245">
        <v>2.8333333333333335</v>
      </c>
      <c r="I119" s="245">
        <v>3.5</v>
      </c>
      <c r="J119" s="222">
        <v>108</v>
      </c>
      <c r="K119" s="221">
        <v>28</v>
      </c>
      <c r="L119" s="245">
        <v>3.5714285714285716</v>
      </c>
      <c r="M119" s="140">
        <v>3.58</v>
      </c>
      <c r="N119" s="222">
        <v>55</v>
      </c>
      <c r="O119" s="57">
        <f t="shared" si="5"/>
        <v>258</v>
      </c>
      <c r="Q119" s="56"/>
      <c r="R119" s="56"/>
      <c r="T119" s="56"/>
    </row>
    <row r="120" spans="1:20" ht="15" customHeight="1" x14ac:dyDescent="0.25">
      <c r="A120" s="38">
        <v>8</v>
      </c>
      <c r="B120" s="48" t="s">
        <v>131</v>
      </c>
      <c r="C120" s="221">
        <v>98</v>
      </c>
      <c r="D120" s="245">
        <v>3.3979591836734695</v>
      </c>
      <c r="E120" s="245">
        <v>3.43</v>
      </c>
      <c r="F120" s="222">
        <v>59</v>
      </c>
      <c r="G120" s="221">
        <v>60</v>
      </c>
      <c r="H120" s="245">
        <v>3.7</v>
      </c>
      <c r="I120" s="245">
        <v>3.5</v>
      </c>
      <c r="J120" s="222">
        <v>16</v>
      </c>
      <c r="K120" s="221">
        <v>42</v>
      </c>
      <c r="L120" s="245">
        <v>3.3809523809523809</v>
      </c>
      <c r="M120" s="140">
        <v>3.58</v>
      </c>
      <c r="N120" s="222">
        <v>84</v>
      </c>
      <c r="O120" s="57">
        <f t="shared" si="5"/>
        <v>159</v>
      </c>
      <c r="R120" s="56"/>
    </row>
    <row r="121" spans="1:20" ht="15" customHeight="1" thickBot="1" x14ac:dyDescent="0.3">
      <c r="A121" s="303">
        <v>9</v>
      </c>
      <c r="B121" s="304" t="s">
        <v>150</v>
      </c>
      <c r="C121" s="305">
        <v>158</v>
      </c>
      <c r="D121" s="306">
        <v>3.4556962025316458</v>
      </c>
      <c r="E121" s="306">
        <v>3.43</v>
      </c>
      <c r="F121" s="307">
        <v>44</v>
      </c>
      <c r="G121" s="305">
        <v>107</v>
      </c>
      <c r="H121" s="306">
        <v>3.4112149532710281</v>
      </c>
      <c r="I121" s="306">
        <v>3.5</v>
      </c>
      <c r="J121" s="307">
        <v>73</v>
      </c>
      <c r="K121" s="305">
        <v>148</v>
      </c>
      <c r="L121" s="306">
        <v>3.6081081081081079</v>
      </c>
      <c r="M121" s="293">
        <v>3.58</v>
      </c>
      <c r="N121" s="307">
        <v>46</v>
      </c>
      <c r="O121" s="309">
        <f>N121+J121+F121</f>
        <v>163</v>
      </c>
      <c r="R121" s="56"/>
    </row>
    <row r="122" spans="1:20" x14ac:dyDescent="0.25">
      <c r="A122" s="142" t="s">
        <v>129</v>
      </c>
      <c r="B122" s="60"/>
      <c r="C122" s="60"/>
      <c r="D122" s="143">
        <f>$D$4</f>
        <v>3.4184207880257951</v>
      </c>
      <c r="E122" s="60"/>
      <c r="F122" s="60"/>
      <c r="G122" s="60"/>
      <c r="H122" s="143">
        <f>$H$4</f>
        <v>3.4836023077000906</v>
      </c>
      <c r="I122" s="60"/>
      <c r="J122" s="60"/>
      <c r="K122" s="60"/>
      <c r="L122" s="143">
        <f>$L$4</f>
        <v>3.5681053529854836</v>
      </c>
      <c r="M122" s="60"/>
      <c r="N122" s="60"/>
    </row>
    <row r="123" spans="1:20" x14ac:dyDescent="0.25">
      <c r="A123" s="500" t="s">
        <v>130</v>
      </c>
      <c r="D123" s="302">
        <v>3.43</v>
      </c>
      <c r="H123" s="302">
        <v>3.5</v>
      </c>
      <c r="L123" s="302">
        <v>3.58</v>
      </c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ellIs" dxfId="13" priority="11" operator="equal">
      <formula>$L$122</formula>
    </cfRule>
    <cfRule type="cellIs" dxfId="12" priority="12" operator="lessThan">
      <formula>3.5</formula>
    </cfRule>
    <cfRule type="cellIs" dxfId="11" priority="13" operator="between">
      <formula>$L$122</formula>
      <formula>3.5</formula>
    </cfRule>
    <cfRule type="cellIs" dxfId="10" priority="14" operator="between">
      <formula>4.5</formula>
      <formula>$L$122</formula>
    </cfRule>
    <cfRule type="cellIs" dxfId="9" priority="15" operator="greaterThanOrEqual">
      <formula>4.5</formula>
    </cfRule>
  </conditionalFormatting>
  <conditionalFormatting sqref="H4:H123">
    <cfRule type="cellIs" dxfId="8" priority="7" operator="lessThan">
      <formula>3.5</formula>
    </cfRule>
    <cfRule type="cellIs" dxfId="7" priority="8" operator="between">
      <formula>3.5</formula>
      <formula>3.504</formula>
    </cfRule>
    <cfRule type="cellIs" dxfId="6" priority="9" operator="between">
      <formula>4.5</formula>
      <formula>3.5</formula>
    </cfRule>
    <cfRule type="cellIs" dxfId="5" priority="10" operator="greaterThanOrEqual">
      <formula>4.5</formula>
    </cfRule>
  </conditionalFormatting>
  <conditionalFormatting sqref="D4:D123">
    <cfRule type="cellIs" dxfId="4" priority="2" operator="lessThan">
      <formula>3.5</formula>
    </cfRule>
    <cfRule type="cellIs" dxfId="3" priority="3" operator="between">
      <formula>3.5</formula>
      <formula>3.504</formula>
    </cfRule>
    <cfRule type="cellIs" dxfId="2" priority="4" operator="between">
      <formula>4.5</formula>
      <formula>3.5</formula>
    </cfRule>
    <cfRule type="cellIs" dxfId="1" priority="5" operator="greaterThanOrEqual">
      <formula>4.5</formula>
    </cfRule>
  </conditionalFormatting>
  <conditionalFormatting sqref="D4:L123">
    <cfRule type="containsBlanks" dxfId="0" priority="1">
      <formula>LEN(TRIM(D4))=0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zoomScale="90" zoomScaleNormal="90" workbookViewId="0">
      <selection activeCell="B2" sqref="B2:B3"/>
    </sheetView>
  </sheetViews>
  <sheetFormatPr defaultRowHeight="15" x14ac:dyDescent="0.25"/>
  <cols>
    <col min="1" max="1" width="5.7109375" customWidth="1"/>
    <col min="2" max="2" width="33.5703125" customWidth="1"/>
    <col min="3" max="14" width="7.7109375" customWidth="1"/>
    <col min="15" max="15" width="8.7109375" customWidth="1"/>
    <col min="16" max="16" width="7.7109375" customWidth="1"/>
  </cols>
  <sheetData>
    <row r="1" spans="1:20" ht="409.5" customHeight="1" thickBot="1" x14ac:dyDescent="0.3"/>
    <row r="2" spans="1:20" ht="15" customHeight="1" x14ac:dyDescent="0.25">
      <c r="A2" s="465" t="s">
        <v>60</v>
      </c>
      <c r="B2" s="467" t="s">
        <v>115</v>
      </c>
      <c r="C2" s="469">
        <v>2024</v>
      </c>
      <c r="D2" s="470"/>
      <c r="E2" s="470"/>
      <c r="F2" s="463"/>
      <c r="G2" s="469">
        <v>2023</v>
      </c>
      <c r="H2" s="470"/>
      <c r="I2" s="470"/>
      <c r="J2" s="463"/>
      <c r="K2" s="469">
        <v>2022</v>
      </c>
      <c r="L2" s="470"/>
      <c r="M2" s="470"/>
      <c r="N2" s="463"/>
      <c r="O2" s="463" t="s">
        <v>109</v>
      </c>
    </row>
    <row r="3" spans="1:20" ht="47.25" customHeight="1" thickBot="1" x14ac:dyDescent="0.3">
      <c r="A3" s="466"/>
      <c r="B3" s="468"/>
      <c r="C3" s="190" t="s">
        <v>101</v>
      </c>
      <c r="D3" s="53" t="s">
        <v>102</v>
      </c>
      <c r="E3" s="53" t="s">
        <v>110</v>
      </c>
      <c r="F3" s="191" t="s">
        <v>116</v>
      </c>
      <c r="G3" s="190" t="s">
        <v>101</v>
      </c>
      <c r="H3" s="53" t="s">
        <v>102</v>
      </c>
      <c r="I3" s="53" t="s">
        <v>110</v>
      </c>
      <c r="J3" s="191" t="s">
        <v>116</v>
      </c>
      <c r="K3" s="190" t="s">
        <v>101</v>
      </c>
      <c r="L3" s="53" t="s">
        <v>102</v>
      </c>
      <c r="M3" s="53" t="s">
        <v>110</v>
      </c>
      <c r="N3" s="191" t="s">
        <v>116</v>
      </c>
      <c r="O3" s="464"/>
    </row>
    <row r="4" spans="1:20" ht="15" customHeight="1" thickBot="1" x14ac:dyDescent="0.3">
      <c r="A4" s="123"/>
      <c r="B4" s="127" t="s">
        <v>119</v>
      </c>
      <c r="C4" s="181">
        <f>C5+C14+C27+C45+C66+C81+C112</f>
        <v>5996</v>
      </c>
      <c r="D4" s="199">
        <f>AVERAGE(D6:D13,D15:D26,D28:D44,D46:D65,D67:D80,D82:D111,D113:D121)</f>
        <v>3.4184207880257946</v>
      </c>
      <c r="E4" s="199">
        <v>3.43</v>
      </c>
      <c r="F4" s="182"/>
      <c r="G4" s="181">
        <f>G5+G14+G27+G45+G66+G81+G112</f>
        <v>5640</v>
      </c>
      <c r="H4" s="199">
        <f>AVERAGE(H6:H13,H15:H26,H28:H44,H46:H65,H67:H80,H82:H111,H113:H121)</f>
        <v>3.4836023077000906</v>
      </c>
      <c r="I4" s="199">
        <v>3.5</v>
      </c>
      <c r="J4" s="182"/>
      <c r="K4" s="181">
        <f>K5+K14+K27+K45+K66+K81+K112</f>
        <v>5995</v>
      </c>
      <c r="L4" s="199">
        <f>AVERAGE(L6:L13,L15:L26,L28:L44,L46:L65,L67:L80,L82:L111,L113:L121)</f>
        <v>3.5681053529854831</v>
      </c>
      <c r="M4" s="199">
        <v>3.58</v>
      </c>
      <c r="N4" s="182"/>
      <c r="O4" s="128"/>
      <c r="Q4" s="86"/>
      <c r="R4" s="33" t="s">
        <v>104</v>
      </c>
    </row>
    <row r="5" spans="1:20" ht="15" customHeight="1" thickBot="1" x14ac:dyDescent="0.3">
      <c r="A5" s="119"/>
      <c r="B5" s="124" t="s">
        <v>120</v>
      </c>
      <c r="C5" s="183">
        <f>SUM(C6:C13)</f>
        <v>426</v>
      </c>
      <c r="D5" s="198">
        <f>AVERAGE(D6:D13)</f>
        <v>3.4395260993882846</v>
      </c>
      <c r="E5" s="198">
        <v>3.43</v>
      </c>
      <c r="F5" s="184"/>
      <c r="G5" s="183">
        <f>SUM(G6:G13)</f>
        <v>429</v>
      </c>
      <c r="H5" s="198">
        <f>AVERAGE(H6:H13)</f>
        <v>3.4694279422724321</v>
      </c>
      <c r="I5" s="198">
        <v>3.5</v>
      </c>
      <c r="J5" s="184"/>
      <c r="K5" s="183">
        <f>SUM(K6:K13)</f>
        <v>380</v>
      </c>
      <c r="L5" s="198">
        <f>AVERAGE(L6:L13)</f>
        <v>3.6615023669383633</v>
      </c>
      <c r="M5" s="198">
        <v>3.58</v>
      </c>
      <c r="N5" s="184"/>
      <c r="O5" s="126"/>
      <c r="Q5" s="85"/>
      <c r="R5" s="33" t="s">
        <v>105</v>
      </c>
    </row>
    <row r="6" spans="1:20" ht="15" customHeight="1" x14ac:dyDescent="0.25">
      <c r="A6" s="54">
        <v>1</v>
      </c>
      <c r="B6" s="47" t="s">
        <v>195</v>
      </c>
      <c r="C6" s="215">
        <v>25</v>
      </c>
      <c r="D6" s="240">
        <v>3.68</v>
      </c>
      <c r="E6" s="240">
        <v>3.43</v>
      </c>
      <c r="F6" s="216">
        <v>14</v>
      </c>
      <c r="G6" s="215">
        <v>42</v>
      </c>
      <c r="H6" s="240">
        <v>3.5476190476190474</v>
      </c>
      <c r="I6" s="240">
        <v>3.5</v>
      </c>
      <c r="J6" s="216">
        <v>42</v>
      </c>
      <c r="K6" s="215">
        <v>41</v>
      </c>
      <c r="L6" s="240">
        <v>3.6097560975609757</v>
      </c>
      <c r="M6" s="240">
        <v>3.58</v>
      </c>
      <c r="N6" s="216">
        <v>45</v>
      </c>
      <c r="O6" s="131">
        <f t="shared" ref="O6:O44" si="0">J6+N6+F6</f>
        <v>101</v>
      </c>
      <c r="Q6" s="346"/>
      <c r="R6" s="33" t="s">
        <v>106</v>
      </c>
      <c r="T6" s="56"/>
    </row>
    <row r="7" spans="1:20" ht="15" customHeight="1" x14ac:dyDescent="0.25">
      <c r="A7" s="37">
        <v>2</v>
      </c>
      <c r="B7" s="47" t="s">
        <v>135</v>
      </c>
      <c r="C7" s="215">
        <v>59</v>
      </c>
      <c r="D7" s="240">
        <v>3.6610169491525424</v>
      </c>
      <c r="E7" s="240">
        <v>3.43</v>
      </c>
      <c r="F7" s="216">
        <v>16</v>
      </c>
      <c r="G7" s="215">
        <v>50</v>
      </c>
      <c r="H7" s="240">
        <v>3.58</v>
      </c>
      <c r="I7" s="240">
        <v>3.5</v>
      </c>
      <c r="J7" s="216">
        <v>31</v>
      </c>
      <c r="K7" s="215">
        <v>42</v>
      </c>
      <c r="L7" s="240">
        <v>4.0238095238095237</v>
      </c>
      <c r="M7" s="240">
        <v>3.58</v>
      </c>
      <c r="N7" s="216">
        <v>3</v>
      </c>
      <c r="O7" s="132">
        <f t="shared" si="0"/>
        <v>50</v>
      </c>
      <c r="Q7" s="34"/>
      <c r="R7" s="33" t="s">
        <v>107</v>
      </c>
      <c r="T7" s="56"/>
    </row>
    <row r="8" spans="1:20" ht="15" customHeight="1" x14ac:dyDescent="0.25">
      <c r="A8" s="37">
        <v>3</v>
      </c>
      <c r="B8" s="47" t="s">
        <v>72</v>
      </c>
      <c r="C8" s="215">
        <v>64</v>
      </c>
      <c r="D8" s="240">
        <v>3.65625</v>
      </c>
      <c r="E8" s="240">
        <v>3.43</v>
      </c>
      <c r="F8" s="216">
        <v>18</v>
      </c>
      <c r="G8" s="215">
        <v>47</v>
      </c>
      <c r="H8" s="240">
        <v>3.6595744680851063</v>
      </c>
      <c r="I8" s="240">
        <v>3.5</v>
      </c>
      <c r="J8" s="216">
        <v>22</v>
      </c>
      <c r="K8" s="215">
        <v>49</v>
      </c>
      <c r="L8" s="240">
        <v>3.8571428571428572</v>
      </c>
      <c r="M8" s="240">
        <v>3.58</v>
      </c>
      <c r="N8" s="216">
        <v>12</v>
      </c>
      <c r="O8" s="132">
        <f t="shared" si="0"/>
        <v>52</v>
      </c>
      <c r="T8" s="56"/>
    </row>
    <row r="9" spans="1:20" ht="15" customHeight="1" x14ac:dyDescent="0.25">
      <c r="A9" s="37">
        <v>4</v>
      </c>
      <c r="B9" s="47" t="s">
        <v>194</v>
      </c>
      <c r="C9" s="215">
        <v>73</v>
      </c>
      <c r="D9" s="240">
        <v>3.452054794520548</v>
      </c>
      <c r="E9" s="240">
        <v>3.43</v>
      </c>
      <c r="F9" s="216">
        <v>45</v>
      </c>
      <c r="G9" s="215">
        <v>72</v>
      </c>
      <c r="H9" s="240">
        <v>3.2361111111111112</v>
      </c>
      <c r="I9" s="240">
        <v>3.5</v>
      </c>
      <c r="J9" s="216">
        <v>97</v>
      </c>
      <c r="K9" s="215">
        <v>72</v>
      </c>
      <c r="L9" s="240">
        <v>3.5833333333333335</v>
      </c>
      <c r="M9" s="240">
        <v>3.58</v>
      </c>
      <c r="N9" s="216">
        <v>51</v>
      </c>
      <c r="O9" s="132">
        <f t="shared" si="0"/>
        <v>193</v>
      </c>
      <c r="T9" s="56"/>
    </row>
    <row r="10" spans="1:20" ht="15" customHeight="1" x14ac:dyDescent="0.25">
      <c r="A10" s="37">
        <v>5</v>
      </c>
      <c r="B10" s="47" t="s">
        <v>76</v>
      </c>
      <c r="C10" s="215">
        <v>43</v>
      </c>
      <c r="D10" s="240">
        <v>3.441860465116279</v>
      </c>
      <c r="E10" s="240">
        <v>3.43</v>
      </c>
      <c r="F10" s="216">
        <v>50</v>
      </c>
      <c r="G10" s="215">
        <v>37</v>
      </c>
      <c r="H10" s="240">
        <v>3.4324324324324325</v>
      </c>
      <c r="I10" s="240">
        <v>3.5</v>
      </c>
      <c r="J10" s="216">
        <v>68</v>
      </c>
      <c r="K10" s="215">
        <v>38</v>
      </c>
      <c r="L10" s="240">
        <v>3.6315789473684212</v>
      </c>
      <c r="M10" s="240">
        <v>3.58</v>
      </c>
      <c r="N10" s="216">
        <v>41</v>
      </c>
      <c r="O10" s="132">
        <f t="shared" si="0"/>
        <v>159</v>
      </c>
      <c r="Q10" s="58"/>
      <c r="R10" s="56"/>
      <c r="T10" s="56"/>
    </row>
    <row r="11" spans="1:20" ht="15" customHeight="1" x14ac:dyDescent="0.25">
      <c r="A11" s="37">
        <v>6</v>
      </c>
      <c r="B11" s="96" t="s">
        <v>134</v>
      </c>
      <c r="C11" s="217">
        <v>65</v>
      </c>
      <c r="D11" s="242">
        <v>3.2923076923076922</v>
      </c>
      <c r="E11" s="242">
        <v>3.43</v>
      </c>
      <c r="F11" s="218">
        <v>78</v>
      </c>
      <c r="G11" s="217">
        <v>53</v>
      </c>
      <c r="H11" s="242">
        <v>3.2641509433962264</v>
      </c>
      <c r="I11" s="242">
        <v>3.5</v>
      </c>
      <c r="J11" s="218">
        <v>94</v>
      </c>
      <c r="K11" s="217">
        <v>35</v>
      </c>
      <c r="L11" s="242">
        <v>3.4857142857142858</v>
      </c>
      <c r="M11" s="242">
        <v>3.58</v>
      </c>
      <c r="N11" s="218">
        <v>74</v>
      </c>
      <c r="O11" s="132">
        <f t="shared" si="0"/>
        <v>246</v>
      </c>
      <c r="Q11" s="58"/>
      <c r="R11" s="56"/>
      <c r="T11" s="56"/>
    </row>
    <row r="12" spans="1:20" ht="15" customHeight="1" x14ac:dyDescent="0.25">
      <c r="A12" s="37">
        <v>7</v>
      </c>
      <c r="B12" s="47" t="s">
        <v>127</v>
      </c>
      <c r="C12" s="215">
        <v>35</v>
      </c>
      <c r="D12" s="240">
        <v>3.1714285714285713</v>
      </c>
      <c r="E12" s="240">
        <v>3.43</v>
      </c>
      <c r="F12" s="216">
        <v>98</v>
      </c>
      <c r="G12" s="215">
        <v>54</v>
      </c>
      <c r="H12" s="240">
        <v>3.4814814814814814</v>
      </c>
      <c r="I12" s="240">
        <v>3.5</v>
      </c>
      <c r="J12" s="216">
        <v>56</v>
      </c>
      <c r="K12" s="215">
        <v>47</v>
      </c>
      <c r="L12" s="240">
        <v>3.4042553191489362</v>
      </c>
      <c r="M12" s="240">
        <v>3.58</v>
      </c>
      <c r="N12" s="216">
        <v>81</v>
      </c>
      <c r="O12" s="133">
        <f t="shared" si="0"/>
        <v>235</v>
      </c>
      <c r="Q12" s="58"/>
      <c r="R12" s="56"/>
      <c r="T12" s="56"/>
    </row>
    <row r="13" spans="1:20" ht="15" customHeight="1" thickBot="1" x14ac:dyDescent="0.3">
      <c r="A13" s="130">
        <v>8</v>
      </c>
      <c r="B13" s="47" t="s">
        <v>75</v>
      </c>
      <c r="C13" s="215">
        <v>62</v>
      </c>
      <c r="D13" s="240">
        <v>3.161290322580645</v>
      </c>
      <c r="E13" s="240">
        <v>3.43</v>
      </c>
      <c r="F13" s="216">
        <v>100</v>
      </c>
      <c r="G13" s="215">
        <v>74</v>
      </c>
      <c r="H13" s="240">
        <v>3.5540540540540539</v>
      </c>
      <c r="I13" s="240">
        <v>3.5</v>
      </c>
      <c r="J13" s="216">
        <v>40</v>
      </c>
      <c r="K13" s="215">
        <v>56</v>
      </c>
      <c r="L13" s="240">
        <v>3.6964285714285716</v>
      </c>
      <c r="M13" s="240">
        <v>3.58</v>
      </c>
      <c r="N13" s="216">
        <v>32</v>
      </c>
      <c r="O13" s="134">
        <f t="shared" si="0"/>
        <v>172</v>
      </c>
      <c r="Q13" s="58"/>
      <c r="R13" s="56"/>
      <c r="T13" s="56"/>
    </row>
    <row r="14" spans="1:20" ht="15" customHeight="1" thickBot="1" x14ac:dyDescent="0.3">
      <c r="A14" s="119"/>
      <c r="B14" s="125" t="s">
        <v>121</v>
      </c>
      <c r="C14" s="185">
        <f>SUM(C15:C26)</f>
        <v>588</v>
      </c>
      <c r="D14" s="135">
        <f>AVERAGE(D15:D26)</f>
        <v>3.3784378649667381</v>
      </c>
      <c r="E14" s="135">
        <v>3.43</v>
      </c>
      <c r="F14" s="126"/>
      <c r="G14" s="185">
        <f>SUM(G15:G26)</f>
        <v>623</v>
      </c>
      <c r="H14" s="135">
        <f>AVERAGE(H15:H26)</f>
        <v>3.3981033540030272</v>
      </c>
      <c r="I14" s="135">
        <v>3.5</v>
      </c>
      <c r="J14" s="126"/>
      <c r="K14" s="185">
        <f>SUM(K15:K26)</f>
        <v>680</v>
      </c>
      <c r="L14" s="135">
        <f>AVERAGE(L15:L26)</f>
        <v>3.6125639148098059</v>
      </c>
      <c r="M14" s="135">
        <v>3.58</v>
      </c>
      <c r="N14" s="126"/>
      <c r="O14" s="121"/>
      <c r="Q14" s="58"/>
      <c r="R14" s="56"/>
      <c r="T14" s="56"/>
    </row>
    <row r="15" spans="1:20" ht="15" customHeight="1" x14ac:dyDescent="0.25">
      <c r="A15" s="54">
        <v>1</v>
      </c>
      <c r="B15" s="47" t="s">
        <v>53</v>
      </c>
      <c r="C15" s="215">
        <v>44</v>
      </c>
      <c r="D15" s="240">
        <v>3.6590909090909092</v>
      </c>
      <c r="E15" s="240">
        <v>3.43</v>
      </c>
      <c r="F15" s="216">
        <v>17</v>
      </c>
      <c r="G15" s="215">
        <v>46</v>
      </c>
      <c r="H15" s="240">
        <v>3.4565217391304346</v>
      </c>
      <c r="I15" s="240">
        <v>3.5</v>
      </c>
      <c r="J15" s="216">
        <v>62</v>
      </c>
      <c r="K15" s="215">
        <v>68</v>
      </c>
      <c r="L15" s="240">
        <v>3.6911764705882355</v>
      </c>
      <c r="M15" s="240">
        <v>3.58</v>
      </c>
      <c r="N15" s="216">
        <v>36</v>
      </c>
      <c r="O15" s="55">
        <f t="shared" si="0"/>
        <v>115</v>
      </c>
      <c r="Q15" s="56"/>
      <c r="R15" s="56"/>
      <c r="T15" s="56"/>
    </row>
    <row r="16" spans="1:20" ht="15" customHeight="1" x14ac:dyDescent="0.25">
      <c r="A16" s="37">
        <v>2</v>
      </c>
      <c r="B16" s="50" t="s">
        <v>54</v>
      </c>
      <c r="C16" s="219">
        <v>45</v>
      </c>
      <c r="D16" s="241">
        <v>3.6</v>
      </c>
      <c r="E16" s="241">
        <v>3.43</v>
      </c>
      <c r="F16" s="220">
        <v>26</v>
      </c>
      <c r="G16" s="219">
        <v>50</v>
      </c>
      <c r="H16" s="241">
        <v>3.44</v>
      </c>
      <c r="I16" s="241">
        <v>3.5</v>
      </c>
      <c r="J16" s="220">
        <v>67</v>
      </c>
      <c r="K16" s="219">
        <v>77</v>
      </c>
      <c r="L16" s="241">
        <v>3.8961038961038961</v>
      </c>
      <c r="M16" s="241">
        <v>3.58</v>
      </c>
      <c r="N16" s="220">
        <v>9</v>
      </c>
      <c r="O16" s="57">
        <f t="shared" si="0"/>
        <v>102</v>
      </c>
      <c r="Q16" s="56"/>
      <c r="R16" s="56"/>
      <c r="T16" s="56"/>
    </row>
    <row r="17" spans="1:20" ht="15" customHeight="1" x14ac:dyDescent="0.25">
      <c r="A17" s="37">
        <v>3</v>
      </c>
      <c r="B17" s="47" t="s">
        <v>55</v>
      </c>
      <c r="C17" s="215">
        <v>97</v>
      </c>
      <c r="D17" s="240">
        <v>3.4948453608247423</v>
      </c>
      <c r="E17" s="240">
        <v>3.43</v>
      </c>
      <c r="F17" s="216">
        <v>38</v>
      </c>
      <c r="G17" s="215">
        <v>90</v>
      </c>
      <c r="H17" s="240">
        <v>3.6444444444444444</v>
      </c>
      <c r="I17" s="240">
        <v>3.5</v>
      </c>
      <c r="J17" s="216">
        <v>23</v>
      </c>
      <c r="K17" s="215">
        <v>89</v>
      </c>
      <c r="L17" s="240">
        <v>3.8539325842696628</v>
      </c>
      <c r="M17" s="240">
        <v>3.58</v>
      </c>
      <c r="N17" s="216">
        <v>17</v>
      </c>
      <c r="O17" s="57">
        <f t="shared" si="0"/>
        <v>78</v>
      </c>
      <c r="Q17" s="56"/>
      <c r="R17" s="56"/>
      <c r="T17" s="56"/>
    </row>
    <row r="18" spans="1:20" ht="15" customHeight="1" x14ac:dyDescent="0.25">
      <c r="A18" s="37">
        <v>4</v>
      </c>
      <c r="B18" s="47" t="s">
        <v>52</v>
      </c>
      <c r="C18" s="215">
        <v>31</v>
      </c>
      <c r="D18" s="240">
        <v>3.4516129032258065</v>
      </c>
      <c r="E18" s="240">
        <v>3.43</v>
      </c>
      <c r="F18" s="216">
        <v>46</v>
      </c>
      <c r="G18" s="215">
        <v>29</v>
      </c>
      <c r="H18" s="240">
        <v>3.5172413793103448</v>
      </c>
      <c r="I18" s="240">
        <v>3.5</v>
      </c>
      <c r="J18" s="216">
        <v>48</v>
      </c>
      <c r="K18" s="215">
        <v>37</v>
      </c>
      <c r="L18" s="240">
        <v>3.6486486486486487</v>
      </c>
      <c r="M18" s="240">
        <v>3.58</v>
      </c>
      <c r="N18" s="216">
        <v>39</v>
      </c>
      <c r="O18" s="57">
        <f t="shared" si="0"/>
        <v>133</v>
      </c>
      <c r="Q18" s="56"/>
      <c r="R18" s="56"/>
      <c r="T18" s="56"/>
    </row>
    <row r="19" spans="1:20" ht="15" customHeight="1" x14ac:dyDescent="0.25">
      <c r="A19" s="37">
        <v>5</v>
      </c>
      <c r="B19" s="50" t="s">
        <v>155</v>
      </c>
      <c r="C19" s="219">
        <v>48</v>
      </c>
      <c r="D19" s="241">
        <v>3.4166666666666665</v>
      </c>
      <c r="E19" s="241">
        <v>3.43</v>
      </c>
      <c r="F19" s="220">
        <v>57</v>
      </c>
      <c r="G19" s="219">
        <v>99</v>
      </c>
      <c r="H19" s="241">
        <v>3.5353535353535355</v>
      </c>
      <c r="I19" s="241">
        <v>3.5</v>
      </c>
      <c r="J19" s="220">
        <v>44</v>
      </c>
      <c r="K19" s="219">
        <v>65</v>
      </c>
      <c r="L19" s="241">
        <v>3.6153846153846154</v>
      </c>
      <c r="M19" s="241">
        <v>3.58</v>
      </c>
      <c r="N19" s="220">
        <v>42</v>
      </c>
      <c r="O19" s="57">
        <f t="shared" si="0"/>
        <v>143</v>
      </c>
      <c r="Q19" s="56"/>
      <c r="R19" s="56"/>
      <c r="T19" s="56"/>
    </row>
    <row r="20" spans="1:20" ht="15" customHeight="1" x14ac:dyDescent="0.25">
      <c r="A20" s="37">
        <v>6</v>
      </c>
      <c r="B20" s="50" t="s">
        <v>50</v>
      </c>
      <c r="C20" s="219">
        <v>24</v>
      </c>
      <c r="D20" s="241">
        <v>3.375</v>
      </c>
      <c r="E20" s="241">
        <v>3.43</v>
      </c>
      <c r="F20" s="220">
        <v>64</v>
      </c>
      <c r="G20" s="219">
        <v>32</v>
      </c>
      <c r="H20" s="241">
        <v>3.28125</v>
      </c>
      <c r="I20" s="241">
        <v>3.5</v>
      </c>
      <c r="J20" s="220">
        <v>93</v>
      </c>
      <c r="K20" s="219">
        <v>25</v>
      </c>
      <c r="L20" s="241">
        <v>3.52</v>
      </c>
      <c r="M20" s="241">
        <v>3.58</v>
      </c>
      <c r="N20" s="220">
        <v>66</v>
      </c>
      <c r="O20" s="57">
        <f t="shared" si="0"/>
        <v>223</v>
      </c>
      <c r="Q20" s="56"/>
      <c r="R20" s="56"/>
      <c r="T20" s="56"/>
    </row>
    <row r="21" spans="1:20" ht="15" customHeight="1" x14ac:dyDescent="0.25">
      <c r="A21" s="37">
        <v>7</v>
      </c>
      <c r="B21" s="50" t="s">
        <v>156</v>
      </c>
      <c r="C21" s="219">
        <v>60</v>
      </c>
      <c r="D21" s="241">
        <v>3.35</v>
      </c>
      <c r="E21" s="241">
        <v>3.43</v>
      </c>
      <c r="F21" s="220">
        <v>69</v>
      </c>
      <c r="G21" s="219">
        <v>38</v>
      </c>
      <c r="H21" s="241">
        <v>3.3947368421052633</v>
      </c>
      <c r="I21" s="241">
        <v>3.5</v>
      </c>
      <c r="J21" s="220">
        <v>75</v>
      </c>
      <c r="K21" s="219">
        <v>38</v>
      </c>
      <c r="L21" s="241">
        <v>3.3684210526315788</v>
      </c>
      <c r="M21" s="241">
        <v>3.58</v>
      </c>
      <c r="N21" s="220">
        <v>85</v>
      </c>
      <c r="O21" s="59">
        <f t="shared" si="0"/>
        <v>229</v>
      </c>
      <c r="Q21" s="56"/>
      <c r="R21" s="56"/>
      <c r="T21" s="56"/>
    </row>
    <row r="22" spans="1:20" ht="15" customHeight="1" x14ac:dyDescent="0.25">
      <c r="A22" s="37">
        <v>8</v>
      </c>
      <c r="B22" s="50" t="s">
        <v>152</v>
      </c>
      <c r="C22" s="219">
        <v>59</v>
      </c>
      <c r="D22" s="241">
        <v>3.3050847457627119</v>
      </c>
      <c r="E22" s="241">
        <v>3.43</v>
      </c>
      <c r="F22" s="220">
        <v>74</v>
      </c>
      <c r="G22" s="219">
        <v>45</v>
      </c>
      <c r="H22" s="241">
        <v>3.2</v>
      </c>
      <c r="I22" s="241">
        <v>3.5</v>
      </c>
      <c r="J22" s="220">
        <v>99</v>
      </c>
      <c r="K22" s="219">
        <v>47</v>
      </c>
      <c r="L22" s="241">
        <v>3.5319148936170213</v>
      </c>
      <c r="M22" s="241">
        <v>3.58</v>
      </c>
      <c r="N22" s="220">
        <v>63</v>
      </c>
      <c r="O22" s="57">
        <f t="shared" si="0"/>
        <v>236</v>
      </c>
      <c r="Q22" s="56"/>
      <c r="R22" s="56"/>
      <c r="T22" s="56"/>
    </row>
    <row r="23" spans="1:20" ht="15" customHeight="1" x14ac:dyDescent="0.25">
      <c r="A23" s="37">
        <v>9</v>
      </c>
      <c r="B23" s="50" t="s">
        <v>151</v>
      </c>
      <c r="C23" s="219">
        <v>51</v>
      </c>
      <c r="D23" s="241">
        <v>3.2941176470588234</v>
      </c>
      <c r="E23" s="241">
        <v>3.43</v>
      </c>
      <c r="F23" s="220">
        <v>77</v>
      </c>
      <c r="G23" s="219">
        <v>30</v>
      </c>
      <c r="H23" s="241">
        <v>3.3666666666666667</v>
      </c>
      <c r="I23" s="241">
        <v>3.5</v>
      </c>
      <c r="J23" s="220">
        <v>84</v>
      </c>
      <c r="K23" s="219">
        <v>49</v>
      </c>
      <c r="L23" s="241">
        <v>3.5510204081632653</v>
      </c>
      <c r="M23" s="241">
        <v>3.58</v>
      </c>
      <c r="N23" s="220">
        <v>60</v>
      </c>
      <c r="O23" s="57">
        <f t="shared" si="0"/>
        <v>221</v>
      </c>
      <c r="Q23" s="56"/>
      <c r="R23" s="56"/>
      <c r="T23" s="56"/>
    </row>
    <row r="24" spans="1:20" ht="15" customHeight="1" x14ac:dyDescent="0.25">
      <c r="A24" s="37">
        <v>10</v>
      </c>
      <c r="B24" s="48" t="s">
        <v>56</v>
      </c>
      <c r="C24" s="221">
        <v>53</v>
      </c>
      <c r="D24" s="245">
        <v>3.2264150943396226</v>
      </c>
      <c r="E24" s="245">
        <v>3.43</v>
      </c>
      <c r="F24" s="222">
        <v>89</v>
      </c>
      <c r="G24" s="221">
        <v>60</v>
      </c>
      <c r="H24" s="245">
        <v>3.3833333333333333</v>
      </c>
      <c r="I24" s="245">
        <v>3.5</v>
      </c>
      <c r="J24" s="222">
        <v>80</v>
      </c>
      <c r="K24" s="221">
        <v>90</v>
      </c>
      <c r="L24" s="245">
        <v>3.7333333333333334</v>
      </c>
      <c r="M24" s="245">
        <v>3.58</v>
      </c>
      <c r="N24" s="222">
        <v>29</v>
      </c>
      <c r="O24" s="57">
        <f t="shared" si="0"/>
        <v>198</v>
      </c>
      <c r="Q24" s="56"/>
      <c r="R24" s="56"/>
      <c r="T24" s="56"/>
    </row>
    <row r="25" spans="1:20" ht="15" customHeight="1" x14ac:dyDescent="0.25">
      <c r="A25" s="37">
        <v>11</v>
      </c>
      <c r="B25" s="50" t="s">
        <v>153</v>
      </c>
      <c r="C25" s="219">
        <v>38</v>
      </c>
      <c r="D25" s="241">
        <v>3.1842105263157894</v>
      </c>
      <c r="E25" s="241">
        <v>3.43</v>
      </c>
      <c r="F25" s="220">
        <v>96</v>
      </c>
      <c r="G25" s="219">
        <v>52</v>
      </c>
      <c r="H25" s="241">
        <v>3.5576923076923075</v>
      </c>
      <c r="I25" s="241">
        <v>3.5</v>
      </c>
      <c r="J25" s="220">
        <v>37</v>
      </c>
      <c r="K25" s="219">
        <v>54</v>
      </c>
      <c r="L25" s="241">
        <v>3.6481481481481484</v>
      </c>
      <c r="M25" s="241">
        <v>3.58</v>
      </c>
      <c r="N25" s="220">
        <v>40</v>
      </c>
      <c r="O25" s="57">
        <f t="shared" si="0"/>
        <v>173</v>
      </c>
      <c r="Q25" s="56"/>
      <c r="R25" s="56"/>
      <c r="T25" s="56"/>
    </row>
    <row r="26" spans="1:20" ht="15" customHeight="1" thickBot="1" x14ac:dyDescent="0.3">
      <c r="A26" s="37">
        <v>12</v>
      </c>
      <c r="B26" s="50" t="s">
        <v>154</v>
      </c>
      <c r="C26" s="219">
        <v>38</v>
      </c>
      <c r="D26" s="241">
        <v>3.1842105263157894</v>
      </c>
      <c r="E26" s="241">
        <v>3.43</v>
      </c>
      <c r="F26" s="220">
        <v>97</v>
      </c>
      <c r="G26" s="219">
        <v>52</v>
      </c>
      <c r="H26" s="241">
        <v>3</v>
      </c>
      <c r="I26" s="241">
        <v>3.5</v>
      </c>
      <c r="J26" s="220">
        <v>106</v>
      </c>
      <c r="K26" s="219">
        <v>41</v>
      </c>
      <c r="L26" s="241">
        <v>3.2926829268292681</v>
      </c>
      <c r="M26" s="241">
        <v>3.58</v>
      </c>
      <c r="N26" s="220">
        <v>94</v>
      </c>
      <c r="O26" s="57">
        <f t="shared" si="0"/>
        <v>297</v>
      </c>
      <c r="Q26" s="56"/>
      <c r="R26" s="56"/>
      <c r="T26" s="56"/>
    </row>
    <row r="27" spans="1:20" ht="15" customHeight="1" thickBot="1" x14ac:dyDescent="0.3">
      <c r="A27" s="119"/>
      <c r="B27" s="136" t="s">
        <v>122</v>
      </c>
      <c r="C27" s="186">
        <f>SUM(C28:C44)</f>
        <v>827</v>
      </c>
      <c r="D27" s="137">
        <f>AVERAGE(D28:D44)</f>
        <v>3.3053711742212264</v>
      </c>
      <c r="E27" s="137">
        <v>3.43</v>
      </c>
      <c r="F27" s="187"/>
      <c r="G27" s="186">
        <f>SUM(G28:G44)</f>
        <v>718</v>
      </c>
      <c r="H27" s="137">
        <f>AVERAGE(H28:H44)</f>
        <v>3.4130470614382666</v>
      </c>
      <c r="I27" s="137">
        <v>3.5</v>
      </c>
      <c r="J27" s="187"/>
      <c r="K27" s="186">
        <f>SUM(K28:K44)</f>
        <v>737</v>
      </c>
      <c r="L27" s="137">
        <f>AVERAGE(L28:L44)</f>
        <v>3.5224877040320637</v>
      </c>
      <c r="M27" s="137">
        <v>3.58</v>
      </c>
      <c r="N27" s="187"/>
      <c r="O27" s="121"/>
      <c r="Q27" s="56"/>
      <c r="R27" s="56"/>
      <c r="T27" s="56"/>
    </row>
    <row r="28" spans="1:20" ht="15" customHeight="1" x14ac:dyDescent="0.25">
      <c r="A28" s="54">
        <v>1</v>
      </c>
      <c r="B28" s="96" t="s">
        <v>157</v>
      </c>
      <c r="C28" s="217">
        <v>32</v>
      </c>
      <c r="D28" s="242">
        <v>3.6875</v>
      </c>
      <c r="E28" s="242">
        <v>3.43</v>
      </c>
      <c r="F28" s="218">
        <v>13</v>
      </c>
      <c r="G28" s="217">
        <v>56</v>
      </c>
      <c r="H28" s="242">
        <v>3.6785714285714284</v>
      </c>
      <c r="I28" s="242">
        <v>3.5</v>
      </c>
      <c r="J28" s="218">
        <v>19</v>
      </c>
      <c r="K28" s="217">
        <v>61</v>
      </c>
      <c r="L28" s="242">
        <v>3.737704918032787</v>
      </c>
      <c r="M28" s="242">
        <v>3.58</v>
      </c>
      <c r="N28" s="218">
        <v>28</v>
      </c>
      <c r="O28" s="133">
        <f t="shared" si="0"/>
        <v>60</v>
      </c>
      <c r="Q28" s="56"/>
      <c r="R28" s="56"/>
      <c r="T28" s="56"/>
    </row>
    <row r="29" spans="1:20" ht="15" customHeight="1" x14ac:dyDescent="0.25">
      <c r="A29" s="37">
        <v>2</v>
      </c>
      <c r="B29" s="47" t="s">
        <v>71</v>
      </c>
      <c r="C29" s="215">
        <v>48</v>
      </c>
      <c r="D29" s="240">
        <v>3.625</v>
      </c>
      <c r="E29" s="240">
        <v>3.43</v>
      </c>
      <c r="F29" s="216">
        <v>22</v>
      </c>
      <c r="G29" s="215">
        <v>54</v>
      </c>
      <c r="H29" s="240">
        <v>3.7037037037037037</v>
      </c>
      <c r="I29" s="240">
        <v>3.5</v>
      </c>
      <c r="J29" s="216">
        <v>14</v>
      </c>
      <c r="K29" s="215">
        <v>59</v>
      </c>
      <c r="L29" s="240">
        <v>3.8644067796610169</v>
      </c>
      <c r="M29" s="240">
        <v>3.58</v>
      </c>
      <c r="N29" s="216">
        <v>14</v>
      </c>
      <c r="O29" s="132">
        <f t="shared" si="0"/>
        <v>50</v>
      </c>
      <c r="Q29" s="56"/>
      <c r="R29" s="56"/>
      <c r="T29" s="56"/>
    </row>
    <row r="30" spans="1:20" ht="15" customHeight="1" x14ac:dyDescent="0.25">
      <c r="A30" s="37">
        <v>3</v>
      </c>
      <c r="B30" s="47" t="s">
        <v>128</v>
      </c>
      <c r="C30" s="215">
        <v>45</v>
      </c>
      <c r="D30" s="240">
        <v>3.6222222222222222</v>
      </c>
      <c r="E30" s="240">
        <v>3.43</v>
      </c>
      <c r="F30" s="216">
        <v>23</v>
      </c>
      <c r="G30" s="215">
        <v>32</v>
      </c>
      <c r="H30" s="240">
        <v>3.46875</v>
      </c>
      <c r="I30" s="240">
        <v>3.5</v>
      </c>
      <c r="J30" s="216">
        <v>59</v>
      </c>
      <c r="K30" s="215">
        <v>51</v>
      </c>
      <c r="L30" s="240">
        <v>3.8627450980392157</v>
      </c>
      <c r="M30" s="240">
        <v>3.58</v>
      </c>
      <c r="N30" s="216">
        <v>13</v>
      </c>
      <c r="O30" s="132">
        <f t="shared" si="0"/>
        <v>95</v>
      </c>
      <c r="Q30" s="56"/>
      <c r="R30" s="56"/>
      <c r="T30" s="56"/>
    </row>
    <row r="31" spans="1:20" ht="15" customHeight="1" x14ac:dyDescent="0.25">
      <c r="A31" s="37">
        <v>4</v>
      </c>
      <c r="B31" s="47" t="s">
        <v>36</v>
      </c>
      <c r="C31" s="215">
        <v>43</v>
      </c>
      <c r="D31" s="240">
        <v>3.5348837209302326</v>
      </c>
      <c r="E31" s="240">
        <v>3.43</v>
      </c>
      <c r="F31" s="216">
        <v>32</v>
      </c>
      <c r="G31" s="215">
        <v>53</v>
      </c>
      <c r="H31" s="240">
        <v>3.4905660377358489</v>
      </c>
      <c r="I31" s="240">
        <v>3.5</v>
      </c>
      <c r="J31" s="216">
        <v>52</v>
      </c>
      <c r="K31" s="215">
        <v>66</v>
      </c>
      <c r="L31" s="240">
        <v>3.4545454545454546</v>
      </c>
      <c r="M31" s="240">
        <v>3.58</v>
      </c>
      <c r="N31" s="216">
        <v>79</v>
      </c>
      <c r="O31" s="132">
        <f t="shared" si="0"/>
        <v>163</v>
      </c>
      <c r="Q31" s="56"/>
      <c r="R31" s="56"/>
      <c r="T31" s="56"/>
    </row>
    <row r="32" spans="1:20" ht="15" customHeight="1" x14ac:dyDescent="0.25">
      <c r="A32" s="37">
        <v>5</v>
      </c>
      <c r="B32" s="47" t="s">
        <v>44</v>
      </c>
      <c r="C32" s="215">
        <v>37</v>
      </c>
      <c r="D32" s="240">
        <v>3.4324324324324325</v>
      </c>
      <c r="E32" s="240">
        <v>3.43</v>
      </c>
      <c r="F32" s="216">
        <v>51</v>
      </c>
      <c r="G32" s="215">
        <v>46</v>
      </c>
      <c r="H32" s="240">
        <v>3.4782608695652173</v>
      </c>
      <c r="I32" s="240">
        <v>3.5</v>
      </c>
      <c r="J32" s="216">
        <v>57</v>
      </c>
      <c r="K32" s="215">
        <v>49</v>
      </c>
      <c r="L32" s="240">
        <v>3.4489795918367347</v>
      </c>
      <c r="M32" s="240">
        <v>3.58</v>
      </c>
      <c r="N32" s="216">
        <v>80</v>
      </c>
      <c r="O32" s="132">
        <f t="shared" si="0"/>
        <v>188</v>
      </c>
      <c r="Q32" s="56"/>
      <c r="R32" s="56"/>
      <c r="T32" s="56"/>
    </row>
    <row r="33" spans="1:20" ht="15" customHeight="1" x14ac:dyDescent="0.25">
      <c r="A33" s="37">
        <v>6</v>
      </c>
      <c r="B33" s="47" t="s">
        <v>46</v>
      </c>
      <c r="C33" s="215">
        <v>56</v>
      </c>
      <c r="D33" s="240">
        <v>3.3928571428571428</v>
      </c>
      <c r="E33" s="240">
        <v>3.43</v>
      </c>
      <c r="F33" s="216">
        <v>61</v>
      </c>
      <c r="G33" s="215">
        <v>61</v>
      </c>
      <c r="H33" s="240">
        <v>3.442622950819672</v>
      </c>
      <c r="I33" s="240">
        <v>3.5</v>
      </c>
      <c r="J33" s="216">
        <v>66</v>
      </c>
      <c r="K33" s="215">
        <v>34</v>
      </c>
      <c r="L33" s="240">
        <v>3.7941176470588234</v>
      </c>
      <c r="M33" s="240">
        <v>3.58</v>
      </c>
      <c r="N33" s="216">
        <v>24</v>
      </c>
      <c r="O33" s="132">
        <f t="shared" si="0"/>
        <v>151</v>
      </c>
      <c r="Q33" s="56"/>
      <c r="R33" s="56"/>
      <c r="T33" s="56"/>
    </row>
    <row r="34" spans="1:20" ht="15" customHeight="1" x14ac:dyDescent="0.25">
      <c r="A34" s="37">
        <v>7</v>
      </c>
      <c r="B34" s="47" t="s">
        <v>162</v>
      </c>
      <c r="C34" s="215">
        <v>13</v>
      </c>
      <c r="D34" s="240">
        <v>3.3846153846153846</v>
      </c>
      <c r="E34" s="240">
        <v>3.43</v>
      </c>
      <c r="F34" s="216">
        <v>62</v>
      </c>
      <c r="G34" s="215">
        <v>16</v>
      </c>
      <c r="H34" s="240">
        <v>3.0625</v>
      </c>
      <c r="I34" s="240">
        <v>3.5</v>
      </c>
      <c r="J34" s="216">
        <v>105</v>
      </c>
      <c r="K34" s="215">
        <v>10</v>
      </c>
      <c r="L34" s="240">
        <v>3.6</v>
      </c>
      <c r="M34" s="240">
        <v>3.58</v>
      </c>
      <c r="N34" s="216">
        <v>47</v>
      </c>
      <c r="O34" s="132">
        <f t="shared" si="0"/>
        <v>214</v>
      </c>
      <c r="Q34" s="56"/>
      <c r="R34" s="56"/>
      <c r="T34" s="56"/>
    </row>
    <row r="35" spans="1:20" ht="15" customHeight="1" x14ac:dyDescent="0.25">
      <c r="A35" s="37">
        <v>8</v>
      </c>
      <c r="B35" s="47" t="s">
        <v>158</v>
      </c>
      <c r="C35" s="215">
        <v>53</v>
      </c>
      <c r="D35" s="240">
        <v>3.3207547169811322</v>
      </c>
      <c r="E35" s="240">
        <v>3.43</v>
      </c>
      <c r="F35" s="216">
        <v>71</v>
      </c>
      <c r="G35" s="215">
        <v>45</v>
      </c>
      <c r="H35" s="240">
        <v>3.5777777777777779</v>
      </c>
      <c r="I35" s="240">
        <v>3.5</v>
      </c>
      <c r="J35" s="216">
        <v>33</v>
      </c>
      <c r="K35" s="215">
        <v>26</v>
      </c>
      <c r="L35" s="240">
        <v>3.7307692307692308</v>
      </c>
      <c r="M35" s="240">
        <v>3.58</v>
      </c>
      <c r="N35" s="216">
        <v>30</v>
      </c>
      <c r="O35" s="132">
        <f t="shared" si="0"/>
        <v>134</v>
      </c>
      <c r="Q35" s="56"/>
      <c r="R35" s="56"/>
      <c r="T35" s="56"/>
    </row>
    <row r="36" spans="1:20" ht="15" customHeight="1" x14ac:dyDescent="0.25">
      <c r="A36" s="37">
        <v>9</v>
      </c>
      <c r="B36" s="47" t="s">
        <v>77</v>
      </c>
      <c r="C36" s="215">
        <v>66</v>
      </c>
      <c r="D36" s="240">
        <v>3.3181818181818183</v>
      </c>
      <c r="E36" s="240">
        <v>3.43</v>
      </c>
      <c r="F36" s="216">
        <v>72</v>
      </c>
      <c r="G36" s="215">
        <v>64</v>
      </c>
      <c r="H36" s="240">
        <v>3.625</v>
      </c>
      <c r="I36" s="240">
        <v>3.5</v>
      </c>
      <c r="J36" s="216">
        <v>24</v>
      </c>
      <c r="K36" s="215">
        <v>84</v>
      </c>
      <c r="L36" s="240">
        <v>3.7023809523809526</v>
      </c>
      <c r="M36" s="240">
        <v>3.58</v>
      </c>
      <c r="N36" s="216">
        <v>33</v>
      </c>
      <c r="O36" s="132">
        <f t="shared" si="0"/>
        <v>129</v>
      </c>
      <c r="Q36" s="56"/>
      <c r="R36" s="56"/>
      <c r="T36" s="56"/>
    </row>
    <row r="37" spans="1:20" ht="15" customHeight="1" x14ac:dyDescent="0.25">
      <c r="A37" s="37">
        <v>10</v>
      </c>
      <c r="B37" s="47" t="s">
        <v>68</v>
      </c>
      <c r="C37" s="215">
        <v>36</v>
      </c>
      <c r="D37" s="240">
        <v>3.25</v>
      </c>
      <c r="E37" s="240">
        <v>3.43</v>
      </c>
      <c r="F37" s="216">
        <v>84</v>
      </c>
      <c r="G37" s="215">
        <v>26</v>
      </c>
      <c r="H37" s="240">
        <v>3.4615384615384617</v>
      </c>
      <c r="I37" s="240">
        <v>3.5</v>
      </c>
      <c r="J37" s="216">
        <v>61</v>
      </c>
      <c r="K37" s="215">
        <v>24</v>
      </c>
      <c r="L37" s="240">
        <v>3.3333333333333335</v>
      </c>
      <c r="M37" s="240">
        <v>3.58</v>
      </c>
      <c r="N37" s="216">
        <v>90</v>
      </c>
      <c r="O37" s="132">
        <f t="shared" si="0"/>
        <v>235</v>
      </c>
      <c r="Q37" s="56"/>
      <c r="R37" s="56"/>
      <c r="T37" s="56"/>
    </row>
    <row r="38" spans="1:20" ht="15" customHeight="1" x14ac:dyDescent="0.25">
      <c r="A38" s="37">
        <v>11</v>
      </c>
      <c r="B38" s="47" t="s">
        <v>69</v>
      </c>
      <c r="C38" s="215">
        <v>81</v>
      </c>
      <c r="D38" s="240">
        <v>3.2222222222222223</v>
      </c>
      <c r="E38" s="240">
        <v>3.43</v>
      </c>
      <c r="F38" s="216">
        <v>91</v>
      </c>
      <c r="G38" s="215">
        <v>61</v>
      </c>
      <c r="H38" s="240">
        <v>3.2950819672131146</v>
      </c>
      <c r="I38" s="240">
        <v>3.5</v>
      </c>
      <c r="J38" s="216">
        <v>91</v>
      </c>
      <c r="K38" s="215">
        <v>50</v>
      </c>
      <c r="L38" s="240">
        <v>3.62</v>
      </c>
      <c r="M38" s="240">
        <v>3.58</v>
      </c>
      <c r="N38" s="216">
        <v>43</v>
      </c>
      <c r="O38" s="132">
        <f t="shared" si="0"/>
        <v>225</v>
      </c>
      <c r="Q38" s="56"/>
      <c r="R38" s="56"/>
      <c r="T38" s="56"/>
    </row>
    <row r="39" spans="1:20" ht="15" customHeight="1" x14ac:dyDescent="0.25">
      <c r="A39" s="37">
        <v>12</v>
      </c>
      <c r="B39" s="47" t="s">
        <v>42</v>
      </c>
      <c r="C39" s="215">
        <v>59</v>
      </c>
      <c r="D39" s="240">
        <v>3.2033898305084745</v>
      </c>
      <c r="E39" s="240">
        <v>3.43</v>
      </c>
      <c r="F39" s="216">
        <v>93</v>
      </c>
      <c r="G39" s="215">
        <v>28</v>
      </c>
      <c r="H39" s="240">
        <v>3.1428571428571428</v>
      </c>
      <c r="I39" s="240">
        <v>3.5</v>
      </c>
      <c r="J39" s="216">
        <v>101</v>
      </c>
      <c r="K39" s="215">
        <v>53</v>
      </c>
      <c r="L39" s="240">
        <v>3.2830188679245285</v>
      </c>
      <c r="M39" s="240">
        <v>3.58</v>
      </c>
      <c r="N39" s="216">
        <v>96</v>
      </c>
      <c r="O39" s="132">
        <f t="shared" si="0"/>
        <v>290</v>
      </c>
      <c r="Q39" s="56"/>
      <c r="R39" s="56"/>
      <c r="T39" s="56"/>
    </row>
    <row r="40" spans="1:20" ht="15" customHeight="1" x14ac:dyDescent="0.25">
      <c r="A40" s="37">
        <v>13</v>
      </c>
      <c r="B40" s="47" t="s">
        <v>161</v>
      </c>
      <c r="C40" s="215">
        <v>81</v>
      </c>
      <c r="D40" s="240">
        <v>3.1111111111111112</v>
      </c>
      <c r="E40" s="240">
        <v>3.43</v>
      </c>
      <c r="F40" s="216">
        <v>104</v>
      </c>
      <c r="G40" s="215">
        <v>47</v>
      </c>
      <c r="H40" s="240">
        <v>3.4468085106382977</v>
      </c>
      <c r="I40" s="240">
        <v>3.5</v>
      </c>
      <c r="J40" s="216">
        <v>64</v>
      </c>
      <c r="K40" s="215">
        <v>48</v>
      </c>
      <c r="L40" s="240">
        <v>3.2708333333333335</v>
      </c>
      <c r="M40" s="240">
        <v>3.58</v>
      </c>
      <c r="N40" s="216">
        <v>97</v>
      </c>
      <c r="O40" s="132">
        <f t="shared" si="0"/>
        <v>265</v>
      </c>
      <c r="Q40" s="56"/>
      <c r="R40" s="56"/>
      <c r="T40" s="56"/>
    </row>
    <row r="41" spans="1:20" ht="15" customHeight="1" x14ac:dyDescent="0.25">
      <c r="A41" s="37">
        <v>14</v>
      </c>
      <c r="B41" s="47" t="s">
        <v>160</v>
      </c>
      <c r="C41" s="215">
        <v>118</v>
      </c>
      <c r="D41" s="240">
        <v>3.1016949152542375</v>
      </c>
      <c r="E41" s="240">
        <v>3.43</v>
      </c>
      <c r="F41" s="216">
        <v>105</v>
      </c>
      <c r="G41" s="215">
        <v>67</v>
      </c>
      <c r="H41" s="240">
        <v>3.4477611940298507</v>
      </c>
      <c r="I41" s="240">
        <v>3.5</v>
      </c>
      <c r="J41" s="216">
        <v>63</v>
      </c>
      <c r="K41" s="215">
        <v>52</v>
      </c>
      <c r="L41" s="240">
        <v>3.3653846153846154</v>
      </c>
      <c r="M41" s="240">
        <v>3.58</v>
      </c>
      <c r="N41" s="216">
        <v>86</v>
      </c>
      <c r="O41" s="132">
        <f t="shared" si="0"/>
        <v>254</v>
      </c>
      <c r="Q41" s="56"/>
      <c r="R41" s="56"/>
      <c r="T41" s="56"/>
    </row>
    <row r="42" spans="1:20" ht="15" customHeight="1" x14ac:dyDescent="0.25">
      <c r="A42" s="37">
        <v>15</v>
      </c>
      <c r="B42" s="47" t="s">
        <v>43</v>
      </c>
      <c r="C42" s="215">
        <v>25</v>
      </c>
      <c r="D42" s="240">
        <v>3.04</v>
      </c>
      <c r="E42" s="240">
        <v>3.43</v>
      </c>
      <c r="F42" s="216">
        <v>107</v>
      </c>
      <c r="G42" s="215">
        <v>14</v>
      </c>
      <c r="H42" s="240">
        <v>3.3571428571428572</v>
      </c>
      <c r="I42" s="240">
        <v>3.5</v>
      </c>
      <c r="J42" s="216">
        <v>85</v>
      </c>
      <c r="K42" s="215">
        <v>25</v>
      </c>
      <c r="L42" s="240">
        <v>3.32</v>
      </c>
      <c r="M42" s="240">
        <v>3.58</v>
      </c>
      <c r="N42" s="216">
        <v>92</v>
      </c>
      <c r="O42" s="132">
        <f t="shared" si="0"/>
        <v>284</v>
      </c>
      <c r="Q42" s="56"/>
      <c r="R42" s="56"/>
      <c r="T42" s="56"/>
    </row>
    <row r="43" spans="1:20" ht="15" customHeight="1" x14ac:dyDescent="0.25">
      <c r="A43" s="37">
        <v>16</v>
      </c>
      <c r="B43" s="47" t="s">
        <v>41</v>
      </c>
      <c r="C43" s="215">
        <v>16</v>
      </c>
      <c r="D43" s="240">
        <v>3</v>
      </c>
      <c r="E43" s="240">
        <v>3.43</v>
      </c>
      <c r="F43" s="216">
        <v>108</v>
      </c>
      <c r="G43" s="215">
        <v>28</v>
      </c>
      <c r="H43" s="240">
        <v>3.3928571428571428</v>
      </c>
      <c r="I43" s="240">
        <v>3.5</v>
      </c>
      <c r="J43" s="216">
        <v>76</v>
      </c>
      <c r="K43" s="215">
        <v>22</v>
      </c>
      <c r="L43" s="240">
        <v>3.3636363636363638</v>
      </c>
      <c r="M43" s="240">
        <v>3.58</v>
      </c>
      <c r="N43" s="216">
        <v>87</v>
      </c>
      <c r="O43" s="132">
        <f t="shared" si="0"/>
        <v>271</v>
      </c>
      <c r="Q43" s="56"/>
      <c r="R43" s="56"/>
      <c r="T43" s="56"/>
    </row>
    <row r="44" spans="1:20" ht="15" customHeight="1" thickBot="1" x14ac:dyDescent="0.3">
      <c r="A44" s="37">
        <v>17</v>
      </c>
      <c r="B44" s="47" t="s">
        <v>159</v>
      </c>
      <c r="C44" s="215">
        <v>18</v>
      </c>
      <c r="D44" s="240">
        <v>2.9444444444444446</v>
      </c>
      <c r="E44" s="240">
        <v>3.43</v>
      </c>
      <c r="F44" s="216">
        <v>110</v>
      </c>
      <c r="G44" s="215">
        <v>20</v>
      </c>
      <c r="H44" s="240">
        <v>2.95</v>
      </c>
      <c r="I44" s="240">
        <v>3.5</v>
      </c>
      <c r="J44" s="216">
        <v>107</v>
      </c>
      <c r="K44" s="215">
        <v>23</v>
      </c>
      <c r="L44" s="240">
        <v>3.1304347826086958</v>
      </c>
      <c r="M44" s="240">
        <v>3.58</v>
      </c>
      <c r="N44" s="216">
        <v>101</v>
      </c>
      <c r="O44" s="132">
        <f t="shared" si="0"/>
        <v>318</v>
      </c>
      <c r="Q44" s="56"/>
      <c r="R44" s="56"/>
      <c r="T44" s="56"/>
    </row>
    <row r="45" spans="1:20" ht="15" customHeight="1" thickBot="1" x14ac:dyDescent="0.3">
      <c r="A45" s="119"/>
      <c r="B45" s="125" t="s">
        <v>123</v>
      </c>
      <c r="C45" s="185">
        <f>SUM(C46:C65)</f>
        <v>828</v>
      </c>
      <c r="D45" s="135">
        <f>AVERAGE(D46:D65)</f>
        <v>3.4684450869860179</v>
      </c>
      <c r="E45" s="135">
        <v>3.43</v>
      </c>
      <c r="F45" s="126"/>
      <c r="G45" s="185">
        <f>SUM(G46:G65)</f>
        <v>808</v>
      </c>
      <c r="H45" s="135">
        <f>AVERAGE(H46:H65)</f>
        <v>3.5632138631943553</v>
      </c>
      <c r="I45" s="135">
        <v>3.5</v>
      </c>
      <c r="J45" s="126"/>
      <c r="K45" s="185">
        <f>SUM(K46:K65)</f>
        <v>832</v>
      </c>
      <c r="L45" s="135">
        <f>AVERAGE(L46:L65)</f>
        <v>3.6052464526672554</v>
      </c>
      <c r="M45" s="135">
        <v>3.58</v>
      </c>
      <c r="N45" s="126"/>
      <c r="O45" s="121"/>
      <c r="Q45" s="56"/>
      <c r="R45" s="56"/>
      <c r="T45" s="56"/>
    </row>
    <row r="46" spans="1:20" ht="15" customHeight="1" x14ac:dyDescent="0.25">
      <c r="A46" s="54">
        <v>1</v>
      </c>
      <c r="B46" s="200" t="s">
        <v>163</v>
      </c>
      <c r="C46" s="223">
        <v>21</v>
      </c>
      <c r="D46" s="243">
        <v>3.7619047619047619</v>
      </c>
      <c r="E46" s="243">
        <v>3.43</v>
      </c>
      <c r="F46" s="224">
        <v>4</v>
      </c>
      <c r="G46" s="223">
        <v>29</v>
      </c>
      <c r="H46" s="243">
        <v>3.4827586206896552</v>
      </c>
      <c r="I46" s="243">
        <v>3.5</v>
      </c>
      <c r="J46" s="224">
        <v>55</v>
      </c>
      <c r="K46" s="223">
        <v>44</v>
      </c>
      <c r="L46" s="243">
        <v>3.3409090909090908</v>
      </c>
      <c r="M46" s="243">
        <v>3.58</v>
      </c>
      <c r="N46" s="224">
        <v>88</v>
      </c>
      <c r="O46" s="55">
        <f t="shared" ref="O46:O65" si="1">J46+N46+F46</f>
        <v>147</v>
      </c>
      <c r="Q46" s="56"/>
      <c r="R46" s="56"/>
      <c r="T46" s="56"/>
    </row>
    <row r="47" spans="1:20" ht="15" customHeight="1" x14ac:dyDescent="0.25">
      <c r="A47" s="37">
        <v>2</v>
      </c>
      <c r="B47" s="96" t="s">
        <v>34</v>
      </c>
      <c r="C47" s="217">
        <v>71</v>
      </c>
      <c r="D47" s="242">
        <v>3.76056338028169</v>
      </c>
      <c r="E47" s="242">
        <v>3.43</v>
      </c>
      <c r="F47" s="218">
        <v>5</v>
      </c>
      <c r="G47" s="217">
        <v>63</v>
      </c>
      <c r="H47" s="242">
        <v>3.3333333333333335</v>
      </c>
      <c r="I47" s="242">
        <v>3.5</v>
      </c>
      <c r="J47" s="218">
        <v>88</v>
      </c>
      <c r="K47" s="217">
        <v>61</v>
      </c>
      <c r="L47" s="242">
        <v>3.7049180327868854</v>
      </c>
      <c r="M47" s="242">
        <v>3.58</v>
      </c>
      <c r="N47" s="218">
        <v>34</v>
      </c>
      <c r="O47" s="57">
        <f t="shared" si="1"/>
        <v>127</v>
      </c>
      <c r="Q47" s="56"/>
      <c r="R47" s="56"/>
      <c r="T47" s="56"/>
    </row>
    <row r="48" spans="1:20" ht="15" customHeight="1" x14ac:dyDescent="0.25">
      <c r="A48" s="37">
        <v>3</v>
      </c>
      <c r="B48" s="47" t="s">
        <v>81</v>
      </c>
      <c r="C48" s="215">
        <v>56</v>
      </c>
      <c r="D48" s="240">
        <v>3.75</v>
      </c>
      <c r="E48" s="240">
        <v>3.43</v>
      </c>
      <c r="F48" s="216">
        <v>7</v>
      </c>
      <c r="G48" s="215">
        <v>67</v>
      </c>
      <c r="H48" s="240">
        <v>4.0746268656716422</v>
      </c>
      <c r="I48" s="240">
        <v>3.5</v>
      </c>
      <c r="J48" s="216">
        <v>2</v>
      </c>
      <c r="K48" s="215">
        <v>86</v>
      </c>
      <c r="L48" s="240">
        <v>3.86046511627907</v>
      </c>
      <c r="M48" s="240">
        <v>3.58</v>
      </c>
      <c r="N48" s="216">
        <v>15</v>
      </c>
      <c r="O48" s="57">
        <f t="shared" si="1"/>
        <v>24</v>
      </c>
      <c r="Q48" s="56"/>
      <c r="R48" s="56"/>
      <c r="T48" s="56"/>
    </row>
    <row r="49" spans="1:20" ht="15" customHeight="1" x14ac:dyDescent="0.25">
      <c r="A49" s="37">
        <v>4</v>
      </c>
      <c r="B49" s="47" t="s">
        <v>133</v>
      </c>
      <c r="C49" s="215">
        <v>36</v>
      </c>
      <c r="D49" s="240">
        <v>3.7222222222222223</v>
      </c>
      <c r="E49" s="240">
        <v>3.43</v>
      </c>
      <c r="F49" s="216">
        <v>10</v>
      </c>
      <c r="G49" s="215">
        <v>38</v>
      </c>
      <c r="H49" s="240">
        <v>3.6842105263157894</v>
      </c>
      <c r="I49" s="240">
        <v>3.5</v>
      </c>
      <c r="J49" s="216">
        <v>17</v>
      </c>
      <c r="K49" s="215">
        <v>30</v>
      </c>
      <c r="L49" s="240">
        <v>3.9666666666666668</v>
      </c>
      <c r="M49" s="240">
        <v>3.58</v>
      </c>
      <c r="N49" s="216">
        <v>6</v>
      </c>
      <c r="O49" s="57">
        <f t="shared" si="1"/>
        <v>33</v>
      </c>
      <c r="Q49" s="56"/>
      <c r="R49" s="56"/>
      <c r="T49" s="56"/>
    </row>
    <row r="50" spans="1:20" ht="15" customHeight="1" x14ac:dyDescent="0.25">
      <c r="A50" s="37">
        <v>5</v>
      </c>
      <c r="B50" s="47" t="s">
        <v>136</v>
      </c>
      <c r="C50" s="215">
        <v>106</v>
      </c>
      <c r="D50" s="240">
        <v>3.6509433962264151</v>
      </c>
      <c r="E50" s="240">
        <v>3.43</v>
      </c>
      <c r="F50" s="216">
        <v>19</v>
      </c>
      <c r="G50" s="215">
        <v>90</v>
      </c>
      <c r="H50" s="240">
        <v>3.6777777777777776</v>
      </c>
      <c r="I50" s="240">
        <v>3.5</v>
      </c>
      <c r="J50" s="216">
        <v>20</v>
      </c>
      <c r="K50" s="215">
        <v>95</v>
      </c>
      <c r="L50" s="240">
        <v>3.9368421052631577</v>
      </c>
      <c r="M50" s="240">
        <v>3.58</v>
      </c>
      <c r="N50" s="216">
        <v>7</v>
      </c>
      <c r="O50" s="57">
        <f t="shared" si="1"/>
        <v>46</v>
      </c>
      <c r="Q50" s="56"/>
      <c r="R50" s="56"/>
      <c r="T50" s="56"/>
    </row>
    <row r="51" spans="1:20" ht="15" customHeight="1" x14ac:dyDescent="0.25">
      <c r="A51" s="37">
        <v>6</v>
      </c>
      <c r="B51" s="47" t="s">
        <v>33</v>
      </c>
      <c r="C51" s="215">
        <v>76</v>
      </c>
      <c r="D51" s="240">
        <v>3.6447368421052633</v>
      </c>
      <c r="E51" s="240">
        <v>3.43</v>
      </c>
      <c r="F51" s="216">
        <v>20</v>
      </c>
      <c r="G51" s="215">
        <v>92</v>
      </c>
      <c r="H51" s="240">
        <v>3.5869565217391304</v>
      </c>
      <c r="I51" s="240">
        <v>3.5</v>
      </c>
      <c r="J51" s="216">
        <v>28</v>
      </c>
      <c r="K51" s="215">
        <v>78</v>
      </c>
      <c r="L51" s="240">
        <v>3.9358974358974357</v>
      </c>
      <c r="M51" s="240">
        <v>3.58</v>
      </c>
      <c r="N51" s="216">
        <v>8</v>
      </c>
      <c r="O51" s="57">
        <f t="shared" si="1"/>
        <v>56</v>
      </c>
      <c r="Q51" s="56"/>
      <c r="R51" s="56"/>
      <c r="T51" s="56"/>
    </row>
    <row r="52" spans="1:20" ht="15" customHeight="1" x14ac:dyDescent="0.25">
      <c r="A52" s="37">
        <v>7</v>
      </c>
      <c r="B52" s="47" t="s">
        <v>196</v>
      </c>
      <c r="C52" s="215">
        <v>26</v>
      </c>
      <c r="D52" s="240">
        <v>3.6153846153846154</v>
      </c>
      <c r="E52" s="240">
        <v>3.43</v>
      </c>
      <c r="F52" s="216">
        <v>24</v>
      </c>
      <c r="G52" s="215">
        <v>20</v>
      </c>
      <c r="H52" s="240">
        <v>3.75</v>
      </c>
      <c r="I52" s="240">
        <v>3.5</v>
      </c>
      <c r="J52" s="216">
        <v>9</v>
      </c>
      <c r="K52" s="215">
        <v>26</v>
      </c>
      <c r="L52" s="240">
        <v>3.5</v>
      </c>
      <c r="M52" s="240">
        <v>3.58</v>
      </c>
      <c r="N52" s="216">
        <v>69</v>
      </c>
      <c r="O52" s="57">
        <f t="shared" si="1"/>
        <v>102</v>
      </c>
      <c r="Q52" s="56"/>
      <c r="R52" s="56"/>
      <c r="T52" s="56"/>
    </row>
    <row r="53" spans="1:20" ht="15" customHeight="1" x14ac:dyDescent="0.25">
      <c r="A53" s="37">
        <v>8</v>
      </c>
      <c r="B53" s="47" t="s">
        <v>32</v>
      </c>
      <c r="C53" s="215">
        <v>38</v>
      </c>
      <c r="D53" s="240">
        <v>3.5263157894736841</v>
      </c>
      <c r="E53" s="240">
        <v>3.43</v>
      </c>
      <c r="F53" s="216">
        <v>34</v>
      </c>
      <c r="G53" s="215">
        <v>52</v>
      </c>
      <c r="H53" s="240">
        <v>3.5</v>
      </c>
      <c r="I53" s="240">
        <v>3.5</v>
      </c>
      <c r="J53" s="216">
        <v>50</v>
      </c>
      <c r="K53" s="215">
        <v>35</v>
      </c>
      <c r="L53" s="240">
        <v>4</v>
      </c>
      <c r="M53" s="240">
        <v>3.58</v>
      </c>
      <c r="N53" s="216">
        <v>4</v>
      </c>
      <c r="O53" s="57">
        <f t="shared" si="1"/>
        <v>88</v>
      </c>
      <c r="Q53" s="56"/>
      <c r="R53" s="56"/>
      <c r="T53" s="56"/>
    </row>
    <row r="54" spans="1:20" ht="15" customHeight="1" x14ac:dyDescent="0.25">
      <c r="A54" s="37">
        <v>9</v>
      </c>
      <c r="B54" s="50" t="s">
        <v>202</v>
      </c>
      <c r="C54" s="219">
        <v>4</v>
      </c>
      <c r="D54" s="241">
        <v>3.5</v>
      </c>
      <c r="E54" s="241">
        <v>3.43</v>
      </c>
      <c r="F54" s="220">
        <v>35</v>
      </c>
      <c r="G54" s="219"/>
      <c r="H54" s="241"/>
      <c r="I54" s="241">
        <v>3.5</v>
      </c>
      <c r="J54" s="220">
        <v>109</v>
      </c>
      <c r="K54" s="219"/>
      <c r="L54" s="241"/>
      <c r="M54" s="241">
        <v>3.58</v>
      </c>
      <c r="N54" s="220">
        <v>109</v>
      </c>
      <c r="O54" s="57">
        <f t="shared" si="1"/>
        <v>253</v>
      </c>
      <c r="Q54" s="56"/>
      <c r="R54" s="56"/>
      <c r="T54" s="56"/>
    </row>
    <row r="55" spans="1:20" ht="15" customHeight="1" x14ac:dyDescent="0.25">
      <c r="A55" s="37">
        <v>10</v>
      </c>
      <c r="B55" s="47" t="s">
        <v>27</v>
      </c>
      <c r="C55" s="215">
        <v>20</v>
      </c>
      <c r="D55" s="240">
        <v>3.5</v>
      </c>
      <c r="E55" s="240">
        <v>3.43</v>
      </c>
      <c r="F55" s="216">
        <v>36</v>
      </c>
      <c r="G55" s="215">
        <v>25</v>
      </c>
      <c r="H55" s="240">
        <v>3.68</v>
      </c>
      <c r="I55" s="240">
        <v>3.5</v>
      </c>
      <c r="J55" s="216">
        <v>18</v>
      </c>
      <c r="K55" s="215">
        <v>40</v>
      </c>
      <c r="L55" s="240">
        <v>3.5249999999999999</v>
      </c>
      <c r="M55" s="240">
        <v>3.58</v>
      </c>
      <c r="N55" s="216">
        <v>64</v>
      </c>
      <c r="O55" s="57">
        <f t="shared" si="1"/>
        <v>118</v>
      </c>
      <c r="Q55" s="56"/>
      <c r="R55" s="56"/>
      <c r="T55" s="56"/>
    </row>
    <row r="56" spans="1:20" ht="15" customHeight="1" x14ac:dyDescent="0.25">
      <c r="A56" s="37">
        <v>11</v>
      </c>
      <c r="B56" s="47" t="s">
        <v>92</v>
      </c>
      <c r="C56" s="215">
        <v>105</v>
      </c>
      <c r="D56" s="240">
        <v>3.4857142857142858</v>
      </c>
      <c r="E56" s="240">
        <v>3.43</v>
      </c>
      <c r="F56" s="216">
        <v>40</v>
      </c>
      <c r="G56" s="215">
        <v>115</v>
      </c>
      <c r="H56" s="240">
        <v>3.7565217391304349</v>
      </c>
      <c r="I56" s="240">
        <v>3.5</v>
      </c>
      <c r="J56" s="216">
        <v>8</v>
      </c>
      <c r="K56" s="215">
        <v>104</v>
      </c>
      <c r="L56" s="240">
        <v>3.8846153846153846</v>
      </c>
      <c r="M56" s="240">
        <v>3.58</v>
      </c>
      <c r="N56" s="216">
        <v>11</v>
      </c>
      <c r="O56" s="57">
        <f t="shared" si="1"/>
        <v>59</v>
      </c>
      <c r="Q56" s="56"/>
      <c r="R56" s="56"/>
      <c r="T56" s="56"/>
    </row>
    <row r="57" spans="1:20" ht="15" customHeight="1" x14ac:dyDescent="0.25">
      <c r="A57" s="37">
        <v>12</v>
      </c>
      <c r="B57" s="115" t="s">
        <v>203</v>
      </c>
      <c r="C57" s="225">
        <v>38</v>
      </c>
      <c r="D57" s="248">
        <v>3.4473684210526314</v>
      </c>
      <c r="E57" s="248">
        <v>3.43</v>
      </c>
      <c r="F57" s="226">
        <v>47</v>
      </c>
      <c r="G57" s="225"/>
      <c r="H57" s="248"/>
      <c r="I57" s="248">
        <v>3.5</v>
      </c>
      <c r="J57" s="226">
        <v>109</v>
      </c>
      <c r="K57" s="225"/>
      <c r="L57" s="248"/>
      <c r="M57" s="248">
        <v>3.58</v>
      </c>
      <c r="N57" s="226">
        <v>109</v>
      </c>
      <c r="O57" s="57">
        <f t="shared" si="1"/>
        <v>265</v>
      </c>
      <c r="Q57" s="56"/>
      <c r="R57" s="56"/>
      <c r="T57" s="56"/>
    </row>
    <row r="58" spans="1:20" ht="15" customHeight="1" x14ac:dyDescent="0.25">
      <c r="A58" s="37">
        <v>13</v>
      </c>
      <c r="B58" s="47" t="s">
        <v>78</v>
      </c>
      <c r="C58" s="215">
        <v>7</v>
      </c>
      <c r="D58" s="240">
        <v>3.4285714285714284</v>
      </c>
      <c r="E58" s="240">
        <v>3.43</v>
      </c>
      <c r="F58" s="216">
        <v>53</v>
      </c>
      <c r="G58" s="215">
        <v>18</v>
      </c>
      <c r="H58" s="240">
        <v>3.6666666666666665</v>
      </c>
      <c r="I58" s="240">
        <v>3.5</v>
      </c>
      <c r="J58" s="216">
        <v>21</v>
      </c>
      <c r="K58" s="215">
        <v>2</v>
      </c>
      <c r="L58" s="240">
        <v>3.5</v>
      </c>
      <c r="M58" s="240">
        <v>3.58</v>
      </c>
      <c r="N58" s="216">
        <v>70</v>
      </c>
      <c r="O58" s="57">
        <f t="shared" si="1"/>
        <v>144</v>
      </c>
      <c r="Q58" s="56"/>
      <c r="R58" s="56"/>
      <c r="T58" s="56"/>
    </row>
    <row r="59" spans="1:20" ht="15" customHeight="1" x14ac:dyDescent="0.25">
      <c r="A59" s="37">
        <v>14</v>
      </c>
      <c r="B59" s="47" t="s">
        <v>197</v>
      </c>
      <c r="C59" s="215">
        <v>37</v>
      </c>
      <c r="D59" s="240">
        <v>3.3513513513513513</v>
      </c>
      <c r="E59" s="240">
        <v>3.43</v>
      </c>
      <c r="F59" s="216">
        <v>67</v>
      </c>
      <c r="G59" s="215">
        <v>39</v>
      </c>
      <c r="H59" s="240">
        <v>3.5384615384615383</v>
      </c>
      <c r="I59" s="240">
        <v>3.5</v>
      </c>
      <c r="J59" s="216">
        <v>43</v>
      </c>
      <c r="K59" s="215">
        <v>34</v>
      </c>
      <c r="L59" s="240">
        <v>3.5588235294117645</v>
      </c>
      <c r="M59" s="240">
        <v>3.58</v>
      </c>
      <c r="N59" s="216">
        <v>56</v>
      </c>
      <c r="O59" s="57">
        <f t="shared" si="1"/>
        <v>166</v>
      </c>
      <c r="Q59" s="56"/>
      <c r="R59" s="56"/>
      <c r="T59" s="56"/>
    </row>
    <row r="60" spans="1:20" ht="15" customHeight="1" x14ac:dyDescent="0.25">
      <c r="A60" s="37">
        <v>15</v>
      </c>
      <c r="B60" s="51" t="s">
        <v>65</v>
      </c>
      <c r="C60" s="227">
        <v>27</v>
      </c>
      <c r="D60" s="249">
        <v>3.3333333333333335</v>
      </c>
      <c r="E60" s="249">
        <v>3.43</v>
      </c>
      <c r="F60" s="228">
        <v>70</v>
      </c>
      <c r="G60" s="227">
        <v>20</v>
      </c>
      <c r="H60" s="249">
        <v>3.75</v>
      </c>
      <c r="I60" s="249">
        <v>3.5</v>
      </c>
      <c r="J60" s="228">
        <v>10</v>
      </c>
      <c r="K60" s="227">
        <v>20</v>
      </c>
      <c r="L60" s="249">
        <v>3.8</v>
      </c>
      <c r="M60" s="249">
        <v>3.58</v>
      </c>
      <c r="N60" s="228">
        <v>23</v>
      </c>
      <c r="O60" s="57">
        <f t="shared" si="1"/>
        <v>103</v>
      </c>
      <c r="Q60" s="56"/>
      <c r="R60" s="56"/>
      <c r="T60" s="56"/>
    </row>
    <row r="61" spans="1:20" ht="15" customHeight="1" x14ac:dyDescent="0.25">
      <c r="A61" s="37">
        <v>16</v>
      </c>
      <c r="B61" s="47" t="s">
        <v>79</v>
      </c>
      <c r="C61" s="215">
        <v>15</v>
      </c>
      <c r="D61" s="240">
        <v>3.2666666666666666</v>
      </c>
      <c r="E61" s="240">
        <v>3.43</v>
      </c>
      <c r="F61" s="216">
        <v>81</v>
      </c>
      <c r="G61" s="215">
        <v>18</v>
      </c>
      <c r="H61" s="240">
        <v>3.5555555555555554</v>
      </c>
      <c r="I61" s="240">
        <v>3.5</v>
      </c>
      <c r="J61" s="216">
        <v>39</v>
      </c>
      <c r="K61" s="215">
        <v>18</v>
      </c>
      <c r="L61" s="240">
        <v>3.3333333333333335</v>
      </c>
      <c r="M61" s="240">
        <v>3.58</v>
      </c>
      <c r="N61" s="216">
        <v>91</v>
      </c>
      <c r="O61" s="57">
        <f t="shared" si="1"/>
        <v>211</v>
      </c>
      <c r="Q61" s="56"/>
      <c r="R61" s="56"/>
      <c r="T61" s="56"/>
    </row>
    <row r="62" spans="1:20" ht="15" customHeight="1" x14ac:dyDescent="0.25">
      <c r="A62" s="37">
        <v>17</v>
      </c>
      <c r="B62" s="47" t="s">
        <v>80</v>
      </c>
      <c r="C62" s="215">
        <v>48</v>
      </c>
      <c r="D62" s="240">
        <v>3.25</v>
      </c>
      <c r="E62" s="240">
        <v>3.43</v>
      </c>
      <c r="F62" s="216">
        <v>85</v>
      </c>
      <c r="G62" s="215">
        <v>60</v>
      </c>
      <c r="H62" s="240">
        <v>3.4833333333333334</v>
      </c>
      <c r="I62" s="240">
        <v>3.5</v>
      </c>
      <c r="J62" s="216">
        <v>54</v>
      </c>
      <c r="K62" s="215">
        <v>35</v>
      </c>
      <c r="L62" s="240">
        <v>3.5142857142857142</v>
      </c>
      <c r="M62" s="240">
        <v>3.58</v>
      </c>
      <c r="N62" s="216">
        <v>67</v>
      </c>
      <c r="O62" s="57">
        <f t="shared" si="1"/>
        <v>206</v>
      </c>
      <c r="Q62" s="56"/>
      <c r="R62" s="56"/>
      <c r="T62" s="56"/>
    </row>
    <row r="63" spans="1:20" ht="15" customHeight="1" x14ac:dyDescent="0.25">
      <c r="A63" s="37">
        <v>18</v>
      </c>
      <c r="B63" s="47" t="s">
        <v>29</v>
      </c>
      <c r="C63" s="215">
        <v>21</v>
      </c>
      <c r="D63" s="240">
        <v>3.2380952380952381</v>
      </c>
      <c r="E63" s="240">
        <v>3.43</v>
      </c>
      <c r="F63" s="216">
        <v>86</v>
      </c>
      <c r="G63" s="215">
        <v>35</v>
      </c>
      <c r="H63" s="240">
        <v>3.2</v>
      </c>
      <c r="I63" s="240">
        <v>3.5</v>
      </c>
      <c r="J63" s="216">
        <v>100</v>
      </c>
      <c r="K63" s="215">
        <v>45</v>
      </c>
      <c r="L63" s="240">
        <v>3.2</v>
      </c>
      <c r="M63" s="240">
        <v>3.58</v>
      </c>
      <c r="N63" s="216">
        <v>99</v>
      </c>
      <c r="O63" s="57">
        <f t="shared" si="1"/>
        <v>285</v>
      </c>
      <c r="Q63" s="56"/>
      <c r="R63" s="56"/>
      <c r="T63" s="56"/>
    </row>
    <row r="64" spans="1:20" ht="15" customHeight="1" x14ac:dyDescent="0.25">
      <c r="A64" s="37">
        <v>19</v>
      </c>
      <c r="B64" s="47" t="s">
        <v>31</v>
      </c>
      <c r="C64" s="215">
        <v>47</v>
      </c>
      <c r="D64" s="240">
        <v>3.1702127659574466</v>
      </c>
      <c r="E64" s="240">
        <v>3.43</v>
      </c>
      <c r="F64" s="216">
        <v>99</v>
      </c>
      <c r="G64" s="215">
        <v>10</v>
      </c>
      <c r="H64" s="240">
        <v>3.3</v>
      </c>
      <c r="I64" s="240">
        <v>3.5</v>
      </c>
      <c r="J64" s="216">
        <v>90</v>
      </c>
      <c r="K64" s="215">
        <v>45</v>
      </c>
      <c r="L64" s="240">
        <v>3.2444444444444445</v>
      </c>
      <c r="M64" s="240">
        <v>3.58</v>
      </c>
      <c r="N64" s="216">
        <v>98</v>
      </c>
      <c r="O64" s="57">
        <f t="shared" si="1"/>
        <v>287</v>
      </c>
      <c r="Q64" s="56"/>
      <c r="R64" s="56"/>
      <c r="T64" s="56"/>
    </row>
    <row r="65" spans="1:20" ht="15" customHeight="1" thickBot="1" x14ac:dyDescent="0.3">
      <c r="A65" s="37">
        <v>20</v>
      </c>
      <c r="B65" s="47" t="s">
        <v>64</v>
      </c>
      <c r="C65" s="215">
        <v>29</v>
      </c>
      <c r="D65" s="240">
        <v>2.9655172413793105</v>
      </c>
      <c r="E65" s="240">
        <v>3.43</v>
      </c>
      <c r="F65" s="216">
        <v>109</v>
      </c>
      <c r="G65" s="215">
        <v>17</v>
      </c>
      <c r="H65" s="240">
        <v>3.1176470588235294</v>
      </c>
      <c r="I65" s="240">
        <v>3.5</v>
      </c>
      <c r="J65" s="216">
        <v>102</v>
      </c>
      <c r="K65" s="215">
        <v>34</v>
      </c>
      <c r="L65" s="240">
        <v>3.0882352941176472</v>
      </c>
      <c r="M65" s="240">
        <v>3.58</v>
      </c>
      <c r="N65" s="216">
        <v>103</v>
      </c>
      <c r="O65" s="59">
        <f t="shared" si="1"/>
        <v>314</v>
      </c>
      <c r="Q65" s="56"/>
      <c r="R65" s="56"/>
      <c r="T65" s="56"/>
    </row>
    <row r="66" spans="1:20" ht="15" customHeight="1" thickBot="1" x14ac:dyDescent="0.3">
      <c r="A66" s="119"/>
      <c r="B66" s="136" t="s">
        <v>124</v>
      </c>
      <c r="C66" s="186">
        <f>SUM(C67:C80)</f>
        <v>921</v>
      </c>
      <c r="D66" s="137">
        <f>AVERAGE(D67:D80)</f>
        <v>3.4875865882850605</v>
      </c>
      <c r="E66" s="137">
        <v>3.43</v>
      </c>
      <c r="F66" s="187"/>
      <c r="G66" s="186">
        <f>SUM(G67:G80)</f>
        <v>836</v>
      </c>
      <c r="H66" s="137">
        <f>AVERAGE(H67:H80)</f>
        <v>3.5395153017746894</v>
      </c>
      <c r="I66" s="137">
        <v>3.5</v>
      </c>
      <c r="J66" s="187"/>
      <c r="K66" s="186">
        <f>SUM(K67:K80)</f>
        <v>906</v>
      </c>
      <c r="L66" s="137">
        <f>AVERAGE(L67:L80)</f>
        <v>3.6695409538519974</v>
      </c>
      <c r="M66" s="137">
        <v>3.58</v>
      </c>
      <c r="N66" s="187"/>
      <c r="O66" s="121"/>
      <c r="Q66" s="56"/>
      <c r="R66" s="56"/>
      <c r="T66" s="56"/>
    </row>
    <row r="67" spans="1:20" ht="15" customHeight="1" x14ac:dyDescent="0.25">
      <c r="A67" s="54">
        <v>1</v>
      </c>
      <c r="B67" s="49" t="s">
        <v>140</v>
      </c>
      <c r="C67" s="229">
        <v>42</v>
      </c>
      <c r="D67" s="244">
        <v>3.6666666666666665</v>
      </c>
      <c r="E67" s="244">
        <v>3.43</v>
      </c>
      <c r="F67" s="230">
        <v>15</v>
      </c>
      <c r="G67" s="229">
        <v>57</v>
      </c>
      <c r="H67" s="244">
        <v>3.7894736842105261</v>
      </c>
      <c r="I67" s="244">
        <v>3.5</v>
      </c>
      <c r="J67" s="230">
        <v>5</v>
      </c>
      <c r="K67" s="229">
        <v>79</v>
      </c>
      <c r="L67" s="244">
        <v>3.6962025316455698</v>
      </c>
      <c r="M67" s="244">
        <v>3.58</v>
      </c>
      <c r="N67" s="230">
        <v>35</v>
      </c>
      <c r="O67" s="131">
        <f t="shared" ref="O67:O80" si="2">J67+N67+F67</f>
        <v>55</v>
      </c>
      <c r="Q67" s="56"/>
      <c r="R67" s="56"/>
      <c r="T67" s="56"/>
    </row>
    <row r="68" spans="1:20" ht="15" customHeight="1" x14ac:dyDescent="0.25">
      <c r="A68" s="37">
        <v>2</v>
      </c>
      <c r="B68" s="49" t="s">
        <v>167</v>
      </c>
      <c r="C68" s="229">
        <v>38</v>
      </c>
      <c r="D68" s="244">
        <v>3.6315789473684212</v>
      </c>
      <c r="E68" s="244">
        <v>3.43</v>
      </c>
      <c r="F68" s="230">
        <v>21</v>
      </c>
      <c r="G68" s="229">
        <v>69</v>
      </c>
      <c r="H68" s="244">
        <v>3.7246376811594204</v>
      </c>
      <c r="I68" s="244">
        <v>3.5</v>
      </c>
      <c r="J68" s="230">
        <v>12</v>
      </c>
      <c r="K68" s="229">
        <v>44</v>
      </c>
      <c r="L68" s="244">
        <v>3.8409090909090908</v>
      </c>
      <c r="M68" s="244">
        <v>3.58</v>
      </c>
      <c r="N68" s="230">
        <v>18</v>
      </c>
      <c r="O68" s="132">
        <f t="shared" si="2"/>
        <v>51</v>
      </c>
      <c r="Q68" s="56"/>
      <c r="R68" s="56"/>
      <c r="T68" s="56"/>
    </row>
    <row r="69" spans="1:20" ht="15" customHeight="1" x14ac:dyDescent="0.25">
      <c r="A69" s="37">
        <v>3</v>
      </c>
      <c r="B69" s="49" t="s">
        <v>138</v>
      </c>
      <c r="C69" s="229">
        <v>49</v>
      </c>
      <c r="D69" s="244">
        <v>3.6122448979591835</v>
      </c>
      <c r="E69" s="244">
        <v>3.43</v>
      </c>
      <c r="F69" s="230">
        <v>25</v>
      </c>
      <c r="G69" s="229">
        <v>46</v>
      </c>
      <c r="H69" s="244">
        <v>3.5869565217391304</v>
      </c>
      <c r="I69" s="244">
        <v>3.5</v>
      </c>
      <c r="J69" s="230">
        <v>29</v>
      </c>
      <c r="K69" s="229">
        <v>48</v>
      </c>
      <c r="L69" s="244">
        <v>3.6666666666666665</v>
      </c>
      <c r="M69" s="244">
        <v>3.58</v>
      </c>
      <c r="N69" s="230">
        <v>37</v>
      </c>
      <c r="O69" s="132">
        <f t="shared" si="2"/>
        <v>91</v>
      </c>
      <c r="Q69" s="56"/>
      <c r="R69" s="56"/>
      <c r="T69" s="56"/>
    </row>
    <row r="70" spans="1:20" ht="15" customHeight="1" x14ac:dyDescent="0.25">
      <c r="A70" s="37">
        <v>4</v>
      </c>
      <c r="B70" s="49" t="s">
        <v>170</v>
      </c>
      <c r="C70" s="229">
        <v>43</v>
      </c>
      <c r="D70" s="244">
        <v>3.5813953488372094</v>
      </c>
      <c r="E70" s="244">
        <v>3.43</v>
      </c>
      <c r="F70" s="230">
        <v>28</v>
      </c>
      <c r="G70" s="229">
        <v>55</v>
      </c>
      <c r="H70" s="244">
        <v>3.4727272727272727</v>
      </c>
      <c r="I70" s="244">
        <v>3.5</v>
      </c>
      <c r="J70" s="230">
        <v>58</v>
      </c>
      <c r="K70" s="229">
        <v>50</v>
      </c>
      <c r="L70" s="244">
        <v>3.76</v>
      </c>
      <c r="M70" s="244">
        <v>3.58</v>
      </c>
      <c r="N70" s="230">
        <v>27</v>
      </c>
      <c r="O70" s="132">
        <f t="shared" si="2"/>
        <v>113</v>
      </c>
      <c r="Q70" s="56"/>
      <c r="R70" s="56"/>
      <c r="T70" s="56"/>
    </row>
    <row r="71" spans="1:20" ht="15" customHeight="1" x14ac:dyDescent="0.25">
      <c r="A71" s="37">
        <v>5</v>
      </c>
      <c r="B71" s="49" t="s">
        <v>95</v>
      </c>
      <c r="C71" s="229">
        <v>59</v>
      </c>
      <c r="D71" s="244">
        <v>3.5762711864406778</v>
      </c>
      <c r="E71" s="244">
        <v>3.43</v>
      </c>
      <c r="F71" s="230">
        <v>29</v>
      </c>
      <c r="G71" s="229">
        <v>52</v>
      </c>
      <c r="H71" s="244">
        <v>3.7884615384615383</v>
      </c>
      <c r="I71" s="244">
        <v>3.5</v>
      </c>
      <c r="J71" s="230">
        <v>6</v>
      </c>
      <c r="K71" s="229">
        <v>45</v>
      </c>
      <c r="L71" s="244">
        <v>3.8222222222222224</v>
      </c>
      <c r="M71" s="244">
        <v>3.58</v>
      </c>
      <c r="N71" s="230">
        <v>21</v>
      </c>
      <c r="O71" s="132">
        <f t="shared" si="2"/>
        <v>56</v>
      </c>
      <c r="Q71" s="56"/>
      <c r="R71" s="56"/>
      <c r="T71" s="56"/>
    </row>
    <row r="72" spans="1:20" ht="15" customHeight="1" x14ac:dyDescent="0.25">
      <c r="A72" s="37">
        <v>6</v>
      </c>
      <c r="B72" s="49" t="s">
        <v>137</v>
      </c>
      <c r="C72" s="229">
        <v>67</v>
      </c>
      <c r="D72" s="244">
        <v>3.5373134328358211</v>
      </c>
      <c r="E72" s="244">
        <v>3.43</v>
      </c>
      <c r="F72" s="230">
        <v>31</v>
      </c>
      <c r="G72" s="229">
        <v>44</v>
      </c>
      <c r="H72" s="244">
        <v>3.7727272727272729</v>
      </c>
      <c r="I72" s="244">
        <v>3.5</v>
      </c>
      <c r="J72" s="230">
        <v>7</v>
      </c>
      <c r="K72" s="229">
        <v>54</v>
      </c>
      <c r="L72" s="244">
        <v>3.7777777777777777</v>
      </c>
      <c r="M72" s="244">
        <v>3.58</v>
      </c>
      <c r="N72" s="230">
        <v>25</v>
      </c>
      <c r="O72" s="141">
        <f t="shared" si="2"/>
        <v>63</v>
      </c>
      <c r="Q72" s="56"/>
      <c r="R72" s="56"/>
      <c r="T72" s="56"/>
    </row>
    <row r="73" spans="1:20" ht="15" customHeight="1" x14ac:dyDescent="0.25">
      <c r="A73" s="37">
        <v>7</v>
      </c>
      <c r="B73" s="49" t="s">
        <v>172</v>
      </c>
      <c r="C73" s="229">
        <v>100</v>
      </c>
      <c r="D73" s="244">
        <v>3.5</v>
      </c>
      <c r="E73" s="244">
        <v>3.43</v>
      </c>
      <c r="F73" s="230">
        <v>37</v>
      </c>
      <c r="G73" s="229">
        <v>79</v>
      </c>
      <c r="H73" s="244">
        <v>3.5569620253164556</v>
      </c>
      <c r="I73" s="244">
        <v>3.5</v>
      </c>
      <c r="J73" s="230">
        <v>38</v>
      </c>
      <c r="K73" s="229">
        <v>82</v>
      </c>
      <c r="L73" s="244">
        <v>3.6219512195121952</v>
      </c>
      <c r="M73" s="244">
        <v>3.58</v>
      </c>
      <c r="N73" s="230">
        <v>44</v>
      </c>
      <c r="O73" s="132">
        <f t="shared" si="2"/>
        <v>119</v>
      </c>
      <c r="Q73" s="56"/>
      <c r="R73" s="56"/>
      <c r="T73" s="56"/>
    </row>
    <row r="74" spans="1:20" ht="15" customHeight="1" x14ac:dyDescent="0.25">
      <c r="A74" s="37">
        <v>8</v>
      </c>
      <c r="B74" s="49" t="s">
        <v>165</v>
      </c>
      <c r="C74" s="229">
        <v>55</v>
      </c>
      <c r="D74" s="244">
        <v>3.4909090909090907</v>
      </c>
      <c r="E74" s="244">
        <v>3.43</v>
      </c>
      <c r="F74" s="230">
        <v>39</v>
      </c>
      <c r="G74" s="229">
        <v>41</v>
      </c>
      <c r="H74" s="244">
        <v>3.5853658536585367</v>
      </c>
      <c r="I74" s="244">
        <v>3.5</v>
      </c>
      <c r="J74" s="230">
        <v>30</v>
      </c>
      <c r="K74" s="229">
        <v>45</v>
      </c>
      <c r="L74" s="244">
        <v>3.7333333333333334</v>
      </c>
      <c r="M74" s="244">
        <v>3.58</v>
      </c>
      <c r="N74" s="230">
        <v>31</v>
      </c>
      <c r="O74" s="132">
        <f t="shared" si="2"/>
        <v>100</v>
      </c>
      <c r="Q74" s="56"/>
      <c r="R74" s="56"/>
      <c r="T74" s="56"/>
    </row>
    <row r="75" spans="1:20" ht="15" customHeight="1" x14ac:dyDescent="0.25">
      <c r="A75" s="37">
        <v>9</v>
      </c>
      <c r="B75" s="49" t="s">
        <v>164</v>
      </c>
      <c r="C75" s="229">
        <v>88</v>
      </c>
      <c r="D75" s="244">
        <v>3.4318181818181817</v>
      </c>
      <c r="E75" s="244">
        <v>3.43</v>
      </c>
      <c r="F75" s="230">
        <v>52</v>
      </c>
      <c r="G75" s="229">
        <v>73</v>
      </c>
      <c r="H75" s="244">
        <v>3.5205479452054793</v>
      </c>
      <c r="I75" s="244">
        <v>3.5</v>
      </c>
      <c r="J75" s="230">
        <v>47</v>
      </c>
      <c r="K75" s="229">
        <v>102</v>
      </c>
      <c r="L75" s="244">
        <v>3.7745098039215685</v>
      </c>
      <c r="M75" s="244">
        <v>3.58</v>
      </c>
      <c r="N75" s="230">
        <v>26</v>
      </c>
      <c r="O75" s="132">
        <f t="shared" si="2"/>
        <v>125</v>
      </c>
      <c r="Q75" s="56"/>
      <c r="R75" s="56"/>
      <c r="T75" s="56"/>
    </row>
    <row r="76" spans="1:20" ht="15" customHeight="1" x14ac:dyDescent="0.25">
      <c r="A76" s="37">
        <v>10</v>
      </c>
      <c r="B76" s="49" t="s">
        <v>166</v>
      </c>
      <c r="C76" s="229">
        <v>68</v>
      </c>
      <c r="D76" s="244">
        <v>3.3970588235294117</v>
      </c>
      <c r="E76" s="244">
        <v>3.43</v>
      </c>
      <c r="F76" s="230">
        <v>60</v>
      </c>
      <c r="G76" s="229">
        <v>69</v>
      </c>
      <c r="H76" s="244">
        <v>3.4927536231884058</v>
      </c>
      <c r="I76" s="244">
        <v>3.5</v>
      </c>
      <c r="J76" s="230">
        <v>51</v>
      </c>
      <c r="K76" s="229">
        <v>63</v>
      </c>
      <c r="L76" s="244">
        <v>3.5555555555555554</v>
      </c>
      <c r="M76" s="244">
        <v>3.58</v>
      </c>
      <c r="N76" s="230">
        <v>57</v>
      </c>
      <c r="O76" s="132">
        <f t="shared" si="2"/>
        <v>168</v>
      </c>
      <c r="Q76" s="56"/>
      <c r="R76" s="56"/>
      <c r="T76" s="56"/>
    </row>
    <row r="77" spans="1:20" ht="15" customHeight="1" x14ac:dyDescent="0.25">
      <c r="A77" s="37">
        <v>11</v>
      </c>
      <c r="B77" s="49" t="s">
        <v>139</v>
      </c>
      <c r="C77" s="229">
        <v>173</v>
      </c>
      <c r="D77" s="244">
        <v>3.3815028901734103</v>
      </c>
      <c r="E77" s="244">
        <v>3.43</v>
      </c>
      <c r="F77" s="230">
        <v>63</v>
      </c>
      <c r="G77" s="229">
        <v>124</v>
      </c>
      <c r="H77" s="244">
        <v>3.4193548387096775</v>
      </c>
      <c r="I77" s="244">
        <v>3.5</v>
      </c>
      <c r="J77" s="230">
        <v>71</v>
      </c>
      <c r="K77" s="229">
        <v>146</v>
      </c>
      <c r="L77" s="244">
        <v>3.6027397260273974</v>
      </c>
      <c r="M77" s="244">
        <v>3.58</v>
      </c>
      <c r="N77" s="230">
        <v>48</v>
      </c>
      <c r="O77" s="132">
        <f t="shared" si="2"/>
        <v>182</v>
      </c>
      <c r="Q77" s="56"/>
      <c r="R77" s="56"/>
      <c r="T77" s="56"/>
    </row>
    <row r="78" spans="1:20" ht="15" customHeight="1" x14ac:dyDescent="0.25">
      <c r="A78" s="37">
        <v>12</v>
      </c>
      <c r="B78" s="49" t="s">
        <v>168</v>
      </c>
      <c r="C78" s="229">
        <v>36</v>
      </c>
      <c r="D78" s="244">
        <v>3.3611111111111112</v>
      </c>
      <c r="E78" s="244">
        <v>3.43</v>
      </c>
      <c r="F78" s="230">
        <v>66</v>
      </c>
      <c r="G78" s="229">
        <v>31</v>
      </c>
      <c r="H78" s="244">
        <v>3.4838709677419355</v>
      </c>
      <c r="I78" s="244">
        <v>3.5</v>
      </c>
      <c r="J78" s="230">
        <v>53</v>
      </c>
      <c r="K78" s="229">
        <v>43</v>
      </c>
      <c r="L78" s="244">
        <v>3.4883720930232558</v>
      </c>
      <c r="M78" s="244">
        <v>3.58</v>
      </c>
      <c r="N78" s="230">
        <v>75</v>
      </c>
      <c r="O78" s="132">
        <f t="shared" si="2"/>
        <v>194</v>
      </c>
      <c r="Q78" s="56"/>
      <c r="R78" s="56"/>
      <c r="T78" s="56"/>
    </row>
    <row r="79" spans="1:20" ht="15" customHeight="1" x14ac:dyDescent="0.25">
      <c r="A79" s="37">
        <v>13</v>
      </c>
      <c r="B79" s="49" t="s">
        <v>169</v>
      </c>
      <c r="C79" s="229">
        <v>77</v>
      </c>
      <c r="D79" s="244">
        <v>3.3506493506493507</v>
      </c>
      <c r="E79" s="244">
        <v>3.43</v>
      </c>
      <c r="F79" s="230">
        <v>68</v>
      </c>
      <c r="G79" s="229">
        <v>64</v>
      </c>
      <c r="H79" s="244">
        <v>3.109375</v>
      </c>
      <c r="I79" s="244">
        <v>3.5</v>
      </c>
      <c r="J79" s="230">
        <v>103</v>
      </c>
      <c r="K79" s="229">
        <v>60</v>
      </c>
      <c r="L79" s="244">
        <v>3.5</v>
      </c>
      <c r="M79" s="244">
        <v>3.58</v>
      </c>
      <c r="N79" s="230">
        <v>71</v>
      </c>
      <c r="O79" s="132">
        <f t="shared" si="2"/>
        <v>242</v>
      </c>
      <c r="Q79" s="56"/>
      <c r="R79" s="56"/>
      <c r="T79" s="56"/>
    </row>
    <row r="80" spans="1:20" ht="15" customHeight="1" thickBot="1" x14ac:dyDescent="0.3">
      <c r="A80" s="37">
        <v>14</v>
      </c>
      <c r="B80" s="49" t="s">
        <v>23</v>
      </c>
      <c r="C80" s="229">
        <v>26</v>
      </c>
      <c r="D80" s="244">
        <v>3.3076923076923075</v>
      </c>
      <c r="E80" s="244">
        <v>3.43</v>
      </c>
      <c r="F80" s="230">
        <v>73</v>
      </c>
      <c r="G80" s="229">
        <v>32</v>
      </c>
      <c r="H80" s="244">
        <v>3.25</v>
      </c>
      <c r="I80" s="244">
        <v>3.5</v>
      </c>
      <c r="J80" s="230">
        <v>95</v>
      </c>
      <c r="K80" s="229">
        <v>45</v>
      </c>
      <c r="L80" s="244">
        <v>3.5333333333333332</v>
      </c>
      <c r="M80" s="244">
        <v>3.58</v>
      </c>
      <c r="N80" s="230">
        <v>65</v>
      </c>
      <c r="O80" s="132">
        <f t="shared" si="2"/>
        <v>233</v>
      </c>
      <c r="Q80" s="56"/>
      <c r="R80" s="56"/>
      <c r="T80" s="56"/>
    </row>
    <row r="81" spans="1:20" ht="15" customHeight="1" thickBot="1" x14ac:dyDescent="0.3">
      <c r="A81" s="119"/>
      <c r="B81" s="120" t="s">
        <v>125</v>
      </c>
      <c r="C81" s="188">
        <f>SUM(C82:C111)</f>
        <v>1907</v>
      </c>
      <c r="D81" s="139">
        <f>AVERAGE(D82:D111)</f>
        <v>3.3875931424716073</v>
      </c>
      <c r="E81" s="139">
        <v>3.43</v>
      </c>
      <c r="F81" s="189"/>
      <c r="G81" s="188">
        <f>SUM(G82:G111)</f>
        <v>1819</v>
      </c>
      <c r="H81" s="139">
        <f>AVERAGE(H82:H111)</f>
        <v>3.4713736668077217</v>
      </c>
      <c r="I81" s="139">
        <v>3.5</v>
      </c>
      <c r="J81" s="189"/>
      <c r="K81" s="188">
        <f>SUM(K82:K111)</f>
        <v>2021</v>
      </c>
      <c r="L81" s="139">
        <f>AVERAGE(L82:L111)</f>
        <v>3.4273300415444532</v>
      </c>
      <c r="M81" s="139">
        <v>3.58</v>
      </c>
      <c r="N81" s="189"/>
      <c r="O81" s="121"/>
      <c r="Q81" s="56"/>
      <c r="R81" s="56"/>
      <c r="T81" s="56"/>
    </row>
    <row r="82" spans="1:20" ht="15" customHeight="1" x14ac:dyDescent="0.25">
      <c r="A82" s="54">
        <v>1</v>
      </c>
      <c r="B82" s="48" t="s">
        <v>187</v>
      </c>
      <c r="C82" s="221">
        <v>116</v>
      </c>
      <c r="D82" s="245">
        <v>3.7413793103448274</v>
      </c>
      <c r="E82" s="245">
        <v>3.43</v>
      </c>
      <c r="F82" s="222">
        <v>8</v>
      </c>
      <c r="G82" s="221">
        <v>122</v>
      </c>
      <c r="H82" s="245">
        <v>3.622950819672131</v>
      </c>
      <c r="I82" s="245">
        <v>3.5</v>
      </c>
      <c r="J82" s="222">
        <v>25</v>
      </c>
      <c r="K82" s="221">
        <v>168</v>
      </c>
      <c r="L82" s="245">
        <v>3.3095238095238093</v>
      </c>
      <c r="M82" s="245">
        <v>3.58</v>
      </c>
      <c r="N82" s="222">
        <v>93</v>
      </c>
      <c r="O82" s="55">
        <f t="shared" ref="O82:O95" si="3">J82+N82+F82</f>
        <v>126</v>
      </c>
      <c r="Q82" s="56"/>
      <c r="R82" s="56"/>
      <c r="T82" s="56"/>
    </row>
    <row r="83" spans="1:20" ht="15" customHeight="1" x14ac:dyDescent="0.25">
      <c r="A83" s="37">
        <v>2</v>
      </c>
      <c r="B83" s="49" t="s">
        <v>192</v>
      </c>
      <c r="C83" s="229">
        <v>51</v>
      </c>
      <c r="D83" s="244">
        <v>3.7254901960784315</v>
      </c>
      <c r="E83" s="244">
        <v>3.43</v>
      </c>
      <c r="F83" s="230">
        <v>9</v>
      </c>
      <c r="G83" s="229">
        <v>48</v>
      </c>
      <c r="H83" s="244">
        <v>3.5625</v>
      </c>
      <c r="I83" s="244">
        <v>3.5</v>
      </c>
      <c r="J83" s="230">
        <v>36</v>
      </c>
      <c r="K83" s="229">
        <v>44</v>
      </c>
      <c r="L83" s="244">
        <v>3.5</v>
      </c>
      <c r="M83" s="244">
        <v>3.58</v>
      </c>
      <c r="N83" s="230">
        <v>73</v>
      </c>
      <c r="O83" s="57">
        <f t="shared" si="3"/>
        <v>118</v>
      </c>
      <c r="Q83" s="56"/>
      <c r="R83" s="56"/>
      <c r="T83" s="56"/>
    </row>
    <row r="84" spans="1:20" ht="15" customHeight="1" x14ac:dyDescent="0.25">
      <c r="A84" s="37">
        <v>3</v>
      </c>
      <c r="B84" s="97" t="s">
        <v>14</v>
      </c>
      <c r="C84" s="231">
        <v>64</v>
      </c>
      <c r="D84" s="246">
        <v>3.703125</v>
      </c>
      <c r="E84" s="246">
        <v>3.43</v>
      </c>
      <c r="F84" s="232">
        <v>11</v>
      </c>
      <c r="G84" s="231">
        <v>63</v>
      </c>
      <c r="H84" s="246">
        <v>3.5714285714285716</v>
      </c>
      <c r="I84" s="246">
        <v>3.5</v>
      </c>
      <c r="J84" s="232">
        <v>35</v>
      </c>
      <c r="K84" s="231">
        <v>115</v>
      </c>
      <c r="L84" s="246">
        <v>3.8260869565217392</v>
      </c>
      <c r="M84" s="246">
        <v>3.58</v>
      </c>
      <c r="N84" s="232">
        <v>19</v>
      </c>
      <c r="O84" s="57">
        <f t="shared" si="3"/>
        <v>65</v>
      </c>
      <c r="Q84" s="56"/>
      <c r="R84" s="56"/>
      <c r="T84" s="56"/>
    </row>
    <row r="85" spans="1:20" ht="15" customHeight="1" x14ac:dyDescent="0.25">
      <c r="A85" s="37">
        <v>4</v>
      </c>
      <c r="B85" s="97" t="s">
        <v>188</v>
      </c>
      <c r="C85" s="231">
        <v>125</v>
      </c>
      <c r="D85" s="246">
        <v>3.6880000000000002</v>
      </c>
      <c r="E85" s="246">
        <v>3.43</v>
      </c>
      <c r="F85" s="232">
        <v>12</v>
      </c>
      <c r="G85" s="231">
        <v>121</v>
      </c>
      <c r="H85" s="246">
        <v>3.5950413223140494</v>
      </c>
      <c r="I85" s="246">
        <v>3.5</v>
      </c>
      <c r="J85" s="232">
        <v>27</v>
      </c>
      <c r="K85" s="231">
        <v>134</v>
      </c>
      <c r="L85" s="246">
        <v>3.8134328358208953</v>
      </c>
      <c r="M85" s="246">
        <v>3.58</v>
      </c>
      <c r="N85" s="232">
        <v>22</v>
      </c>
      <c r="O85" s="57">
        <f t="shared" si="3"/>
        <v>61</v>
      </c>
      <c r="Q85" s="56"/>
      <c r="R85" s="56"/>
      <c r="T85" s="56"/>
    </row>
    <row r="86" spans="1:20" ht="15" customHeight="1" x14ac:dyDescent="0.25">
      <c r="A86" s="37">
        <v>5</v>
      </c>
      <c r="B86" s="49" t="s">
        <v>189</v>
      </c>
      <c r="C86" s="229">
        <v>42</v>
      </c>
      <c r="D86" s="244">
        <v>3.5952380952380953</v>
      </c>
      <c r="E86" s="244">
        <v>3.43</v>
      </c>
      <c r="F86" s="230">
        <v>27</v>
      </c>
      <c r="G86" s="229">
        <v>118</v>
      </c>
      <c r="H86" s="244">
        <v>3.4152542372881354</v>
      </c>
      <c r="I86" s="244">
        <v>3.5</v>
      </c>
      <c r="J86" s="230">
        <v>72</v>
      </c>
      <c r="K86" s="229">
        <v>84</v>
      </c>
      <c r="L86" s="244">
        <v>3.4642857142857144</v>
      </c>
      <c r="M86" s="244">
        <v>3.58</v>
      </c>
      <c r="N86" s="230">
        <v>78</v>
      </c>
      <c r="O86" s="57">
        <f t="shared" si="3"/>
        <v>177</v>
      </c>
      <c r="Q86" s="56"/>
      <c r="R86" s="56"/>
      <c r="T86" s="56"/>
    </row>
    <row r="87" spans="1:20" ht="15" customHeight="1" x14ac:dyDescent="0.25">
      <c r="A87" s="37">
        <v>6</v>
      </c>
      <c r="B87" s="97" t="s">
        <v>193</v>
      </c>
      <c r="C87" s="231">
        <v>83</v>
      </c>
      <c r="D87" s="246">
        <v>3.5421686746987953</v>
      </c>
      <c r="E87" s="246">
        <v>3.43</v>
      </c>
      <c r="F87" s="232">
        <v>30</v>
      </c>
      <c r="G87" s="231">
        <v>89</v>
      </c>
      <c r="H87" s="246">
        <v>3.50561797752809</v>
      </c>
      <c r="I87" s="246">
        <v>3.5</v>
      </c>
      <c r="J87" s="232">
        <v>49</v>
      </c>
      <c r="K87" s="231">
        <v>85</v>
      </c>
      <c r="L87" s="246">
        <v>3.5764705882352943</v>
      </c>
      <c r="M87" s="246">
        <v>3.58</v>
      </c>
      <c r="N87" s="232">
        <v>52</v>
      </c>
      <c r="O87" s="57">
        <f t="shared" si="3"/>
        <v>131</v>
      </c>
      <c r="Q87" s="56"/>
      <c r="R87" s="56"/>
      <c r="T87" s="56"/>
    </row>
    <row r="88" spans="1:20" ht="15" customHeight="1" x14ac:dyDescent="0.25">
      <c r="A88" s="37">
        <v>7</v>
      </c>
      <c r="B88" s="49" t="s">
        <v>21</v>
      </c>
      <c r="C88" s="229">
        <v>32</v>
      </c>
      <c r="D88" s="244">
        <v>3.53125</v>
      </c>
      <c r="E88" s="244">
        <v>3.43</v>
      </c>
      <c r="F88" s="230">
        <v>33</v>
      </c>
      <c r="G88" s="229">
        <v>32</v>
      </c>
      <c r="H88" s="244">
        <v>3.53125</v>
      </c>
      <c r="I88" s="244">
        <v>3.5</v>
      </c>
      <c r="J88" s="230">
        <v>45</v>
      </c>
      <c r="K88" s="229">
        <v>17</v>
      </c>
      <c r="L88" s="244">
        <v>3.5882352941176472</v>
      </c>
      <c r="M88" s="244">
        <v>3.58</v>
      </c>
      <c r="N88" s="230">
        <v>49</v>
      </c>
      <c r="O88" s="57">
        <f t="shared" si="3"/>
        <v>127</v>
      </c>
      <c r="Q88" s="56"/>
      <c r="R88" s="56"/>
      <c r="T88" s="56"/>
    </row>
    <row r="89" spans="1:20" ht="15" customHeight="1" x14ac:dyDescent="0.25">
      <c r="A89" s="37">
        <v>8</v>
      </c>
      <c r="B89" s="49" t="s">
        <v>176</v>
      </c>
      <c r="C89" s="229">
        <v>64</v>
      </c>
      <c r="D89" s="244">
        <v>3.484375</v>
      </c>
      <c r="E89" s="244">
        <v>3.43</v>
      </c>
      <c r="F89" s="230">
        <v>41</v>
      </c>
      <c r="G89" s="229">
        <v>74</v>
      </c>
      <c r="H89" s="244">
        <v>3.5540540540540539</v>
      </c>
      <c r="I89" s="244">
        <v>3.5</v>
      </c>
      <c r="J89" s="230">
        <v>41</v>
      </c>
      <c r="K89" s="229">
        <v>56</v>
      </c>
      <c r="L89" s="244">
        <v>3.2857142857142856</v>
      </c>
      <c r="M89" s="244">
        <v>3.58</v>
      </c>
      <c r="N89" s="230">
        <v>95</v>
      </c>
      <c r="O89" s="57">
        <f t="shared" si="3"/>
        <v>177</v>
      </c>
      <c r="Q89" s="56"/>
      <c r="R89" s="56"/>
      <c r="T89" s="56"/>
    </row>
    <row r="90" spans="1:20" ht="15" customHeight="1" x14ac:dyDescent="0.25">
      <c r="A90" s="37">
        <v>9</v>
      </c>
      <c r="B90" s="49" t="s">
        <v>171</v>
      </c>
      <c r="C90" s="229">
        <v>54</v>
      </c>
      <c r="D90" s="244">
        <v>3.4814814814814814</v>
      </c>
      <c r="E90" s="244">
        <v>3.43</v>
      </c>
      <c r="F90" s="230">
        <v>42</v>
      </c>
      <c r="G90" s="229">
        <v>31</v>
      </c>
      <c r="H90" s="244">
        <v>3.3548387096774195</v>
      </c>
      <c r="I90" s="244">
        <v>3.5</v>
      </c>
      <c r="J90" s="230">
        <v>86</v>
      </c>
      <c r="K90" s="229">
        <v>34</v>
      </c>
      <c r="L90" s="244">
        <v>3.3823529411764706</v>
      </c>
      <c r="M90" s="244">
        <v>3.58</v>
      </c>
      <c r="N90" s="230">
        <v>83</v>
      </c>
      <c r="O90" s="57">
        <f t="shared" si="3"/>
        <v>211</v>
      </c>
      <c r="Q90" s="56"/>
      <c r="R90" s="56"/>
      <c r="T90" s="56"/>
    </row>
    <row r="91" spans="1:20" ht="15" customHeight="1" x14ac:dyDescent="0.25">
      <c r="A91" s="37">
        <v>10</v>
      </c>
      <c r="B91" s="49" t="s">
        <v>173</v>
      </c>
      <c r="C91" s="229">
        <v>48</v>
      </c>
      <c r="D91" s="244">
        <v>3.4583333333333335</v>
      </c>
      <c r="E91" s="244">
        <v>3.43</v>
      </c>
      <c r="F91" s="230">
        <v>43</v>
      </c>
      <c r="G91" s="229">
        <v>60</v>
      </c>
      <c r="H91" s="244">
        <v>3.4666666666666668</v>
      </c>
      <c r="I91" s="244">
        <v>3.5</v>
      </c>
      <c r="J91" s="230">
        <v>60</v>
      </c>
      <c r="K91" s="229">
        <v>62</v>
      </c>
      <c r="L91" s="244">
        <v>3.403225806451613</v>
      </c>
      <c r="M91" s="244">
        <v>3.58</v>
      </c>
      <c r="N91" s="230">
        <v>82</v>
      </c>
      <c r="O91" s="57">
        <f t="shared" si="3"/>
        <v>185</v>
      </c>
      <c r="Q91" s="56"/>
      <c r="R91" s="56"/>
      <c r="T91" s="56"/>
    </row>
    <row r="92" spans="1:20" ht="15" customHeight="1" x14ac:dyDescent="0.25">
      <c r="A92" s="37">
        <v>11</v>
      </c>
      <c r="B92" s="49" t="s">
        <v>63</v>
      </c>
      <c r="C92" s="229">
        <v>36</v>
      </c>
      <c r="D92" s="244">
        <v>3.4444444444444446</v>
      </c>
      <c r="E92" s="244">
        <v>3.43</v>
      </c>
      <c r="F92" s="230">
        <v>48</v>
      </c>
      <c r="G92" s="229">
        <v>17</v>
      </c>
      <c r="H92" s="244">
        <v>3.2941176470588234</v>
      </c>
      <c r="I92" s="244">
        <v>3.5</v>
      </c>
      <c r="J92" s="230">
        <v>92</v>
      </c>
      <c r="K92" s="229">
        <v>14</v>
      </c>
      <c r="L92" s="244">
        <v>3.5</v>
      </c>
      <c r="M92" s="244">
        <v>3.58</v>
      </c>
      <c r="N92" s="230">
        <v>72</v>
      </c>
      <c r="O92" s="57">
        <f t="shared" si="3"/>
        <v>212</v>
      </c>
      <c r="Q92" s="56"/>
      <c r="R92" s="56"/>
      <c r="T92" s="56"/>
    </row>
    <row r="93" spans="1:20" ht="15" customHeight="1" x14ac:dyDescent="0.25">
      <c r="A93" s="37">
        <v>12</v>
      </c>
      <c r="B93" s="49" t="s">
        <v>186</v>
      </c>
      <c r="C93" s="229">
        <v>95</v>
      </c>
      <c r="D93" s="244">
        <v>3.4421052631578948</v>
      </c>
      <c r="E93" s="244">
        <v>3.43</v>
      </c>
      <c r="F93" s="230">
        <v>49</v>
      </c>
      <c r="G93" s="229">
        <v>79</v>
      </c>
      <c r="H93" s="244">
        <v>3.8607594936708862</v>
      </c>
      <c r="I93" s="244">
        <v>3.5</v>
      </c>
      <c r="J93" s="230">
        <v>4</v>
      </c>
      <c r="K93" s="229">
        <v>89</v>
      </c>
      <c r="L93" s="244">
        <v>3.8314606741573032</v>
      </c>
      <c r="M93" s="244">
        <v>3.58</v>
      </c>
      <c r="N93" s="230">
        <v>20</v>
      </c>
      <c r="O93" s="57">
        <f t="shared" si="3"/>
        <v>73</v>
      </c>
      <c r="Q93" s="56"/>
      <c r="R93" s="56"/>
      <c r="T93" s="56"/>
    </row>
    <row r="94" spans="1:20" ht="15" customHeight="1" x14ac:dyDescent="0.25">
      <c r="A94" s="37">
        <v>13</v>
      </c>
      <c r="B94" s="49" t="s">
        <v>190</v>
      </c>
      <c r="C94" s="229">
        <v>92</v>
      </c>
      <c r="D94" s="244">
        <v>3.4239130434782608</v>
      </c>
      <c r="E94" s="244">
        <v>3.43</v>
      </c>
      <c r="F94" s="230">
        <v>54</v>
      </c>
      <c r="G94" s="229">
        <v>74</v>
      </c>
      <c r="H94" s="244">
        <v>3.4459459459459461</v>
      </c>
      <c r="I94" s="244">
        <v>3.5</v>
      </c>
      <c r="J94" s="230">
        <v>65</v>
      </c>
      <c r="K94" s="229">
        <v>142</v>
      </c>
      <c r="L94" s="244">
        <v>3.5704225352112675</v>
      </c>
      <c r="M94" s="244">
        <v>3.58</v>
      </c>
      <c r="N94" s="230">
        <v>54</v>
      </c>
      <c r="O94" s="57">
        <f t="shared" si="3"/>
        <v>173</v>
      </c>
      <c r="Q94" s="56"/>
      <c r="R94" s="56"/>
      <c r="T94" s="56"/>
    </row>
    <row r="95" spans="1:20" ht="15" customHeight="1" x14ac:dyDescent="0.25">
      <c r="A95" s="37">
        <v>14</v>
      </c>
      <c r="B95" s="97" t="s">
        <v>201</v>
      </c>
      <c r="C95" s="231">
        <v>74</v>
      </c>
      <c r="D95" s="246">
        <v>3.4189189189189189</v>
      </c>
      <c r="E95" s="246">
        <v>3.43</v>
      </c>
      <c r="F95" s="232">
        <v>56</v>
      </c>
      <c r="G95" s="231">
        <v>44</v>
      </c>
      <c r="H95" s="246">
        <v>3.0681818181818183</v>
      </c>
      <c r="I95" s="246">
        <v>3.5</v>
      </c>
      <c r="J95" s="232">
        <v>104</v>
      </c>
      <c r="K95" s="231">
        <v>66</v>
      </c>
      <c r="L95" s="246">
        <v>3.0151515151515151</v>
      </c>
      <c r="M95" s="246">
        <v>3.58</v>
      </c>
      <c r="N95" s="232">
        <v>107</v>
      </c>
      <c r="O95" s="57">
        <f t="shared" si="3"/>
        <v>267</v>
      </c>
      <c r="Q95" s="56"/>
      <c r="R95" s="56"/>
      <c r="T95" s="56"/>
    </row>
    <row r="96" spans="1:20" ht="15" customHeight="1" x14ac:dyDescent="0.25">
      <c r="A96" s="37">
        <v>15</v>
      </c>
      <c r="B96" s="49" t="s">
        <v>185</v>
      </c>
      <c r="C96" s="229">
        <v>34</v>
      </c>
      <c r="D96" s="244">
        <v>3.4117647058823528</v>
      </c>
      <c r="E96" s="244">
        <v>3.43</v>
      </c>
      <c r="F96" s="230">
        <v>58</v>
      </c>
      <c r="G96" s="229">
        <v>53</v>
      </c>
      <c r="H96" s="244">
        <v>3.7358490566037736</v>
      </c>
      <c r="I96" s="244">
        <v>3.5</v>
      </c>
      <c r="J96" s="230">
        <v>11</v>
      </c>
      <c r="K96" s="229">
        <v>56</v>
      </c>
      <c r="L96" s="244">
        <v>3.8571428571428572</v>
      </c>
      <c r="M96" s="244">
        <v>3.58</v>
      </c>
      <c r="N96" s="230">
        <v>16</v>
      </c>
      <c r="O96" s="57">
        <f t="shared" ref="O96:O111" si="4">J96+N96+F96</f>
        <v>85</v>
      </c>
      <c r="Q96" s="56"/>
      <c r="R96" s="56"/>
      <c r="T96" s="56"/>
    </row>
    <row r="97" spans="1:20" ht="15" customHeight="1" x14ac:dyDescent="0.25">
      <c r="A97" s="37">
        <v>16</v>
      </c>
      <c r="B97" s="97" t="s">
        <v>132</v>
      </c>
      <c r="C97" s="231">
        <v>70</v>
      </c>
      <c r="D97" s="246">
        <v>3.3714285714285714</v>
      </c>
      <c r="E97" s="246">
        <v>3.43</v>
      </c>
      <c r="F97" s="232">
        <v>65</v>
      </c>
      <c r="G97" s="231">
        <v>57</v>
      </c>
      <c r="H97" s="246">
        <v>3.5789473684210527</v>
      </c>
      <c r="I97" s="246">
        <v>3.5</v>
      </c>
      <c r="J97" s="232">
        <v>32</v>
      </c>
      <c r="K97" s="231">
        <v>34</v>
      </c>
      <c r="L97" s="246">
        <v>3.5588235294117645</v>
      </c>
      <c r="M97" s="246">
        <v>3.58</v>
      </c>
      <c r="N97" s="232">
        <v>59</v>
      </c>
      <c r="O97" s="57">
        <f t="shared" si="4"/>
        <v>156</v>
      </c>
      <c r="Q97" s="56"/>
      <c r="R97" s="56"/>
      <c r="T97" s="56"/>
    </row>
    <row r="98" spans="1:20" ht="15" customHeight="1" x14ac:dyDescent="0.25">
      <c r="A98" s="37">
        <v>17</v>
      </c>
      <c r="B98" s="49" t="s">
        <v>181</v>
      </c>
      <c r="C98" s="229">
        <v>40</v>
      </c>
      <c r="D98" s="244">
        <v>3.3</v>
      </c>
      <c r="E98" s="244">
        <v>3.43</v>
      </c>
      <c r="F98" s="230">
        <v>75</v>
      </c>
      <c r="G98" s="229">
        <v>45</v>
      </c>
      <c r="H98" s="244">
        <v>3.4222222222222221</v>
      </c>
      <c r="I98" s="244">
        <v>3.5</v>
      </c>
      <c r="J98" s="230">
        <v>70</v>
      </c>
      <c r="K98" s="229">
        <v>37</v>
      </c>
      <c r="L98" s="244">
        <v>3.5135135135135136</v>
      </c>
      <c r="M98" s="244">
        <v>3.58</v>
      </c>
      <c r="N98" s="230">
        <v>68</v>
      </c>
      <c r="O98" s="57">
        <f t="shared" si="4"/>
        <v>213</v>
      </c>
      <c r="Q98" s="56"/>
      <c r="R98" s="56"/>
      <c r="T98" s="56"/>
    </row>
    <row r="99" spans="1:20" ht="15" customHeight="1" x14ac:dyDescent="0.25">
      <c r="A99" s="37">
        <v>18</v>
      </c>
      <c r="B99" s="49" t="s">
        <v>174</v>
      </c>
      <c r="C99" s="229">
        <v>74</v>
      </c>
      <c r="D99" s="244">
        <v>3.2972972972972974</v>
      </c>
      <c r="E99" s="244">
        <v>3.43</v>
      </c>
      <c r="F99" s="230">
        <v>76</v>
      </c>
      <c r="G99" s="229">
        <v>81</v>
      </c>
      <c r="H99" s="244">
        <v>3.5308641975308643</v>
      </c>
      <c r="I99" s="244">
        <v>3.5</v>
      </c>
      <c r="J99" s="230">
        <v>46</v>
      </c>
      <c r="K99" s="229">
        <v>71</v>
      </c>
      <c r="L99" s="244">
        <v>3.5492957746478875</v>
      </c>
      <c r="M99" s="244">
        <v>3.58</v>
      </c>
      <c r="N99" s="230">
        <v>61</v>
      </c>
      <c r="O99" s="57">
        <f t="shared" si="4"/>
        <v>183</v>
      </c>
      <c r="Q99" s="56"/>
      <c r="R99" s="56"/>
      <c r="T99" s="56"/>
    </row>
    <row r="100" spans="1:20" ht="15" customHeight="1" x14ac:dyDescent="0.25">
      <c r="A100" s="37">
        <v>19</v>
      </c>
      <c r="B100" s="49" t="s">
        <v>178</v>
      </c>
      <c r="C100" s="229">
        <v>49</v>
      </c>
      <c r="D100" s="244">
        <v>3.2857142857142856</v>
      </c>
      <c r="E100" s="244">
        <v>3.43</v>
      </c>
      <c r="F100" s="230">
        <v>79</v>
      </c>
      <c r="G100" s="229">
        <v>28</v>
      </c>
      <c r="H100" s="244">
        <v>3.5714285714285716</v>
      </c>
      <c r="I100" s="244">
        <v>3.5</v>
      </c>
      <c r="J100" s="230">
        <v>34</v>
      </c>
      <c r="K100" s="229">
        <v>65</v>
      </c>
      <c r="L100" s="244">
        <v>2.7076923076923078</v>
      </c>
      <c r="M100" s="244">
        <v>3.58</v>
      </c>
      <c r="N100" s="230">
        <v>108</v>
      </c>
      <c r="O100" s="57">
        <f t="shared" si="4"/>
        <v>221</v>
      </c>
      <c r="Q100" s="56"/>
      <c r="R100" s="56"/>
      <c r="T100" s="56"/>
    </row>
    <row r="101" spans="1:20" ht="15" customHeight="1" x14ac:dyDescent="0.25">
      <c r="A101" s="37">
        <v>20</v>
      </c>
      <c r="B101" s="49" t="s">
        <v>175</v>
      </c>
      <c r="C101" s="229">
        <v>94</v>
      </c>
      <c r="D101" s="244">
        <v>3.2765957446808511</v>
      </c>
      <c r="E101" s="244">
        <v>3.43</v>
      </c>
      <c r="F101" s="230">
        <v>80</v>
      </c>
      <c r="G101" s="229">
        <v>68</v>
      </c>
      <c r="H101" s="244">
        <v>3.3382352941176472</v>
      </c>
      <c r="I101" s="244">
        <v>3.5</v>
      </c>
      <c r="J101" s="230">
        <v>87</v>
      </c>
      <c r="K101" s="229">
        <v>64</v>
      </c>
      <c r="L101" s="244">
        <v>3.46875</v>
      </c>
      <c r="M101" s="244">
        <v>3.58</v>
      </c>
      <c r="N101" s="230">
        <v>77</v>
      </c>
      <c r="O101" s="57">
        <f t="shared" si="4"/>
        <v>244</v>
      </c>
      <c r="Q101" s="56"/>
      <c r="R101" s="56"/>
      <c r="T101" s="56"/>
    </row>
    <row r="102" spans="1:20" ht="15" customHeight="1" x14ac:dyDescent="0.25">
      <c r="A102" s="37">
        <v>21</v>
      </c>
      <c r="B102" s="49" t="s">
        <v>180</v>
      </c>
      <c r="C102" s="229">
        <v>71</v>
      </c>
      <c r="D102" s="244">
        <v>3.2535211267605635</v>
      </c>
      <c r="E102" s="244">
        <v>3.43</v>
      </c>
      <c r="F102" s="230">
        <v>82</v>
      </c>
      <c r="G102" s="229">
        <v>87</v>
      </c>
      <c r="H102" s="244">
        <v>3.3908045977011496</v>
      </c>
      <c r="I102" s="244">
        <v>3.5</v>
      </c>
      <c r="J102" s="230">
        <v>77</v>
      </c>
      <c r="K102" s="229">
        <v>108</v>
      </c>
      <c r="L102" s="244">
        <v>3.3425925925925926</v>
      </c>
      <c r="M102" s="244">
        <v>3.58</v>
      </c>
      <c r="N102" s="230">
        <v>89</v>
      </c>
      <c r="O102" s="57">
        <f t="shared" si="4"/>
        <v>248</v>
      </c>
      <c r="Q102" s="56"/>
      <c r="R102" s="56"/>
      <c r="T102" s="56"/>
    </row>
    <row r="103" spans="1:20" ht="15" customHeight="1" x14ac:dyDescent="0.25">
      <c r="A103" s="37">
        <v>22</v>
      </c>
      <c r="B103" s="49" t="s">
        <v>184</v>
      </c>
      <c r="C103" s="229">
        <v>131</v>
      </c>
      <c r="D103" s="244">
        <v>3.2519083969465647</v>
      </c>
      <c r="E103" s="244">
        <v>3.43</v>
      </c>
      <c r="F103" s="230">
        <v>83</v>
      </c>
      <c r="G103" s="229">
        <v>111</v>
      </c>
      <c r="H103" s="244">
        <v>3.3783783783783785</v>
      </c>
      <c r="I103" s="244">
        <v>3.5</v>
      </c>
      <c r="J103" s="230">
        <v>83</v>
      </c>
      <c r="K103" s="229">
        <v>85</v>
      </c>
      <c r="L103" s="244">
        <v>3.0823529411764707</v>
      </c>
      <c r="M103" s="244">
        <v>3.58</v>
      </c>
      <c r="N103" s="230">
        <v>104</v>
      </c>
      <c r="O103" s="57">
        <f t="shared" si="4"/>
        <v>270</v>
      </c>
      <c r="Q103" s="56"/>
      <c r="R103" s="56"/>
      <c r="T103" s="56"/>
    </row>
    <row r="104" spans="1:20" ht="15" customHeight="1" x14ac:dyDescent="0.25">
      <c r="A104" s="37">
        <v>23</v>
      </c>
      <c r="B104" s="49" t="s">
        <v>182</v>
      </c>
      <c r="C104" s="229">
        <v>51</v>
      </c>
      <c r="D104" s="244">
        <v>3.2352941176470589</v>
      </c>
      <c r="E104" s="244">
        <v>3.43</v>
      </c>
      <c r="F104" s="230">
        <v>87</v>
      </c>
      <c r="G104" s="229">
        <v>41</v>
      </c>
      <c r="H104" s="244">
        <v>3.2439024390243905</v>
      </c>
      <c r="I104" s="244">
        <v>3.5</v>
      </c>
      <c r="J104" s="230">
        <v>96</v>
      </c>
      <c r="K104" s="229">
        <v>42</v>
      </c>
      <c r="L104" s="244">
        <v>3.0476190476190474</v>
      </c>
      <c r="M104" s="244">
        <v>3.58</v>
      </c>
      <c r="N104" s="230">
        <v>105</v>
      </c>
      <c r="O104" s="57">
        <f t="shared" si="4"/>
        <v>288</v>
      </c>
      <c r="Q104" s="56"/>
      <c r="R104" s="56"/>
      <c r="T104" s="56"/>
    </row>
    <row r="105" spans="1:20" ht="15" customHeight="1" x14ac:dyDescent="0.25">
      <c r="A105" s="37">
        <v>24</v>
      </c>
      <c r="B105" s="49" t="s">
        <v>177</v>
      </c>
      <c r="C105" s="229">
        <v>35</v>
      </c>
      <c r="D105" s="244">
        <v>3.2285714285714286</v>
      </c>
      <c r="E105" s="244">
        <v>3.43</v>
      </c>
      <c r="F105" s="230">
        <v>88</v>
      </c>
      <c r="G105" s="229">
        <v>37</v>
      </c>
      <c r="H105" s="244">
        <v>3.3783783783783785</v>
      </c>
      <c r="I105" s="244">
        <v>3.5</v>
      </c>
      <c r="J105" s="230">
        <v>82</v>
      </c>
      <c r="K105" s="229">
        <v>30</v>
      </c>
      <c r="L105" s="244">
        <v>3.1333333333333333</v>
      </c>
      <c r="M105" s="244">
        <v>3.58</v>
      </c>
      <c r="N105" s="230">
        <v>102</v>
      </c>
      <c r="O105" s="57">
        <f t="shared" si="4"/>
        <v>272</v>
      </c>
      <c r="Q105" s="56"/>
      <c r="R105" s="56"/>
      <c r="T105" s="56"/>
    </row>
    <row r="106" spans="1:20" ht="15" customHeight="1" x14ac:dyDescent="0.25">
      <c r="A106" s="37">
        <v>25</v>
      </c>
      <c r="B106" s="49" t="s">
        <v>199</v>
      </c>
      <c r="C106" s="229">
        <v>49</v>
      </c>
      <c r="D106" s="244">
        <v>3.2244897959183674</v>
      </c>
      <c r="E106" s="244">
        <v>3.43</v>
      </c>
      <c r="F106" s="230">
        <v>90</v>
      </c>
      <c r="G106" s="229">
        <v>40</v>
      </c>
      <c r="H106" s="244">
        <v>3.4249999999999998</v>
      </c>
      <c r="I106" s="244">
        <v>3.5</v>
      </c>
      <c r="J106" s="230">
        <v>69</v>
      </c>
      <c r="K106" s="229">
        <v>55</v>
      </c>
      <c r="L106" s="244">
        <v>3.5636363636363635</v>
      </c>
      <c r="M106" s="244">
        <v>3.58</v>
      </c>
      <c r="N106" s="230">
        <v>58</v>
      </c>
      <c r="O106" s="57">
        <f t="shared" si="4"/>
        <v>217</v>
      </c>
      <c r="Q106" s="56"/>
      <c r="R106" s="56"/>
      <c r="T106" s="56"/>
    </row>
    <row r="107" spans="1:20" ht="15" customHeight="1" x14ac:dyDescent="0.25">
      <c r="A107" s="37">
        <v>26</v>
      </c>
      <c r="B107" s="49" t="s">
        <v>183</v>
      </c>
      <c r="C107" s="229">
        <v>47</v>
      </c>
      <c r="D107" s="244">
        <v>3.2127659574468086</v>
      </c>
      <c r="E107" s="244">
        <v>3.43</v>
      </c>
      <c r="F107" s="230">
        <v>92</v>
      </c>
      <c r="G107" s="229">
        <v>28</v>
      </c>
      <c r="H107" s="244">
        <v>3.2142857142857144</v>
      </c>
      <c r="I107" s="244">
        <v>3.5</v>
      </c>
      <c r="J107" s="230">
        <v>98</v>
      </c>
      <c r="K107" s="229">
        <v>82</v>
      </c>
      <c r="L107" s="244">
        <v>3.1707317073170733</v>
      </c>
      <c r="M107" s="244">
        <v>3.58</v>
      </c>
      <c r="N107" s="230">
        <v>100</v>
      </c>
      <c r="O107" s="57">
        <f t="shared" si="4"/>
        <v>290</v>
      </c>
      <c r="Q107" s="56"/>
      <c r="R107" s="56"/>
      <c r="T107" s="56"/>
    </row>
    <row r="108" spans="1:20" ht="15" customHeight="1" x14ac:dyDescent="0.25">
      <c r="A108" s="37">
        <v>27</v>
      </c>
      <c r="B108" s="49" t="s">
        <v>191</v>
      </c>
      <c r="C108" s="229">
        <v>45</v>
      </c>
      <c r="D108" s="244">
        <v>3.2</v>
      </c>
      <c r="E108" s="244">
        <v>3.43</v>
      </c>
      <c r="F108" s="230">
        <v>94</v>
      </c>
      <c r="G108" s="229">
        <v>23</v>
      </c>
      <c r="H108" s="244">
        <v>3.9565217391304346</v>
      </c>
      <c r="I108" s="244">
        <v>3.5</v>
      </c>
      <c r="J108" s="230">
        <v>3</v>
      </c>
      <c r="K108" s="229">
        <v>22</v>
      </c>
      <c r="L108" s="244">
        <v>3.5909090909090908</v>
      </c>
      <c r="M108" s="244">
        <v>3.58</v>
      </c>
      <c r="N108" s="230">
        <v>50</v>
      </c>
      <c r="O108" s="57">
        <f t="shared" si="4"/>
        <v>147</v>
      </c>
      <c r="Q108" s="56"/>
      <c r="R108" s="56"/>
      <c r="T108" s="56"/>
    </row>
    <row r="109" spans="1:20" ht="15" customHeight="1" x14ac:dyDescent="0.25">
      <c r="A109" s="37">
        <v>28</v>
      </c>
      <c r="B109" s="49" t="s">
        <v>200</v>
      </c>
      <c r="C109" s="229">
        <v>53</v>
      </c>
      <c r="D109" s="244">
        <v>3.1509433962264151</v>
      </c>
      <c r="E109" s="244">
        <v>3.43</v>
      </c>
      <c r="F109" s="230">
        <v>101</v>
      </c>
      <c r="G109" s="229">
        <v>39</v>
      </c>
      <c r="H109" s="244">
        <v>3.3846153846153846</v>
      </c>
      <c r="I109" s="244">
        <v>3.5</v>
      </c>
      <c r="J109" s="230">
        <v>79</v>
      </c>
      <c r="K109" s="229">
        <v>59</v>
      </c>
      <c r="L109" s="244">
        <v>3.0169491525423728</v>
      </c>
      <c r="M109" s="244">
        <v>3.58</v>
      </c>
      <c r="N109" s="230">
        <v>106</v>
      </c>
      <c r="O109" s="59">
        <f t="shared" si="4"/>
        <v>286</v>
      </c>
      <c r="Q109" s="56"/>
      <c r="R109" s="56"/>
      <c r="T109" s="56"/>
    </row>
    <row r="110" spans="1:20" ht="15" customHeight="1" x14ac:dyDescent="0.25">
      <c r="A110" s="37">
        <v>29</v>
      </c>
      <c r="B110" s="49" t="s">
        <v>179</v>
      </c>
      <c r="C110" s="229">
        <v>54</v>
      </c>
      <c r="D110" s="244">
        <v>3.1296296296296298</v>
      </c>
      <c r="E110" s="244">
        <v>3.43</v>
      </c>
      <c r="F110" s="230">
        <v>102</v>
      </c>
      <c r="G110" s="229">
        <v>61</v>
      </c>
      <c r="H110" s="244">
        <v>3.4098360655737703</v>
      </c>
      <c r="I110" s="244">
        <v>3.5</v>
      </c>
      <c r="J110" s="230">
        <v>74</v>
      </c>
      <c r="K110" s="229">
        <v>50</v>
      </c>
      <c r="L110" s="244">
        <v>3.66</v>
      </c>
      <c r="M110" s="244">
        <v>3.58</v>
      </c>
      <c r="N110" s="230">
        <v>38</v>
      </c>
      <c r="O110" s="411">
        <f t="shared" si="4"/>
        <v>214</v>
      </c>
      <c r="Q110" s="56"/>
      <c r="R110" s="56"/>
      <c r="T110" s="56"/>
    </row>
    <row r="111" spans="1:20" ht="15" customHeight="1" thickBot="1" x14ac:dyDescent="0.3">
      <c r="A111" s="38">
        <v>30</v>
      </c>
      <c r="B111" s="49" t="s">
        <v>198</v>
      </c>
      <c r="C111" s="229">
        <v>34</v>
      </c>
      <c r="D111" s="244">
        <v>3.1176470588235294</v>
      </c>
      <c r="E111" s="244">
        <v>3.43</v>
      </c>
      <c r="F111" s="230">
        <v>103</v>
      </c>
      <c r="G111" s="229">
        <v>48</v>
      </c>
      <c r="H111" s="244">
        <v>3.3333333333333335</v>
      </c>
      <c r="I111" s="244">
        <v>3.5</v>
      </c>
      <c r="J111" s="230">
        <v>89</v>
      </c>
      <c r="K111" s="229">
        <v>51</v>
      </c>
      <c r="L111" s="244">
        <v>3.4901960784313726</v>
      </c>
      <c r="M111" s="244">
        <v>3.58</v>
      </c>
      <c r="N111" s="230">
        <v>76</v>
      </c>
      <c r="O111" s="59">
        <f t="shared" si="4"/>
        <v>268</v>
      </c>
      <c r="Q111" s="56"/>
      <c r="R111" s="56"/>
      <c r="T111" s="56"/>
    </row>
    <row r="112" spans="1:20" ht="15" customHeight="1" thickBot="1" x14ac:dyDescent="0.3">
      <c r="A112" s="119"/>
      <c r="B112" s="120" t="s">
        <v>126</v>
      </c>
      <c r="C112" s="188">
        <f>SUM(C113:C121)</f>
        <v>499</v>
      </c>
      <c r="D112" s="139">
        <f>AVERAGE(D113:D121)</f>
        <v>3.5505116996122066</v>
      </c>
      <c r="E112" s="139">
        <v>3.43</v>
      </c>
      <c r="F112" s="189"/>
      <c r="G112" s="188">
        <f>SUM(G113:G121)</f>
        <v>407</v>
      </c>
      <c r="H112" s="139">
        <f>AVERAGE(H113:H121)</f>
        <v>3.5380346260408562</v>
      </c>
      <c r="I112" s="139">
        <v>3.5</v>
      </c>
      <c r="J112" s="189"/>
      <c r="K112" s="188">
        <f>SUM(K113:K121)</f>
        <v>439</v>
      </c>
      <c r="L112" s="139">
        <f>AVERAGE(L113:L121)</f>
        <v>3.7491544991544989</v>
      </c>
      <c r="M112" s="139">
        <v>3.58</v>
      </c>
      <c r="N112" s="189"/>
      <c r="O112" s="121"/>
      <c r="Q112" s="56"/>
      <c r="R112" s="56"/>
      <c r="T112" s="56"/>
    </row>
    <row r="113" spans="1:20" ht="15" customHeight="1" x14ac:dyDescent="0.25">
      <c r="A113" s="54">
        <v>1</v>
      </c>
      <c r="B113" s="147" t="s">
        <v>86</v>
      </c>
      <c r="C113" s="238">
        <v>44</v>
      </c>
      <c r="D113" s="250">
        <v>4.0227272727272725</v>
      </c>
      <c r="E113" s="250">
        <v>3.43</v>
      </c>
      <c r="F113" s="239">
        <v>1</v>
      </c>
      <c r="G113" s="238">
        <v>28</v>
      </c>
      <c r="H113" s="250">
        <v>3.7142857142857144</v>
      </c>
      <c r="I113" s="250">
        <v>3.5</v>
      </c>
      <c r="J113" s="239">
        <v>13</v>
      </c>
      <c r="K113" s="238">
        <v>28</v>
      </c>
      <c r="L113" s="250">
        <v>4.0714285714285712</v>
      </c>
      <c r="M113" s="250">
        <v>3.58</v>
      </c>
      <c r="N113" s="239">
        <v>2</v>
      </c>
      <c r="O113" s="55">
        <f t="shared" ref="O113:O120" si="5">J113+N113+F113</f>
        <v>16</v>
      </c>
      <c r="Q113" s="56"/>
      <c r="R113" s="56"/>
      <c r="T113" s="56"/>
    </row>
    <row r="114" spans="1:20" ht="15" customHeight="1" x14ac:dyDescent="0.25">
      <c r="A114" s="38">
        <v>2</v>
      </c>
      <c r="B114" s="48" t="s">
        <v>90</v>
      </c>
      <c r="C114" s="221">
        <v>39</v>
      </c>
      <c r="D114" s="245">
        <v>3.8205128205128207</v>
      </c>
      <c r="E114" s="245">
        <v>3.43</v>
      </c>
      <c r="F114" s="222">
        <v>2</v>
      </c>
      <c r="G114" s="221">
        <v>60</v>
      </c>
      <c r="H114" s="245">
        <v>3.7</v>
      </c>
      <c r="I114" s="245">
        <v>3.5</v>
      </c>
      <c r="J114" s="222">
        <v>15</v>
      </c>
      <c r="K114" s="221">
        <v>42</v>
      </c>
      <c r="L114" s="245">
        <v>3.9047619047619047</v>
      </c>
      <c r="M114" s="245">
        <v>3.58</v>
      </c>
      <c r="N114" s="222">
        <v>10</v>
      </c>
      <c r="O114" s="57">
        <f t="shared" si="5"/>
        <v>27</v>
      </c>
      <c r="Q114" s="56"/>
      <c r="R114" s="56"/>
      <c r="T114" s="56"/>
    </row>
    <row r="115" spans="1:20" ht="15" customHeight="1" x14ac:dyDescent="0.25">
      <c r="A115" s="38">
        <v>3</v>
      </c>
      <c r="B115" s="48" t="s">
        <v>149</v>
      </c>
      <c r="C115" s="221">
        <v>33</v>
      </c>
      <c r="D115" s="245">
        <v>3.7878787878787881</v>
      </c>
      <c r="E115" s="245">
        <v>3.43</v>
      </c>
      <c r="F115" s="222">
        <v>3</v>
      </c>
      <c r="G115" s="221">
        <v>44</v>
      </c>
      <c r="H115" s="245">
        <v>3.6136363636363638</v>
      </c>
      <c r="I115" s="245">
        <v>3.5</v>
      </c>
      <c r="J115" s="222">
        <v>26</v>
      </c>
      <c r="K115" s="221">
        <v>44</v>
      </c>
      <c r="L115" s="245">
        <v>4</v>
      </c>
      <c r="M115" s="245">
        <v>3.58</v>
      </c>
      <c r="N115" s="222">
        <v>5</v>
      </c>
      <c r="O115" s="57">
        <f t="shared" si="5"/>
        <v>34</v>
      </c>
      <c r="Q115" s="56"/>
      <c r="R115" s="56"/>
      <c r="T115" s="56"/>
    </row>
    <row r="116" spans="1:20" ht="15" customHeight="1" x14ac:dyDescent="0.25">
      <c r="A116" s="38">
        <v>4</v>
      </c>
      <c r="B116" s="48" t="s">
        <v>87</v>
      </c>
      <c r="C116" s="221">
        <v>25</v>
      </c>
      <c r="D116" s="245">
        <v>3.76</v>
      </c>
      <c r="E116" s="245">
        <v>3.43</v>
      </c>
      <c r="F116" s="222">
        <v>6</v>
      </c>
      <c r="G116" s="221">
        <v>30</v>
      </c>
      <c r="H116" s="245">
        <v>4.0999999999999996</v>
      </c>
      <c r="I116" s="245">
        <v>3.5</v>
      </c>
      <c r="J116" s="222">
        <v>1</v>
      </c>
      <c r="K116" s="221">
        <v>48</v>
      </c>
      <c r="L116" s="245">
        <v>4.083333333333333</v>
      </c>
      <c r="M116" s="245">
        <v>3.58</v>
      </c>
      <c r="N116" s="222">
        <v>1</v>
      </c>
      <c r="O116" s="57">
        <f t="shared" si="5"/>
        <v>8</v>
      </c>
      <c r="Q116" s="56"/>
      <c r="R116" s="56"/>
      <c r="T116" s="56"/>
    </row>
    <row r="117" spans="1:20" ht="15" customHeight="1" x14ac:dyDescent="0.25">
      <c r="A117" s="38">
        <v>5</v>
      </c>
      <c r="B117" s="117" t="s">
        <v>150</v>
      </c>
      <c r="C117" s="233">
        <v>158</v>
      </c>
      <c r="D117" s="301">
        <v>3.4556962025316458</v>
      </c>
      <c r="E117" s="301">
        <v>3.43</v>
      </c>
      <c r="F117" s="234">
        <v>44</v>
      </c>
      <c r="G117" s="233">
        <v>107</v>
      </c>
      <c r="H117" s="301">
        <v>3.4112149532710281</v>
      </c>
      <c r="I117" s="301">
        <v>3.5</v>
      </c>
      <c r="J117" s="234">
        <v>73</v>
      </c>
      <c r="K117" s="233">
        <v>148</v>
      </c>
      <c r="L117" s="301">
        <v>3.6081081081081079</v>
      </c>
      <c r="M117" s="301">
        <v>3.58</v>
      </c>
      <c r="N117" s="234">
        <v>46</v>
      </c>
      <c r="O117" s="57">
        <f t="shared" si="5"/>
        <v>163</v>
      </c>
      <c r="Q117" s="56"/>
      <c r="R117" s="56"/>
      <c r="T117" s="56"/>
    </row>
    <row r="118" spans="1:20" ht="15" customHeight="1" x14ac:dyDescent="0.25">
      <c r="A118" s="38">
        <v>6</v>
      </c>
      <c r="B118" s="48" t="s">
        <v>62</v>
      </c>
      <c r="C118" s="221">
        <v>31</v>
      </c>
      <c r="D118" s="245">
        <v>3.4193548387096775</v>
      </c>
      <c r="E118" s="245">
        <v>3.43</v>
      </c>
      <c r="F118" s="222">
        <v>55</v>
      </c>
      <c r="G118" s="221">
        <v>18</v>
      </c>
      <c r="H118" s="245">
        <v>3.3888888888888888</v>
      </c>
      <c r="I118" s="245">
        <v>3.5</v>
      </c>
      <c r="J118" s="222">
        <v>78</v>
      </c>
      <c r="K118" s="221">
        <v>26</v>
      </c>
      <c r="L118" s="245">
        <v>3.5769230769230771</v>
      </c>
      <c r="M118" s="245">
        <v>3.58</v>
      </c>
      <c r="N118" s="222">
        <v>53</v>
      </c>
      <c r="O118" s="57">
        <f t="shared" si="5"/>
        <v>186</v>
      </c>
      <c r="Q118" s="56"/>
      <c r="R118" s="56"/>
      <c r="T118" s="56"/>
    </row>
    <row r="119" spans="1:20" ht="15" customHeight="1" x14ac:dyDescent="0.25">
      <c r="A119" s="38">
        <v>7</v>
      </c>
      <c r="B119" s="48" t="s">
        <v>131</v>
      </c>
      <c r="C119" s="221">
        <v>98</v>
      </c>
      <c r="D119" s="245">
        <v>3.3979591836734695</v>
      </c>
      <c r="E119" s="245">
        <v>3.43</v>
      </c>
      <c r="F119" s="222">
        <v>59</v>
      </c>
      <c r="G119" s="221">
        <v>60</v>
      </c>
      <c r="H119" s="245">
        <v>3.7</v>
      </c>
      <c r="I119" s="245">
        <v>3.5</v>
      </c>
      <c r="J119" s="222">
        <v>16</v>
      </c>
      <c r="K119" s="221">
        <v>42</v>
      </c>
      <c r="L119" s="245">
        <v>3.3809523809523809</v>
      </c>
      <c r="M119" s="245">
        <v>3.58</v>
      </c>
      <c r="N119" s="222">
        <v>84</v>
      </c>
      <c r="O119" s="57">
        <f t="shared" si="5"/>
        <v>159</v>
      </c>
      <c r="Q119" s="56"/>
      <c r="R119" s="56"/>
      <c r="T119" s="56"/>
    </row>
    <row r="120" spans="1:20" ht="15" customHeight="1" x14ac:dyDescent="0.25">
      <c r="A120" s="38">
        <v>8</v>
      </c>
      <c r="B120" s="48" t="s">
        <v>61</v>
      </c>
      <c r="C120" s="221">
        <v>21</v>
      </c>
      <c r="D120" s="245">
        <v>3.1904761904761907</v>
      </c>
      <c r="E120" s="245">
        <v>3.43</v>
      </c>
      <c r="F120" s="222">
        <v>95</v>
      </c>
      <c r="G120" s="221">
        <v>18</v>
      </c>
      <c r="H120" s="245">
        <v>2.8333333333333335</v>
      </c>
      <c r="I120" s="245">
        <v>3.5</v>
      </c>
      <c r="J120" s="222">
        <v>108</v>
      </c>
      <c r="K120" s="221">
        <v>28</v>
      </c>
      <c r="L120" s="245">
        <v>3.5714285714285716</v>
      </c>
      <c r="M120" s="245">
        <v>3.58</v>
      </c>
      <c r="N120" s="222">
        <v>55</v>
      </c>
      <c r="O120" s="57">
        <f t="shared" si="5"/>
        <v>258</v>
      </c>
      <c r="R120" s="56"/>
    </row>
    <row r="121" spans="1:20" ht="15" customHeight="1" thickBot="1" x14ac:dyDescent="0.3">
      <c r="A121" s="303">
        <v>9</v>
      </c>
      <c r="B121" s="304" t="s">
        <v>88</v>
      </c>
      <c r="C121" s="305">
        <v>50</v>
      </c>
      <c r="D121" s="306">
        <v>3.1</v>
      </c>
      <c r="E121" s="306">
        <v>3.43</v>
      </c>
      <c r="F121" s="307">
        <v>106</v>
      </c>
      <c r="G121" s="305">
        <v>42</v>
      </c>
      <c r="H121" s="306">
        <v>3.3809523809523809</v>
      </c>
      <c r="I121" s="306">
        <v>3.5</v>
      </c>
      <c r="J121" s="307">
        <v>81</v>
      </c>
      <c r="K121" s="305">
        <v>33</v>
      </c>
      <c r="L121" s="306">
        <v>3.5454545454545454</v>
      </c>
      <c r="M121" s="306">
        <v>3.58</v>
      </c>
      <c r="N121" s="307">
        <v>62</v>
      </c>
      <c r="O121" s="308">
        <f>J121+N121+F121</f>
        <v>249</v>
      </c>
      <c r="R121" s="56"/>
    </row>
    <row r="122" spans="1:20" x14ac:dyDescent="0.25">
      <c r="A122" s="142" t="s">
        <v>129</v>
      </c>
      <c r="B122" s="60"/>
      <c r="C122" s="60"/>
      <c r="D122" s="143">
        <f>AVERAGE(D6:D13,D15:D26,D28:D44,D46:D65,D67:D80,D82:D111,D113:D121)</f>
        <v>3.4184207880257946</v>
      </c>
      <c r="E122" s="143"/>
      <c r="F122" s="60"/>
      <c r="G122" s="60"/>
      <c r="H122" s="143">
        <f>AVERAGE(H6:H13,H15:H26,H28:H44,H46:H65,H67:H80,H82:H111,H113:H121)</f>
        <v>3.4836023077000906</v>
      </c>
      <c r="I122" s="143"/>
      <c r="J122" s="60"/>
      <c r="K122" s="60"/>
      <c r="L122" s="143">
        <f>AVERAGE(L6:L13,L15:L26,L28:L44,L46:L65,L67:L80,L82:L111,L113:L121)</f>
        <v>3.5681053529854831</v>
      </c>
      <c r="M122" s="143"/>
      <c r="N122" s="60"/>
    </row>
    <row r="123" spans="1:20" x14ac:dyDescent="0.25">
      <c r="A123" s="500" t="s">
        <v>130</v>
      </c>
      <c r="D123" s="302">
        <v>3.43</v>
      </c>
      <c r="E123" s="56"/>
      <c r="H123" s="302">
        <v>3.5</v>
      </c>
      <c r="I123" s="56"/>
      <c r="L123" s="302">
        <v>3.58</v>
      </c>
      <c r="M123" s="56"/>
    </row>
  </sheetData>
  <mergeCells count="6">
    <mergeCell ref="O2:O3"/>
    <mergeCell ref="A2:A3"/>
    <mergeCell ref="B2:B3"/>
    <mergeCell ref="K2:N2"/>
    <mergeCell ref="G2:J2"/>
    <mergeCell ref="C2:F2"/>
  </mergeCells>
  <conditionalFormatting sqref="L4:L123">
    <cfRule type="cellIs" dxfId="63" priority="11" operator="equal">
      <formula>$L$122</formula>
    </cfRule>
    <cfRule type="cellIs" dxfId="62" priority="12" operator="lessThan">
      <formula>3.5</formula>
    </cfRule>
    <cfRule type="cellIs" dxfId="61" priority="13" operator="between">
      <formula>$L$122</formula>
      <formula>3.5</formula>
    </cfRule>
    <cfRule type="cellIs" dxfId="60" priority="14" operator="between">
      <formula>4.5</formula>
      <formula>$L$122</formula>
    </cfRule>
    <cfRule type="cellIs" dxfId="59" priority="15" operator="greaterThanOrEqual">
      <formula>4.5</formula>
    </cfRule>
  </conditionalFormatting>
  <conditionalFormatting sqref="H4:H123">
    <cfRule type="cellIs" dxfId="58" priority="7" operator="lessThan">
      <formula>3.5</formula>
    </cfRule>
    <cfRule type="cellIs" dxfId="57" priority="8" operator="between">
      <formula>3.5</formula>
      <formula>3.504</formula>
    </cfRule>
    <cfRule type="cellIs" dxfId="56" priority="9" operator="between">
      <formula>4.5</formula>
      <formula>3.5</formula>
    </cfRule>
    <cfRule type="cellIs" dxfId="55" priority="10" operator="greaterThanOrEqual">
      <formula>4.5</formula>
    </cfRule>
  </conditionalFormatting>
  <conditionalFormatting sqref="D4:D123">
    <cfRule type="cellIs" dxfId="54" priority="2" operator="lessThan">
      <formula>3.5</formula>
    </cfRule>
    <cfRule type="cellIs" dxfId="53" priority="3" operator="between">
      <formula>3.5</formula>
      <formula>3.504</formula>
    </cfRule>
    <cfRule type="cellIs" dxfId="52" priority="4" operator="between">
      <formula>4.5</formula>
      <formula>3.5</formula>
    </cfRule>
    <cfRule type="cellIs" dxfId="51" priority="5" operator="greaterThanOrEqual">
      <formula>4.5</formula>
    </cfRule>
  </conditionalFormatting>
  <conditionalFormatting sqref="D4:L123">
    <cfRule type="containsBlanks" dxfId="50" priority="1">
      <formula>LEN(TRIM(D4))=0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zoomScale="90" zoomScaleNormal="9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C5" sqref="C5"/>
    </sheetView>
  </sheetViews>
  <sheetFormatPr defaultColWidth="8.85546875" defaultRowHeight="15" x14ac:dyDescent="0.25"/>
  <cols>
    <col min="1" max="1" width="4.7109375" style="5" customWidth="1"/>
    <col min="2" max="2" width="18.7109375" style="5" customWidth="1"/>
    <col min="3" max="3" width="32.5703125" style="5" customWidth="1"/>
    <col min="4" max="5" width="7.7109375" style="5" customWidth="1"/>
    <col min="6" max="6" width="18.7109375" style="5" customWidth="1"/>
    <col min="7" max="7" width="31.7109375" style="5" customWidth="1"/>
    <col min="8" max="9" width="7.7109375" style="5" customWidth="1"/>
    <col min="10" max="10" width="18.7109375" style="5" customWidth="1"/>
    <col min="11" max="11" width="31.7109375" style="5" customWidth="1"/>
    <col min="12" max="14" width="7.7109375" style="5" customWidth="1"/>
    <col min="15" max="16384" width="8.85546875" style="5"/>
  </cols>
  <sheetData>
    <row r="1" spans="1:16" x14ac:dyDescent="0.25">
      <c r="O1" s="100"/>
      <c r="P1" s="33" t="s">
        <v>104</v>
      </c>
    </row>
    <row r="2" spans="1:16" x14ac:dyDescent="0.25">
      <c r="G2" s="311" t="s">
        <v>96</v>
      </c>
      <c r="O2" s="85"/>
      <c r="P2" s="33" t="s">
        <v>105</v>
      </c>
    </row>
    <row r="3" spans="1:16" ht="15.75" thickBot="1" x14ac:dyDescent="0.3">
      <c r="O3" s="346"/>
      <c r="P3" s="33" t="s">
        <v>106</v>
      </c>
    </row>
    <row r="4" spans="1:16" ht="15.75" customHeight="1" thickBot="1" x14ac:dyDescent="0.3">
      <c r="A4" s="480" t="s">
        <v>60</v>
      </c>
      <c r="B4" s="482">
        <v>2024</v>
      </c>
      <c r="C4" s="483"/>
      <c r="D4" s="483"/>
      <c r="E4" s="484"/>
      <c r="F4" s="482">
        <v>2023</v>
      </c>
      <c r="G4" s="483"/>
      <c r="H4" s="483"/>
      <c r="I4" s="484"/>
      <c r="J4" s="482">
        <v>2022</v>
      </c>
      <c r="K4" s="483"/>
      <c r="L4" s="483"/>
      <c r="M4" s="484"/>
      <c r="O4" s="34"/>
      <c r="P4" s="33" t="s">
        <v>107</v>
      </c>
    </row>
    <row r="5" spans="1:16" ht="43.5" customHeight="1" thickBot="1" x14ac:dyDescent="0.3">
      <c r="A5" s="481"/>
      <c r="B5" s="201" t="s">
        <v>59</v>
      </c>
      <c r="C5" s="23" t="s">
        <v>112</v>
      </c>
      <c r="D5" s="98" t="s">
        <v>113</v>
      </c>
      <c r="E5" s="99" t="s">
        <v>114</v>
      </c>
      <c r="F5" s="201" t="s">
        <v>59</v>
      </c>
      <c r="G5" s="23" t="s">
        <v>112</v>
      </c>
      <c r="H5" s="98" t="s">
        <v>113</v>
      </c>
      <c r="I5" s="99" t="s">
        <v>114</v>
      </c>
      <c r="J5" s="201" t="s">
        <v>59</v>
      </c>
      <c r="K5" s="23" t="s">
        <v>112</v>
      </c>
      <c r="L5" s="98" t="s">
        <v>113</v>
      </c>
      <c r="M5" s="99" t="s">
        <v>114</v>
      </c>
    </row>
    <row r="6" spans="1:16" ht="15" customHeight="1" x14ac:dyDescent="0.25">
      <c r="A6" s="44">
        <v>1</v>
      </c>
      <c r="B6" s="150" t="s">
        <v>0</v>
      </c>
      <c r="C6" s="150" t="s">
        <v>86</v>
      </c>
      <c r="D6" s="101">
        <v>4.0227272727272725</v>
      </c>
      <c r="E6" s="295">
        <v>3.43</v>
      </c>
      <c r="F6" s="150" t="s">
        <v>0</v>
      </c>
      <c r="G6" s="150" t="s">
        <v>87</v>
      </c>
      <c r="H6" s="101">
        <v>4.0999999999999996</v>
      </c>
      <c r="I6" s="295">
        <v>3.5</v>
      </c>
      <c r="J6" s="150" t="s">
        <v>0</v>
      </c>
      <c r="K6" s="150" t="s">
        <v>87</v>
      </c>
      <c r="L6" s="202">
        <v>4.083333333333333</v>
      </c>
      <c r="M6" s="295">
        <v>3.58</v>
      </c>
    </row>
    <row r="7" spans="1:16" s="8" customFormat="1" ht="15" customHeight="1" x14ac:dyDescent="0.25">
      <c r="A7" s="40">
        <v>2</v>
      </c>
      <c r="B7" s="151" t="s">
        <v>0</v>
      </c>
      <c r="C7" s="151" t="s">
        <v>90</v>
      </c>
      <c r="D7" s="24">
        <v>3.8205128205128207</v>
      </c>
      <c r="E7" s="296">
        <v>3.43</v>
      </c>
      <c r="F7" s="151" t="s">
        <v>28</v>
      </c>
      <c r="G7" s="151" t="s">
        <v>81</v>
      </c>
      <c r="H7" s="24">
        <v>4.0746268656716422</v>
      </c>
      <c r="I7" s="296">
        <v>3.5</v>
      </c>
      <c r="J7" s="151" t="s">
        <v>0</v>
      </c>
      <c r="K7" s="151" t="s">
        <v>86</v>
      </c>
      <c r="L7" s="203">
        <v>4.0714285714285712</v>
      </c>
      <c r="M7" s="296">
        <v>3.58</v>
      </c>
    </row>
    <row r="8" spans="1:16" s="8" customFormat="1" ht="15" customHeight="1" x14ac:dyDescent="0.25">
      <c r="A8" s="41">
        <v>3</v>
      </c>
      <c r="B8" s="152" t="s">
        <v>0</v>
      </c>
      <c r="C8" s="152" t="s">
        <v>149</v>
      </c>
      <c r="D8" s="24">
        <v>3.7878787878787881</v>
      </c>
      <c r="E8" s="297">
        <v>3.43</v>
      </c>
      <c r="F8" s="152" t="s">
        <v>1</v>
      </c>
      <c r="G8" s="152" t="s">
        <v>191</v>
      </c>
      <c r="H8" s="24">
        <v>3.9565217391304346</v>
      </c>
      <c r="I8" s="297">
        <v>3.5</v>
      </c>
      <c r="J8" s="152" t="s">
        <v>57</v>
      </c>
      <c r="K8" s="152" t="s">
        <v>135</v>
      </c>
      <c r="L8" s="204">
        <v>4.0238095238095237</v>
      </c>
      <c r="M8" s="297">
        <v>3.58</v>
      </c>
    </row>
    <row r="9" spans="1:16" s="8" customFormat="1" ht="15" customHeight="1" x14ac:dyDescent="0.25">
      <c r="A9" s="41">
        <v>4</v>
      </c>
      <c r="B9" s="152" t="s">
        <v>28</v>
      </c>
      <c r="C9" s="152" t="s">
        <v>163</v>
      </c>
      <c r="D9" s="24">
        <v>3.7619047619047619</v>
      </c>
      <c r="E9" s="297">
        <v>3.43</v>
      </c>
      <c r="F9" s="152" t="s">
        <v>1</v>
      </c>
      <c r="G9" s="152" t="s">
        <v>186</v>
      </c>
      <c r="H9" s="24">
        <v>3.8607594936708862</v>
      </c>
      <c r="I9" s="297">
        <v>3.5</v>
      </c>
      <c r="J9" s="152" t="s">
        <v>28</v>
      </c>
      <c r="K9" s="152" t="s">
        <v>32</v>
      </c>
      <c r="L9" s="204">
        <v>4</v>
      </c>
      <c r="M9" s="297">
        <v>3.58</v>
      </c>
    </row>
    <row r="10" spans="1:16" s="8" customFormat="1" ht="15" customHeight="1" x14ac:dyDescent="0.25">
      <c r="A10" s="41">
        <v>5</v>
      </c>
      <c r="B10" s="152" t="s">
        <v>28</v>
      </c>
      <c r="C10" s="152" t="s">
        <v>34</v>
      </c>
      <c r="D10" s="24">
        <v>3.76056338028169</v>
      </c>
      <c r="E10" s="297">
        <v>3.43</v>
      </c>
      <c r="F10" s="152" t="s">
        <v>24</v>
      </c>
      <c r="G10" s="152" t="s">
        <v>140</v>
      </c>
      <c r="H10" s="24">
        <v>3.7894736842105261</v>
      </c>
      <c r="I10" s="297">
        <v>3.5</v>
      </c>
      <c r="J10" s="152" t="s">
        <v>0</v>
      </c>
      <c r="K10" s="152" t="s">
        <v>149</v>
      </c>
      <c r="L10" s="204">
        <v>4</v>
      </c>
      <c r="M10" s="297">
        <v>3.58</v>
      </c>
    </row>
    <row r="11" spans="1:16" s="8" customFormat="1" ht="15" customHeight="1" x14ac:dyDescent="0.25">
      <c r="A11" s="41">
        <v>6</v>
      </c>
      <c r="B11" s="152" t="s">
        <v>0</v>
      </c>
      <c r="C11" s="152" t="s">
        <v>87</v>
      </c>
      <c r="D11" s="24">
        <v>3.76</v>
      </c>
      <c r="E11" s="297">
        <v>3.43</v>
      </c>
      <c r="F11" s="152" t="s">
        <v>24</v>
      </c>
      <c r="G11" s="152" t="s">
        <v>95</v>
      </c>
      <c r="H11" s="24">
        <v>3.7884615384615383</v>
      </c>
      <c r="I11" s="297">
        <v>3.5</v>
      </c>
      <c r="J11" s="152" t="s">
        <v>28</v>
      </c>
      <c r="K11" s="152" t="s">
        <v>133</v>
      </c>
      <c r="L11" s="204">
        <v>3.9666666666666668</v>
      </c>
      <c r="M11" s="297">
        <v>3.58</v>
      </c>
    </row>
    <row r="12" spans="1:16" s="8" customFormat="1" ht="15" customHeight="1" x14ac:dyDescent="0.25">
      <c r="A12" s="41">
        <v>7</v>
      </c>
      <c r="B12" s="152" t="s">
        <v>28</v>
      </c>
      <c r="C12" s="152" t="s">
        <v>81</v>
      </c>
      <c r="D12" s="24">
        <v>3.75</v>
      </c>
      <c r="E12" s="297">
        <v>3.43</v>
      </c>
      <c r="F12" s="152" t="s">
        <v>24</v>
      </c>
      <c r="G12" s="152" t="s">
        <v>137</v>
      </c>
      <c r="H12" s="24">
        <v>3.7727272727272729</v>
      </c>
      <c r="I12" s="297">
        <v>3.5</v>
      </c>
      <c r="J12" s="152" t="s">
        <v>28</v>
      </c>
      <c r="K12" s="152" t="s">
        <v>136</v>
      </c>
      <c r="L12" s="204">
        <v>3.9368421052631577</v>
      </c>
      <c r="M12" s="297">
        <v>3.58</v>
      </c>
    </row>
    <row r="13" spans="1:16" s="8" customFormat="1" ht="15" customHeight="1" x14ac:dyDescent="0.25">
      <c r="A13" s="41">
        <v>8</v>
      </c>
      <c r="B13" s="152" t="s">
        <v>1</v>
      </c>
      <c r="C13" s="152" t="s">
        <v>187</v>
      </c>
      <c r="D13" s="24">
        <v>3.7413793103448274</v>
      </c>
      <c r="E13" s="297">
        <v>3.43</v>
      </c>
      <c r="F13" s="152" t="s">
        <v>28</v>
      </c>
      <c r="G13" s="152" t="s">
        <v>92</v>
      </c>
      <c r="H13" s="24">
        <v>3.7565217391304349</v>
      </c>
      <c r="I13" s="297">
        <v>3.5</v>
      </c>
      <c r="J13" s="152" t="s">
        <v>28</v>
      </c>
      <c r="K13" s="152" t="s">
        <v>33</v>
      </c>
      <c r="L13" s="204">
        <v>3.9358974358974357</v>
      </c>
      <c r="M13" s="297">
        <v>3.58</v>
      </c>
    </row>
    <row r="14" spans="1:16" s="8" customFormat="1" ht="15" customHeight="1" x14ac:dyDescent="0.25">
      <c r="A14" s="40">
        <v>9</v>
      </c>
      <c r="B14" s="151" t="s">
        <v>1</v>
      </c>
      <c r="C14" s="151" t="s">
        <v>192</v>
      </c>
      <c r="D14" s="24">
        <v>3.7254901960784315</v>
      </c>
      <c r="E14" s="296">
        <v>3.43</v>
      </c>
      <c r="F14" s="151" t="s">
        <v>28</v>
      </c>
      <c r="G14" s="151" t="s">
        <v>35</v>
      </c>
      <c r="H14" s="24">
        <v>3.75</v>
      </c>
      <c r="I14" s="296">
        <v>3.5</v>
      </c>
      <c r="J14" s="151" t="s">
        <v>48</v>
      </c>
      <c r="K14" s="151" t="s">
        <v>54</v>
      </c>
      <c r="L14" s="203">
        <v>3.8961038961038961</v>
      </c>
      <c r="M14" s="296">
        <v>3.58</v>
      </c>
    </row>
    <row r="15" spans="1:16" s="8" customFormat="1" ht="15" customHeight="1" thickBot="1" x14ac:dyDescent="0.3">
      <c r="A15" s="39">
        <v>10</v>
      </c>
      <c r="B15" s="153" t="s">
        <v>28</v>
      </c>
      <c r="C15" s="153" t="s">
        <v>133</v>
      </c>
      <c r="D15" s="103">
        <v>3.7222222222222223</v>
      </c>
      <c r="E15" s="298">
        <v>3.43</v>
      </c>
      <c r="F15" s="153" t="s">
        <v>28</v>
      </c>
      <c r="G15" s="153" t="s">
        <v>65</v>
      </c>
      <c r="H15" s="103">
        <v>3.75</v>
      </c>
      <c r="I15" s="298">
        <v>3.5</v>
      </c>
      <c r="J15" s="153" t="s">
        <v>0</v>
      </c>
      <c r="K15" s="153" t="s">
        <v>90</v>
      </c>
      <c r="L15" s="205">
        <v>3.9047619047619047</v>
      </c>
      <c r="M15" s="298">
        <v>3.58</v>
      </c>
    </row>
    <row r="16" spans="1:16" s="8" customFormat="1" ht="15" customHeight="1" x14ac:dyDescent="0.25">
      <c r="A16" s="41">
        <v>11</v>
      </c>
      <c r="B16" s="152" t="s">
        <v>1</v>
      </c>
      <c r="C16" s="152" t="s">
        <v>14</v>
      </c>
      <c r="D16" s="95">
        <v>3.703125</v>
      </c>
      <c r="E16" s="297">
        <v>3.43</v>
      </c>
      <c r="F16" s="152" t="s">
        <v>1</v>
      </c>
      <c r="G16" s="152" t="s">
        <v>185</v>
      </c>
      <c r="H16" s="95">
        <v>3.7358490566037736</v>
      </c>
      <c r="I16" s="297">
        <v>3.5</v>
      </c>
      <c r="J16" s="152" t="s">
        <v>28</v>
      </c>
      <c r="K16" s="152" t="s">
        <v>92</v>
      </c>
      <c r="L16" s="204">
        <v>3.8846153846153846</v>
      </c>
      <c r="M16" s="297">
        <v>3.58</v>
      </c>
    </row>
    <row r="17" spans="1:13" s="8" customFormat="1" ht="15" customHeight="1" x14ac:dyDescent="0.25">
      <c r="A17" s="41">
        <v>12</v>
      </c>
      <c r="B17" s="152" t="s">
        <v>1</v>
      </c>
      <c r="C17" s="152" t="s">
        <v>188</v>
      </c>
      <c r="D17" s="24">
        <v>3.6880000000000002</v>
      </c>
      <c r="E17" s="297">
        <v>3.43</v>
      </c>
      <c r="F17" s="152" t="s">
        <v>24</v>
      </c>
      <c r="G17" s="152" t="s">
        <v>167</v>
      </c>
      <c r="H17" s="24">
        <v>3.7246376811594204</v>
      </c>
      <c r="I17" s="297">
        <v>3.5</v>
      </c>
      <c r="J17" s="152" t="s">
        <v>57</v>
      </c>
      <c r="K17" s="152" t="s">
        <v>72</v>
      </c>
      <c r="L17" s="204">
        <v>3.8571428571428572</v>
      </c>
      <c r="M17" s="297">
        <v>3.58</v>
      </c>
    </row>
    <row r="18" spans="1:13" s="8" customFormat="1" ht="15" customHeight="1" x14ac:dyDescent="0.25">
      <c r="A18" s="41">
        <v>13</v>
      </c>
      <c r="B18" s="152" t="s">
        <v>37</v>
      </c>
      <c r="C18" s="152" t="s">
        <v>157</v>
      </c>
      <c r="D18" s="24">
        <v>3.6875</v>
      </c>
      <c r="E18" s="297">
        <v>3.43</v>
      </c>
      <c r="F18" s="152" t="s">
        <v>0</v>
      </c>
      <c r="G18" s="152" t="s">
        <v>86</v>
      </c>
      <c r="H18" s="24">
        <v>3.7142857142857144</v>
      </c>
      <c r="I18" s="297">
        <v>3.5</v>
      </c>
      <c r="J18" s="152" t="s">
        <v>37</v>
      </c>
      <c r="K18" s="152" t="s">
        <v>128</v>
      </c>
      <c r="L18" s="204">
        <v>3.8627450980392157</v>
      </c>
      <c r="M18" s="297">
        <v>3.58</v>
      </c>
    </row>
    <row r="19" spans="1:13" s="8" customFormat="1" ht="15" customHeight="1" x14ac:dyDescent="0.25">
      <c r="A19" s="41">
        <v>14</v>
      </c>
      <c r="B19" s="152" t="s">
        <v>57</v>
      </c>
      <c r="C19" s="152" t="s">
        <v>195</v>
      </c>
      <c r="D19" s="24">
        <v>3.68</v>
      </c>
      <c r="E19" s="297">
        <v>3.43</v>
      </c>
      <c r="F19" s="152" t="s">
        <v>37</v>
      </c>
      <c r="G19" s="152" t="s">
        <v>71</v>
      </c>
      <c r="H19" s="24">
        <v>3.7037037037037037</v>
      </c>
      <c r="I19" s="297">
        <v>3.5</v>
      </c>
      <c r="J19" s="152" t="s">
        <v>37</v>
      </c>
      <c r="K19" s="152" t="s">
        <v>71</v>
      </c>
      <c r="L19" s="204">
        <v>3.8644067796610169</v>
      </c>
      <c r="M19" s="297">
        <v>3.58</v>
      </c>
    </row>
    <row r="20" spans="1:13" s="8" customFormat="1" ht="15" customHeight="1" x14ac:dyDescent="0.25">
      <c r="A20" s="41">
        <v>15</v>
      </c>
      <c r="B20" s="152" t="s">
        <v>24</v>
      </c>
      <c r="C20" s="152" t="s">
        <v>140</v>
      </c>
      <c r="D20" s="24">
        <v>3.6666666666666665</v>
      </c>
      <c r="E20" s="297">
        <v>3.43</v>
      </c>
      <c r="F20" s="152" t="s">
        <v>0</v>
      </c>
      <c r="G20" s="152" t="s">
        <v>90</v>
      </c>
      <c r="H20" s="24">
        <v>3.7</v>
      </c>
      <c r="I20" s="297">
        <v>3.5</v>
      </c>
      <c r="J20" s="152" t="s">
        <v>28</v>
      </c>
      <c r="K20" s="152" t="s">
        <v>81</v>
      </c>
      <c r="L20" s="204">
        <v>3.86046511627907</v>
      </c>
      <c r="M20" s="297">
        <v>3.58</v>
      </c>
    </row>
    <row r="21" spans="1:13" s="8" customFormat="1" ht="15" customHeight="1" x14ac:dyDescent="0.25">
      <c r="A21" s="41">
        <v>16</v>
      </c>
      <c r="B21" s="152" t="s">
        <v>57</v>
      </c>
      <c r="C21" s="152" t="s">
        <v>135</v>
      </c>
      <c r="D21" s="24">
        <v>3.6610169491525424</v>
      </c>
      <c r="E21" s="297">
        <v>3.43</v>
      </c>
      <c r="F21" s="152" t="s">
        <v>0</v>
      </c>
      <c r="G21" s="152" t="s">
        <v>131</v>
      </c>
      <c r="H21" s="24">
        <v>3.7</v>
      </c>
      <c r="I21" s="297">
        <v>3.5</v>
      </c>
      <c r="J21" s="152" t="s">
        <v>1</v>
      </c>
      <c r="K21" s="152" t="s">
        <v>147</v>
      </c>
      <c r="L21" s="204">
        <v>3.8571428571428572</v>
      </c>
      <c r="M21" s="297">
        <v>3.58</v>
      </c>
    </row>
    <row r="22" spans="1:13" s="8" customFormat="1" ht="15" customHeight="1" x14ac:dyDescent="0.25">
      <c r="A22" s="41">
        <v>17</v>
      </c>
      <c r="B22" s="152" t="s">
        <v>48</v>
      </c>
      <c r="C22" s="152" t="s">
        <v>53</v>
      </c>
      <c r="D22" s="24">
        <v>3.6590909090909092</v>
      </c>
      <c r="E22" s="297">
        <v>3.43</v>
      </c>
      <c r="F22" s="152" t="s">
        <v>28</v>
      </c>
      <c r="G22" s="152" t="s">
        <v>133</v>
      </c>
      <c r="H22" s="24">
        <v>3.6842105263157894</v>
      </c>
      <c r="I22" s="297">
        <v>3.5</v>
      </c>
      <c r="J22" s="152" t="s">
        <v>48</v>
      </c>
      <c r="K22" s="152" t="s">
        <v>55</v>
      </c>
      <c r="L22" s="204">
        <v>3.8539325842696628</v>
      </c>
      <c r="M22" s="297">
        <v>3.58</v>
      </c>
    </row>
    <row r="23" spans="1:13" s="8" customFormat="1" ht="15" customHeight="1" x14ac:dyDescent="0.25">
      <c r="A23" s="41">
        <v>18</v>
      </c>
      <c r="B23" s="152" t="s">
        <v>57</v>
      </c>
      <c r="C23" s="152" t="s">
        <v>72</v>
      </c>
      <c r="D23" s="24">
        <v>3.65625</v>
      </c>
      <c r="E23" s="297">
        <v>3.43</v>
      </c>
      <c r="F23" s="152" t="s">
        <v>28</v>
      </c>
      <c r="G23" s="152" t="s">
        <v>27</v>
      </c>
      <c r="H23" s="24">
        <v>3.68</v>
      </c>
      <c r="I23" s="297">
        <v>3.5</v>
      </c>
      <c r="J23" s="152" t="s">
        <v>24</v>
      </c>
      <c r="K23" s="152" t="s">
        <v>83</v>
      </c>
      <c r="L23" s="204">
        <v>3.8409090909090908</v>
      </c>
      <c r="M23" s="297">
        <v>3.58</v>
      </c>
    </row>
    <row r="24" spans="1:13" s="8" customFormat="1" ht="15" customHeight="1" x14ac:dyDescent="0.25">
      <c r="A24" s="41">
        <v>19</v>
      </c>
      <c r="B24" s="152" t="s">
        <v>28</v>
      </c>
      <c r="C24" s="152" t="s">
        <v>136</v>
      </c>
      <c r="D24" s="24">
        <v>3.6509433962264151</v>
      </c>
      <c r="E24" s="297">
        <v>3.43</v>
      </c>
      <c r="F24" s="152" t="s">
        <v>37</v>
      </c>
      <c r="G24" s="152" t="s">
        <v>157</v>
      </c>
      <c r="H24" s="24">
        <v>3.6785714285714284</v>
      </c>
      <c r="I24" s="297">
        <v>3.5</v>
      </c>
      <c r="J24" s="152" t="s">
        <v>1</v>
      </c>
      <c r="K24" s="152" t="s">
        <v>14</v>
      </c>
      <c r="L24" s="204">
        <v>3.8260869565217392</v>
      </c>
      <c r="M24" s="297">
        <v>3.58</v>
      </c>
    </row>
    <row r="25" spans="1:13" s="8" customFormat="1" ht="15" customHeight="1" thickBot="1" x14ac:dyDescent="0.3">
      <c r="A25" s="45">
        <v>20</v>
      </c>
      <c r="B25" s="154" t="s">
        <v>28</v>
      </c>
      <c r="C25" s="154" t="s">
        <v>33</v>
      </c>
      <c r="D25" s="24">
        <v>3.6447368421052633</v>
      </c>
      <c r="E25" s="299">
        <v>3.43</v>
      </c>
      <c r="F25" s="154" t="s">
        <v>28</v>
      </c>
      <c r="G25" s="154" t="s">
        <v>136</v>
      </c>
      <c r="H25" s="24">
        <v>3.6777777777777776</v>
      </c>
      <c r="I25" s="299">
        <v>3.5</v>
      </c>
      <c r="J25" s="154" t="s">
        <v>1</v>
      </c>
      <c r="K25" s="154" t="s">
        <v>146</v>
      </c>
      <c r="L25" s="206">
        <v>3.8314606741573032</v>
      </c>
      <c r="M25" s="299">
        <v>3.58</v>
      </c>
    </row>
    <row r="26" spans="1:13" s="8" customFormat="1" ht="15" customHeight="1" x14ac:dyDescent="0.25">
      <c r="A26" s="46">
        <v>21</v>
      </c>
      <c r="B26" s="155" t="s">
        <v>24</v>
      </c>
      <c r="C26" s="155" t="s">
        <v>167</v>
      </c>
      <c r="D26" s="101">
        <v>3.6315789473684212</v>
      </c>
      <c r="E26" s="300">
        <v>3.43</v>
      </c>
      <c r="F26" s="155" t="s">
        <v>28</v>
      </c>
      <c r="G26" s="155" t="s">
        <v>78</v>
      </c>
      <c r="H26" s="101">
        <v>3.6666666666666665</v>
      </c>
      <c r="I26" s="300">
        <v>3.5</v>
      </c>
      <c r="J26" s="155" t="s">
        <v>24</v>
      </c>
      <c r="K26" s="155" t="s">
        <v>95</v>
      </c>
      <c r="L26" s="207">
        <v>3.8222222222222224</v>
      </c>
      <c r="M26" s="300">
        <v>3.58</v>
      </c>
    </row>
    <row r="27" spans="1:13" s="8" customFormat="1" ht="15" customHeight="1" x14ac:dyDescent="0.25">
      <c r="A27" s="41">
        <v>22</v>
      </c>
      <c r="B27" s="152" t="s">
        <v>37</v>
      </c>
      <c r="C27" s="152" t="s">
        <v>71</v>
      </c>
      <c r="D27" s="95">
        <v>3.625</v>
      </c>
      <c r="E27" s="297">
        <v>3.43</v>
      </c>
      <c r="F27" s="152" t="s">
        <v>57</v>
      </c>
      <c r="G27" s="152" t="s">
        <v>72</v>
      </c>
      <c r="H27" s="95">
        <v>3.6595744680851063</v>
      </c>
      <c r="I27" s="297">
        <v>3.5</v>
      </c>
      <c r="J27" s="152" t="s">
        <v>1</v>
      </c>
      <c r="K27" s="152" t="s">
        <v>144</v>
      </c>
      <c r="L27" s="204">
        <v>3.8134328358208953</v>
      </c>
      <c r="M27" s="297">
        <v>3.58</v>
      </c>
    </row>
    <row r="28" spans="1:13" s="8" customFormat="1" ht="15" customHeight="1" x14ac:dyDescent="0.25">
      <c r="A28" s="41">
        <v>23</v>
      </c>
      <c r="B28" s="152" t="s">
        <v>37</v>
      </c>
      <c r="C28" s="152" t="s">
        <v>128</v>
      </c>
      <c r="D28" s="24">
        <v>3.6222222222222222</v>
      </c>
      <c r="E28" s="297">
        <v>3.43</v>
      </c>
      <c r="F28" s="152" t="s">
        <v>48</v>
      </c>
      <c r="G28" s="152" t="s">
        <v>55</v>
      </c>
      <c r="H28" s="24">
        <v>3.6444444444444444</v>
      </c>
      <c r="I28" s="297">
        <v>3.5</v>
      </c>
      <c r="J28" s="152" t="s">
        <v>28</v>
      </c>
      <c r="K28" s="152" t="s">
        <v>65</v>
      </c>
      <c r="L28" s="204">
        <v>3.8</v>
      </c>
      <c r="M28" s="297">
        <v>3.58</v>
      </c>
    </row>
    <row r="29" spans="1:13" s="8" customFormat="1" ht="15" customHeight="1" x14ac:dyDescent="0.25">
      <c r="A29" s="41">
        <v>24</v>
      </c>
      <c r="B29" s="152" t="s">
        <v>28</v>
      </c>
      <c r="C29" s="152" t="s">
        <v>196</v>
      </c>
      <c r="D29" s="24">
        <v>3.6153846153846154</v>
      </c>
      <c r="E29" s="297">
        <v>3.43</v>
      </c>
      <c r="F29" s="152" t="s">
        <v>37</v>
      </c>
      <c r="G29" s="152" t="s">
        <v>77</v>
      </c>
      <c r="H29" s="24">
        <v>3.625</v>
      </c>
      <c r="I29" s="297">
        <v>3.5</v>
      </c>
      <c r="J29" s="152" t="s">
        <v>37</v>
      </c>
      <c r="K29" s="152" t="s">
        <v>46</v>
      </c>
      <c r="L29" s="204">
        <v>3.7941176470588234</v>
      </c>
      <c r="M29" s="297">
        <v>3.58</v>
      </c>
    </row>
    <row r="30" spans="1:13" s="8" customFormat="1" ht="15" customHeight="1" x14ac:dyDescent="0.25">
      <c r="A30" s="41">
        <v>25</v>
      </c>
      <c r="B30" s="152" t="s">
        <v>24</v>
      </c>
      <c r="C30" s="152" t="s">
        <v>138</v>
      </c>
      <c r="D30" s="24">
        <v>3.6122448979591835</v>
      </c>
      <c r="E30" s="297">
        <v>3.43</v>
      </c>
      <c r="F30" s="152" t="s">
        <v>1</v>
      </c>
      <c r="G30" s="152" t="s">
        <v>187</v>
      </c>
      <c r="H30" s="24">
        <v>3.622950819672131</v>
      </c>
      <c r="I30" s="297">
        <v>3.5</v>
      </c>
      <c r="J30" s="152" t="s">
        <v>24</v>
      </c>
      <c r="K30" s="152" t="s">
        <v>137</v>
      </c>
      <c r="L30" s="204">
        <v>3.7777777777777777</v>
      </c>
      <c r="M30" s="297">
        <v>3.58</v>
      </c>
    </row>
    <row r="31" spans="1:13" s="8" customFormat="1" ht="15" customHeight="1" x14ac:dyDescent="0.25">
      <c r="A31" s="41">
        <v>26</v>
      </c>
      <c r="B31" s="152" t="s">
        <v>48</v>
      </c>
      <c r="C31" s="152" t="s">
        <v>54</v>
      </c>
      <c r="D31" s="24">
        <v>3.6</v>
      </c>
      <c r="E31" s="297">
        <v>3.43</v>
      </c>
      <c r="F31" s="152" t="s">
        <v>0</v>
      </c>
      <c r="G31" s="152" t="s">
        <v>149</v>
      </c>
      <c r="H31" s="24">
        <v>3.6136363636363638</v>
      </c>
      <c r="I31" s="297">
        <v>3.5</v>
      </c>
      <c r="J31" s="152" t="s">
        <v>24</v>
      </c>
      <c r="K31" s="152" t="s">
        <v>26</v>
      </c>
      <c r="L31" s="204">
        <v>3.7745098039215685</v>
      </c>
      <c r="M31" s="297">
        <v>3.58</v>
      </c>
    </row>
    <row r="32" spans="1:13" s="8" customFormat="1" ht="15" customHeight="1" x14ac:dyDescent="0.25">
      <c r="A32" s="41">
        <v>27</v>
      </c>
      <c r="B32" s="152" t="s">
        <v>1</v>
      </c>
      <c r="C32" s="152" t="s">
        <v>189</v>
      </c>
      <c r="D32" s="24">
        <v>3.5952380952380953</v>
      </c>
      <c r="E32" s="297">
        <v>3.43</v>
      </c>
      <c r="F32" s="152" t="s">
        <v>1</v>
      </c>
      <c r="G32" s="152" t="s">
        <v>188</v>
      </c>
      <c r="H32" s="24">
        <v>3.5950413223140494</v>
      </c>
      <c r="I32" s="297">
        <v>3.5</v>
      </c>
      <c r="J32" s="152" t="s">
        <v>24</v>
      </c>
      <c r="K32" s="152" t="s">
        <v>82</v>
      </c>
      <c r="L32" s="204">
        <v>3.76</v>
      </c>
      <c r="M32" s="297">
        <v>3.58</v>
      </c>
    </row>
    <row r="33" spans="1:13" s="8" customFormat="1" ht="15" customHeight="1" x14ac:dyDescent="0.25">
      <c r="A33" s="41">
        <v>28</v>
      </c>
      <c r="B33" s="152" t="s">
        <v>24</v>
      </c>
      <c r="C33" s="152" t="s">
        <v>170</v>
      </c>
      <c r="D33" s="24">
        <v>3.5813953488372094</v>
      </c>
      <c r="E33" s="297">
        <v>3.43</v>
      </c>
      <c r="F33" s="152" t="s">
        <v>28</v>
      </c>
      <c r="G33" s="152" t="s">
        <v>33</v>
      </c>
      <c r="H33" s="24">
        <v>3.5869565217391304</v>
      </c>
      <c r="I33" s="297">
        <v>3.5</v>
      </c>
      <c r="J33" s="152" t="s">
        <v>37</v>
      </c>
      <c r="K33" s="152" t="s">
        <v>70</v>
      </c>
      <c r="L33" s="204">
        <v>3.737704918032787</v>
      </c>
      <c r="M33" s="297">
        <v>3.58</v>
      </c>
    </row>
    <row r="34" spans="1:13" s="8" customFormat="1" ht="15" customHeight="1" x14ac:dyDescent="0.25">
      <c r="A34" s="41">
        <v>29</v>
      </c>
      <c r="B34" s="152" t="s">
        <v>24</v>
      </c>
      <c r="C34" s="152" t="s">
        <v>95</v>
      </c>
      <c r="D34" s="24">
        <v>3.5762711864406778</v>
      </c>
      <c r="E34" s="297">
        <v>3.43</v>
      </c>
      <c r="F34" s="152" t="s">
        <v>24</v>
      </c>
      <c r="G34" s="152" t="s">
        <v>138</v>
      </c>
      <c r="H34" s="24">
        <v>3.5869565217391304</v>
      </c>
      <c r="I34" s="297">
        <v>3.5</v>
      </c>
      <c r="J34" s="152" t="s">
        <v>48</v>
      </c>
      <c r="K34" s="152" t="s">
        <v>56</v>
      </c>
      <c r="L34" s="204">
        <v>3.7333333333333334</v>
      </c>
      <c r="M34" s="297">
        <v>3.58</v>
      </c>
    </row>
    <row r="35" spans="1:13" s="8" customFormat="1" ht="15" customHeight="1" thickBot="1" x14ac:dyDescent="0.3">
      <c r="A35" s="39">
        <v>30</v>
      </c>
      <c r="B35" s="153" t="s">
        <v>1</v>
      </c>
      <c r="C35" s="153" t="s">
        <v>193</v>
      </c>
      <c r="D35" s="315">
        <v>3.5421686746987953</v>
      </c>
      <c r="E35" s="298">
        <v>3.43</v>
      </c>
      <c r="F35" s="153" t="s">
        <v>24</v>
      </c>
      <c r="G35" s="153" t="s">
        <v>165</v>
      </c>
      <c r="H35" s="315">
        <v>3.5853658536585367</v>
      </c>
      <c r="I35" s="298">
        <v>3.5</v>
      </c>
      <c r="J35" s="153" t="s">
        <v>37</v>
      </c>
      <c r="K35" s="153" t="s">
        <v>40</v>
      </c>
      <c r="L35" s="205">
        <v>3.7307692307692308</v>
      </c>
      <c r="M35" s="298">
        <v>3.58</v>
      </c>
    </row>
    <row r="36" spans="1:13" s="8" customFormat="1" ht="15" customHeight="1" x14ac:dyDescent="0.25">
      <c r="A36" s="41">
        <v>31</v>
      </c>
      <c r="B36" s="152" t="s">
        <v>24</v>
      </c>
      <c r="C36" s="152" t="s">
        <v>137</v>
      </c>
      <c r="D36" s="101">
        <v>3.5373134328358211</v>
      </c>
      <c r="E36" s="297">
        <v>3.43</v>
      </c>
      <c r="F36" s="152" t="s">
        <v>57</v>
      </c>
      <c r="G36" s="152" t="s">
        <v>135</v>
      </c>
      <c r="H36" s="101">
        <v>3.58</v>
      </c>
      <c r="I36" s="297">
        <v>3.5</v>
      </c>
      <c r="J36" s="152" t="s">
        <v>24</v>
      </c>
      <c r="K36" s="152" t="s">
        <v>25</v>
      </c>
      <c r="L36" s="204">
        <v>3.7333333333333334</v>
      </c>
      <c r="M36" s="297">
        <v>3.58</v>
      </c>
    </row>
    <row r="37" spans="1:13" s="8" customFormat="1" ht="15" customHeight="1" x14ac:dyDescent="0.25">
      <c r="A37" s="41">
        <v>32</v>
      </c>
      <c r="B37" s="152" t="s">
        <v>37</v>
      </c>
      <c r="C37" s="152" t="s">
        <v>36</v>
      </c>
      <c r="D37" s="24">
        <v>3.5348837209302326</v>
      </c>
      <c r="E37" s="297">
        <v>3.43</v>
      </c>
      <c r="F37" s="152" t="s">
        <v>1</v>
      </c>
      <c r="G37" s="152" t="s">
        <v>132</v>
      </c>
      <c r="H37" s="24">
        <v>3.5789473684210527</v>
      </c>
      <c r="I37" s="297">
        <v>3.5</v>
      </c>
      <c r="J37" s="152" t="s">
        <v>57</v>
      </c>
      <c r="K37" s="152" t="s">
        <v>75</v>
      </c>
      <c r="L37" s="204">
        <v>3.6964285714285716</v>
      </c>
      <c r="M37" s="297">
        <v>3.58</v>
      </c>
    </row>
    <row r="38" spans="1:13" s="8" customFormat="1" ht="15" customHeight="1" x14ac:dyDescent="0.25">
      <c r="A38" s="41">
        <v>33</v>
      </c>
      <c r="B38" s="152" t="s">
        <v>1</v>
      </c>
      <c r="C38" s="152" t="s">
        <v>21</v>
      </c>
      <c r="D38" s="24">
        <v>3.53125</v>
      </c>
      <c r="E38" s="297">
        <v>3.43</v>
      </c>
      <c r="F38" s="152" t="s">
        <v>37</v>
      </c>
      <c r="G38" s="152" t="s">
        <v>158</v>
      </c>
      <c r="H38" s="24">
        <v>3.5777777777777779</v>
      </c>
      <c r="I38" s="297">
        <v>3.5</v>
      </c>
      <c r="J38" s="152" t="s">
        <v>37</v>
      </c>
      <c r="K38" s="152" t="s">
        <v>77</v>
      </c>
      <c r="L38" s="204">
        <v>3.7023809523809526</v>
      </c>
      <c r="M38" s="297">
        <v>3.58</v>
      </c>
    </row>
    <row r="39" spans="1:13" s="8" customFormat="1" ht="15" customHeight="1" x14ac:dyDescent="0.25">
      <c r="A39" s="41">
        <v>34</v>
      </c>
      <c r="B39" s="152" t="s">
        <v>28</v>
      </c>
      <c r="C39" s="152" t="s">
        <v>32</v>
      </c>
      <c r="D39" s="95">
        <v>3.5263157894736841</v>
      </c>
      <c r="E39" s="297">
        <v>3.43</v>
      </c>
      <c r="F39" s="152" t="s">
        <v>1</v>
      </c>
      <c r="G39" s="152" t="s">
        <v>178</v>
      </c>
      <c r="H39" s="95">
        <v>3.5714285714285716</v>
      </c>
      <c r="I39" s="297">
        <v>3.5</v>
      </c>
      <c r="J39" s="152" t="s">
        <v>28</v>
      </c>
      <c r="K39" s="152" t="s">
        <v>34</v>
      </c>
      <c r="L39" s="204">
        <v>3.7049180327868854</v>
      </c>
      <c r="M39" s="297">
        <v>3.58</v>
      </c>
    </row>
    <row r="40" spans="1:13" s="8" customFormat="1" ht="15" customHeight="1" x14ac:dyDescent="0.25">
      <c r="A40" s="41">
        <v>35</v>
      </c>
      <c r="B40" s="152" t="s">
        <v>28</v>
      </c>
      <c r="C40" s="152" t="s">
        <v>202</v>
      </c>
      <c r="D40" s="24">
        <v>3.5</v>
      </c>
      <c r="E40" s="297">
        <v>3.43</v>
      </c>
      <c r="F40" s="152" t="s">
        <v>1</v>
      </c>
      <c r="G40" s="152" t="s">
        <v>14</v>
      </c>
      <c r="H40" s="24">
        <v>3.5714285714285716</v>
      </c>
      <c r="I40" s="297">
        <v>3.5</v>
      </c>
      <c r="J40" s="152" t="s">
        <v>24</v>
      </c>
      <c r="K40" s="152" t="s">
        <v>140</v>
      </c>
      <c r="L40" s="204">
        <v>3.6962025316455698</v>
      </c>
      <c r="M40" s="297">
        <v>3.58</v>
      </c>
    </row>
    <row r="41" spans="1:13" s="8" customFormat="1" ht="15" customHeight="1" x14ac:dyDescent="0.25">
      <c r="A41" s="41">
        <v>36</v>
      </c>
      <c r="B41" s="152" t="s">
        <v>28</v>
      </c>
      <c r="C41" s="152" t="s">
        <v>27</v>
      </c>
      <c r="D41" s="24">
        <v>3.5</v>
      </c>
      <c r="E41" s="297">
        <v>3.43</v>
      </c>
      <c r="F41" s="152" t="s">
        <v>1</v>
      </c>
      <c r="G41" s="152" t="s">
        <v>192</v>
      </c>
      <c r="H41" s="24">
        <v>3.5625</v>
      </c>
      <c r="I41" s="297">
        <v>3.5</v>
      </c>
      <c r="J41" s="152" t="s">
        <v>48</v>
      </c>
      <c r="K41" s="152" t="s">
        <v>53</v>
      </c>
      <c r="L41" s="204">
        <v>3.6911764705882355</v>
      </c>
      <c r="M41" s="297">
        <v>3.58</v>
      </c>
    </row>
    <row r="42" spans="1:13" s="8" customFormat="1" ht="15" customHeight="1" x14ac:dyDescent="0.25">
      <c r="A42" s="41">
        <v>37</v>
      </c>
      <c r="B42" s="152" t="s">
        <v>24</v>
      </c>
      <c r="C42" s="152" t="s">
        <v>172</v>
      </c>
      <c r="D42" s="24">
        <v>3.5</v>
      </c>
      <c r="E42" s="297">
        <v>3.43</v>
      </c>
      <c r="F42" s="152" t="s">
        <v>48</v>
      </c>
      <c r="G42" s="152" t="s">
        <v>153</v>
      </c>
      <c r="H42" s="24">
        <v>3.5576923076923075</v>
      </c>
      <c r="I42" s="297">
        <v>3.5</v>
      </c>
      <c r="J42" s="152" t="s">
        <v>24</v>
      </c>
      <c r="K42" s="152" t="s">
        <v>138</v>
      </c>
      <c r="L42" s="204">
        <v>3.6666666666666665</v>
      </c>
      <c r="M42" s="297">
        <v>3.58</v>
      </c>
    </row>
    <row r="43" spans="1:13" s="8" customFormat="1" ht="15" customHeight="1" x14ac:dyDescent="0.25">
      <c r="A43" s="41">
        <v>38</v>
      </c>
      <c r="B43" s="152" t="s">
        <v>48</v>
      </c>
      <c r="C43" s="152" t="s">
        <v>55</v>
      </c>
      <c r="D43" s="24">
        <v>3.4948453608247423</v>
      </c>
      <c r="E43" s="297">
        <v>3.43</v>
      </c>
      <c r="F43" s="152" t="s">
        <v>24</v>
      </c>
      <c r="G43" s="152" t="s">
        <v>172</v>
      </c>
      <c r="H43" s="24">
        <v>3.5569620253164556</v>
      </c>
      <c r="I43" s="297">
        <v>3.5</v>
      </c>
      <c r="J43" s="152" t="s">
        <v>1</v>
      </c>
      <c r="K43" s="152" t="s">
        <v>18</v>
      </c>
      <c r="L43" s="204">
        <v>3.66</v>
      </c>
      <c r="M43" s="297">
        <v>3.58</v>
      </c>
    </row>
    <row r="44" spans="1:13" s="8" customFormat="1" ht="15" customHeight="1" x14ac:dyDescent="0.25">
      <c r="A44" s="41">
        <v>39</v>
      </c>
      <c r="B44" s="152" t="s">
        <v>24</v>
      </c>
      <c r="C44" s="152" t="s">
        <v>165</v>
      </c>
      <c r="D44" s="52">
        <v>3.4909090909090907</v>
      </c>
      <c r="E44" s="297">
        <v>3.43</v>
      </c>
      <c r="F44" s="152" t="s">
        <v>28</v>
      </c>
      <c r="G44" s="152" t="s">
        <v>79</v>
      </c>
      <c r="H44" s="52">
        <v>3.5555555555555554</v>
      </c>
      <c r="I44" s="297">
        <v>3.5</v>
      </c>
      <c r="J44" s="152" t="s">
        <v>48</v>
      </c>
      <c r="K44" s="152" t="s">
        <v>52</v>
      </c>
      <c r="L44" s="204">
        <v>3.6486486486486487</v>
      </c>
      <c r="M44" s="297">
        <v>3.58</v>
      </c>
    </row>
    <row r="45" spans="1:13" s="8" customFormat="1" ht="15" customHeight="1" thickBot="1" x14ac:dyDescent="0.3">
      <c r="A45" s="45">
        <v>40</v>
      </c>
      <c r="B45" s="211" t="s">
        <v>28</v>
      </c>
      <c r="C45" s="211" t="s">
        <v>92</v>
      </c>
      <c r="D45" s="103">
        <v>3.4857142857142858</v>
      </c>
      <c r="E45" s="299">
        <v>3.43</v>
      </c>
      <c r="F45" s="211" t="s">
        <v>57</v>
      </c>
      <c r="G45" s="211" t="s">
        <v>75</v>
      </c>
      <c r="H45" s="103">
        <v>3.5540540540540539</v>
      </c>
      <c r="I45" s="299">
        <v>3.5</v>
      </c>
      <c r="J45" s="211" t="s">
        <v>48</v>
      </c>
      <c r="K45" s="211" t="s">
        <v>58</v>
      </c>
      <c r="L45" s="206">
        <v>3.6481481481481484</v>
      </c>
      <c r="M45" s="299">
        <v>3.58</v>
      </c>
    </row>
    <row r="46" spans="1:13" s="8" customFormat="1" ht="15" customHeight="1" x14ac:dyDescent="0.25">
      <c r="A46" s="46">
        <v>41</v>
      </c>
      <c r="B46" s="212" t="s">
        <v>1</v>
      </c>
      <c r="C46" s="212" t="s">
        <v>176</v>
      </c>
      <c r="D46" s="316">
        <v>3.484375</v>
      </c>
      <c r="E46" s="300">
        <v>3.43</v>
      </c>
      <c r="F46" s="212" t="s">
        <v>1</v>
      </c>
      <c r="G46" s="212" t="s">
        <v>176</v>
      </c>
      <c r="H46" s="316">
        <v>3.5540540540540539</v>
      </c>
      <c r="I46" s="300">
        <v>3.5</v>
      </c>
      <c r="J46" s="212" t="s">
        <v>57</v>
      </c>
      <c r="K46" s="212" t="s">
        <v>76</v>
      </c>
      <c r="L46" s="207">
        <v>3.6315789473684212</v>
      </c>
      <c r="M46" s="300">
        <v>3.58</v>
      </c>
    </row>
    <row r="47" spans="1:13" s="8" customFormat="1" ht="15" customHeight="1" x14ac:dyDescent="0.25">
      <c r="A47" s="41">
        <v>42</v>
      </c>
      <c r="B47" s="210" t="s">
        <v>1</v>
      </c>
      <c r="C47" s="210" t="s">
        <v>171</v>
      </c>
      <c r="D47" s="52">
        <v>3.4814814814814814</v>
      </c>
      <c r="E47" s="297">
        <v>3.43</v>
      </c>
      <c r="F47" s="210" t="s">
        <v>57</v>
      </c>
      <c r="G47" s="210" t="s">
        <v>73</v>
      </c>
      <c r="H47" s="52">
        <v>3.5476190476190474</v>
      </c>
      <c r="I47" s="297">
        <v>3.5</v>
      </c>
      <c r="J47" s="210" t="s">
        <v>48</v>
      </c>
      <c r="K47" s="210" t="s">
        <v>66</v>
      </c>
      <c r="L47" s="204">
        <v>3.6153846153846154</v>
      </c>
      <c r="M47" s="297">
        <v>3.58</v>
      </c>
    </row>
    <row r="48" spans="1:13" s="8" customFormat="1" ht="15" customHeight="1" x14ac:dyDescent="0.25">
      <c r="A48" s="41">
        <v>43</v>
      </c>
      <c r="B48" s="210" t="s">
        <v>1</v>
      </c>
      <c r="C48" s="210" t="s">
        <v>173</v>
      </c>
      <c r="D48" s="52">
        <v>3.4583333333333335</v>
      </c>
      <c r="E48" s="297">
        <v>3.43</v>
      </c>
      <c r="F48" s="210" t="s">
        <v>28</v>
      </c>
      <c r="G48" s="210" t="s">
        <v>117</v>
      </c>
      <c r="H48" s="52">
        <v>3.5384615384615383</v>
      </c>
      <c r="I48" s="297">
        <v>3.5</v>
      </c>
      <c r="J48" s="210" t="s">
        <v>37</v>
      </c>
      <c r="K48" s="210" t="s">
        <v>69</v>
      </c>
      <c r="L48" s="204">
        <v>3.62</v>
      </c>
      <c r="M48" s="297">
        <v>3.58</v>
      </c>
    </row>
    <row r="49" spans="1:13" s="8" customFormat="1" ht="15" customHeight="1" x14ac:dyDescent="0.25">
      <c r="A49" s="41">
        <v>44</v>
      </c>
      <c r="B49" s="210" t="s">
        <v>0</v>
      </c>
      <c r="C49" s="210" t="s">
        <v>150</v>
      </c>
      <c r="D49" s="52">
        <v>3.4556962025316458</v>
      </c>
      <c r="E49" s="297">
        <v>3.43</v>
      </c>
      <c r="F49" s="210" t="s">
        <v>48</v>
      </c>
      <c r="G49" s="210" t="s">
        <v>155</v>
      </c>
      <c r="H49" s="52">
        <v>3.5353535353535355</v>
      </c>
      <c r="I49" s="297">
        <v>3.5</v>
      </c>
      <c r="J49" s="210" t="s">
        <v>24</v>
      </c>
      <c r="K49" s="210" t="s">
        <v>141</v>
      </c>
      <c r="L49" s="204">
        <v>3.6219512195121952</v>
      </c>
      <c r="M49" s="297">
        <v>3.58</v>
      </c>
    </row>
    <row r="50" spans="1:13" s="8" customFormat="1" ht="15" customHeight="1" x14ac:dyDescent="0.25">
      <c r="A50" s="41">
        <v>45</v>
      </c>
      <c r="B50" s="210" t="s">
        <v>57</v>
      </c>
      <c r="C50" s="210" t="s">
        <v>194</v>
      </c>
      <c r="D50" s="52">
        <v>3.452054794520548</v>
      </c>
      <c r="E50" s="297">
        <v>3.43</v>
      </c>
      <c r="F50" s="210" t="s">
        <v>1</v>
      </c>
      <c r="G50" s="210" t="s">
        <v>21</v>
      </c>
      <c r="H50" s="52">
        <v>3.53125</v>
      </c>
      <c r="I50" s="297">
        <v>3.5</v>
      </c>
      <c r="J50" s="210" t="s">
        <v>57</v>
      </c>
      <c r="K50" s="210" t="s">
        <v>73</v>
      </c>
      <c r="L50" s="204">
        <v>3.6097560975609757</v>
      </c>
      <c r="M50" s="297">
        <v>3.58</v>
      </c>
    </row>
    <row r="51" spans="1:13" s="8" customFormat="1" ht="15" customHeight="1" x14ac:dyDescent="0.25">
      <c r="A51" s="41">
        <v>46</v>
      </c>
      <c r="B51" s="210" t="s">
        <v>48</v>
      </c>
      <c r="C51" s="210" t="s">
        <v>52</v>
      </c>
      <c r="D51" s="52">
        <v>3.4516129032258065</v>
      </c>
      <c r="E51" s="297">
        <v>3.43</v>
      </c>
      <c r="F51" s="210" t="s">
        <v>1</v>
      </c>
      <c r="G51" s="210" t="s">
        <v>174</v>
      </c>
      <c r="H51" s="52">
        <v>3.5308641975308643</v>
      </c>
      <c r="I51" s="297">
        <v>3.5</v>
      </c>
      <c r="J51" s="210" t="s">
        <v>0</v>
      </c>
      <c r="K51" s="210" t="s">
        <v>150</v>
      </c>
      <c r="L51" s="204">
        <v>3.6081081081081079</v>
      </c>
      <c r="M51" s="297">
        <v>3.58</v>
      </c>
    </row>
    <row r="52" spans="1:13" s="8" customFormat="1" ht="15" customHeight="1" x14ac:dyDescent="0.25">
      <c r="A52" s="41">
        <v>47</v>
      </c>
      <c r="B52" s="210" t="s">
        <v>28</v>
      </c>
      <c r="C52" s="210" t="s">
        <v>203</v>
      </c>
      <c r="D52" s="52">
        <v>3.4473684210526314</v>
      </c>
      <c r="E52" s="297">
        <v>3.43</v>
      </c>
      <c r="F52" s="210" t="s">
        <v>24</v>
      </c>
      <c r="G52" s="210" t="s">
        <v>164</v>
      </c>
      <c r="H52" s="52">
        <v>3.5205479452054793</v>
      </c>
      <c r="I52" s="297">
        <v>3.5</v>
      </c>
      <c r="J52" s="210" t="s">
        <v>37</v>
      </c>
      <c r="K52" s="210" t="s">
        <v>38</v>
      </c>
      <c r="L52" s="204">
        <v>3.6</v>
      </c>
      <c r="M52" s="297">
        <v>3.58</v>
      </c>
    </row>
    <row r="53" spans="1:13" s="8" customFormat="1" ht="15" customHeight="1" x14ac:dyDescent="0.25">
      <c r="A53" s="41">
        <v>48</v>
      </c>
      <c r="B53" s="210" t="s">
        <v>1</v>
      </c>
      <c r="C53" s="210" t="s">
        <v>63</v>
      </c>
      <c r="D53" s="52">
        <v>3.4444444444444446</v>
      </c>
      <c r="E53" s="297">
        <v>3.43</v>
      </c>
      <c r="F53" s="210" t="s">
        <v>48</v>
      </c>
      <c r="G53" s="210" t="s">
        <v>52</v>
      </c>
      <c r="H53" s="52">
        <v>3.5172413793103448</v>
      </c>
      <c r="I53" s="297">
        <v>3.5</v>
      </c>
      <c r="J53" s="210" t="s">
        <v>24</v>
      </c>
      <c r="K53" s="210" t="s">
        <v>139</v>
      </c>
      <c r="L53" s="204">
        <v>3.6027397260273974</v>
      </c>
      <c r="M53" s="297">
        <v>3.58</v>
      </c>
    </row>
    <row r="54" spans="1:13" s="8" customFormat="1" ht="15" customHeight="1" x14ac:dyDescent="0.25">
      <c r="A54" s="41">
        <v>49</v>
      </c>
      <c r="B54" s="210" t="s">
        <v>1</v>
      </c>
      <c r="C54" s="210" t="s">
        <v>186</v>
      </c>
      <c r="D54" s="24">
        <v>3.4421052631578948</v>
      </c>
      <c r="E54" s="297">
        <v>3.43</v>
      </c>
      <c r="F54" s="210" t="s">
        <v>1</v>
      </c>
      <c r="G54" s="210" t="s">
        <v>193</v>
      </c>
      <c r="H54" s="24">
        <v>3.50561797752809</v>
      </c>
      <c r="I54" s="297">
        <v>3.5</v>
      </c>
      <c r="J54" s="210" t="s">
        <v>1</v>
      </c>
      <c r="K54" s="210" t="s">
        <v>21</v>
      </c>
      <c r="L54" s="204">
        <v>3.5882352941176472</v>
      </c>
      <c r="M54" s="297">
        <v>3.58</v>
      </c>
    </row>
    <row r="55" spans="1:13" s="8" customFormat="1" ht="15" customHeight="1" thickBot="1" x14ac:dyDescent="0.3">
      <c r="A55" s="39">
        <v>50</v>
      </c>
      <c r="B55" s="213" t="s">
        <v>57</v>
      </c>
      <c r="C55" s="213" t="s">
        <v>76</v>
      </c>
      <c r="D55" s="317">
        <v>3.441860465116279</v>
      </c>
      <c r="E55" s="298">
        <v>3.43</v>
      </c>
      <c r="F55" s="213" t="s">
        <v>28</v>
      </c>
      <c r="G55" s="213" t="s">
        <v>32</v>
      </c>
      <c r="H55" s="317">
        <v>3.5</v>
      </c>
      <c r="I55" s="298">
        <v>3.5</v>
      </c>
      <c r="J55" s="213" t="s">
        <v>1</v>
      </c>
      <c r="K55" s="213" t="s">
        <v>7</v>
      </c>
      <c r="L55" s="205">
        <v>3.5909090909090908</v>
      </c>
      <c r="M55" s="298">
        <v>3.58</v>
      </c>
    </row>
    <row r="56" spans="1:13" s="8" customFormat="1" ht="15" customHeight="1" x14ac:dyDescent="0.25">
      <c r="A56" s="46">
        <v>51</v>
      </c>
      <c r="B56" s="212" t="s">
        <v>37</v>
      </c>
      <c r="C56" s="212" t="s">
        <v>44</v>
      </c>
      <c r="D56" s="316">
        <v>3.4324324324324325</v>
      </c>
      <c r="E56" s="300">
        <v>3.43</v>
      </c>
      <c r="F56" s="212" t="s">
        <v>24</v>
      </c>
      <c r="G56" s="212" t="s">
        <v>166</v>
      </c>
      <c r="H56" s="316">
        <v>3.4927536231884058</v>
      </c>
      <c r="I56" s="300">
        <v>3.5</v>
      </c>
      <c r="J56" s="212" t="s">
        <v>57</v>
      </c>
      <c r="K56" s="212" t="s">
        <v>74</v>
      </c>
      <c r="L56" s="207">
        <v>3.5833333333333335</v>
      </c>
      <c r="M56" s="300">
        <v>3.58</v>
      </c>
    </row>
    <row r="57" spans="1:13" s="8" customFormat="1" ht="15" customHeight="1" x14ac:dyDescent="0.25">
      <c r="A57" s="41">
        <v>52</v>
      </c>
      <c r="B57" s="210" t="s">
        <v>24</v>
      </c>
      <c r="C57" s="210" t="s">
        <v>164</v>
      </c>
      <c r="D57" s="52">
        <v>3.4318181818181817</v>
      </c>
      <c r="E57" s="297">
        <v>3.43</v>
      </c>
      <c r="F57" s="210" t="s">
        <v>37</v>
      </c>
      <c r="G57" s="210" t="s">
        <v>36</v>
      </c>
      <c r="H57" s="52">
        <v>3.4905660377358489</v>
      </c>
      <c r="I57" s="297">
        <v>3.5</v>
      </c>
      <c r="J57" s="210" t="s">
        <v>1</v>
      </c>
      <c r="K57" s="210" t="s">
        <v>143</v>
      </c>
      <c r="L57" s="204">
        <v>3.5764705882352943</v>
      </c>
      <c r="M57" s="297">
        <v>3.58</v>
      </c>
    </row>
    <row r="58" spans="1:13" s="8" customFormat="1" ht="15" customHeight="1" x14ac:dyDescent="0.25">
      <c r="A58" s="41">
        <v>53</v>
      </c>
      <c r="B58" s="210" t="s">
        <v>28</v>
      </c>
      <c r="C58" s="210" t="s">
        <v>78</v>
      </c>
      <c r="D58" s="52">
        <v>3.4285714285714284</v>
      </c>
      <c r="E58" s="297">
        <v>3.43</v>
      </c>
      <c r="F58" s="210" t="s">
        <v>24</v>
      </c>
      <c r="G58" s="210" t="s">
        <v>168</v>
      </c>
      <c r="H58" s="52">
        <v>3.4838709677419355</v>
      </c>
      <c r="I58" s="297">
        <v>3.5</v>
      </c>
      <c r="J58" s="210" t="s">
        <v>0</v>
      </c>
      <c r="K58" s="210" t="s">
        <v>62</v>
      </c>
      <c r="L58" s="204">
        <v>3.5769230769230771</v>
      </c>
      <c r="M58" s="297">
        <v>3.58</v>
      </c>
    </row>
    <row r="59" spans="1:13" s="8" customFormat="1" ht="15" customHeight="1" x14ac:dyDescent="0.25">
      <c r="A59" s="41">
        <v>54</v>
      </c>
      <c r="B59" s="210" t="s">
        <v>1</v>
      </c>
      <c r="C59" s="210" t="s">
        <v>190</v>
      </c>
      <c r="D59" s="52">
        <v>3.4239130434782608</v>
      </c>
      <c r="E59" s="297">
        <v>3.43</v>
      </c>
      <c r="F59" s="210" t="s">
        <v>28</v>
      </c>
      <c r="G59" s="210" t="s">
        <v>80</v>
      </c>
      <c r="H59" s="52">
        <v>3.4833333333333334</v>
      </c>
      <c r="I59" s="297">
        <v>3.5</v>
      </c>
      <c r="J59" s="210" t="s">
        <v>1</v>
      </c>
      <c r="K59" s="210" t="s">
        <v>142</v>
      </c>
      <c r="L59" s="204">
        <v>3.5704225352112675</v>
      </c>
      <c r="M59" s="297">
        <v>3.58</v>
      </c>
    </row>
    <row r="60" spans="1:13" s="8" customFormat="1" ht="15" customHeight="1" x14ac:dyDescent="0.25">
      <c r="A60" s="41">
        <v>55</v>
      </c>
      <c r="B60" s="210" t="s">
        <v>0</v>
      </c>
      <c r="C60" s="210" t="s">
        <v>62</v>
      </c>
      <c r="D60" s="52">
        <v>3.4193548387096775</v>
      </c>
      <c r="E60" s="297">
        <v>3.43</v>
      </c>
      <c r="F60" s="210" t="s">
        <v>28</v>
      </c>
      <c r="G60" s="210" t="s">
        <v>163</v>
      </c>
      <c r="H60" s="52">
        <v>3.4827586206896552</v>
      </c>
      <c r="I60" s="297">
        <v>3.5</v>
      </c>
      <c r="J60" s="210" t="s">
        <v>0</v>
      </c>
      <c r="K60" s="210" t="s">
        <v>61</v>
      </c>
      <c r="L60" s="204">
        <v>3.5714285714285716</v>
      </c>
      <c r="M60" s="297">
        <v>3.58</v>
      </c>
    </row>
    <row r="61" spans="1:13" s="8" customFormat="1" ht="15" customHeight="1" x14ac:dyDescent="0.25">
      <c r="A61" s="41">
        <v>56</v>
      </c>
      <c r="B61" s="210" t="s">
        <v>1</v>
      </c>
      <c r="C61" s="210" t="s">
        <v>201</v>
      </c>
      <c r="D61" s="52">
        <v>3.4189189189189189</v>
      </c>
      <c r="E61" s="297">
        <v>3.43</v>
      </c>
      <c r="F61" s="210" t="s">
        <v>57</v>
      </c>
      <c r="G61" s="210" t="s">
        <v>127</v>
      </c>
      <c r="H61" s="52">
        <v>3.4814814814814814</v>
      </c>
      <c r="I61" s="297">
        <v>3.5</v>
      </c>
      <c r="J61" s="210" t="s">
        <v>28</v>
      </c>
      <c r="K61" s="210" t="s">
        <v>117</v>
      </c>
      <c r="L61" s="204">
        <v>3.5588235294117645</v>
      </c>
      <c r="M61" s="297">
        <v>3.58</v>
      </c>
    </row>
    <row r="62" spans="1:13" s="8" customFormat="1" ht="15" customHeight="1" x14ac:dyDescent="0.25">
      <c r="A62" s="41">
        <v>57</v>
      </c>
      <c r="B62" s="210" t="s">
        <v>48</v>
      </c>
      <c r="C62" s="210" t="s">
        <v>155</v>
      </c>
      <c r="D62" s="52">
        <v>3.4166666666666665</v>
      </c>
      <c r="E62" s="297">
        <v>3.43</v>
      </c>
      <c r="F62" s="210" t="s">
        <v>37</v>
      </c>
      <c r="G62" s="210" t="s">
        <v>44</v>
      </c>
      <c r="H62" s="52">
        <v>3.4782608695652173</v>
      </c>
      <c r="I62" s="297">
        <v>3.5</v>
      </c>
      <c r="J62" s="210" t="s">
        <v>24</v>
      </c>
      <c r="K62" s="210" t="s">
        <v>85</v>
      </c>
      <c r="L62" s="204">
        <v>3.5555555555555554</v>
      </c>
      <c r="M62" s="297">
        <v>3.58</v>
      </c>
    </row>
    <row r="63" spans="1:13" s="8" customFormat="1" ht="15" customHeight="1" x14ac:dyDescent="0.25">
      <c r="A63" s="41">
        <v>58</v>
      </c>
      <c r="B63" s="210" t="s">
        <v>1</v>
      </c>
      <c r="C63" s="210" t="s">
        <v>185</v>
      </c>
      <c r="D63" s="52">
        <v>3.4117647058823528</v>
      </c>
      <c r="E63" s="297">
        <v>3.43</v>
      </c>
      <c r="F63" s="210" t="s">
        <v>24</v>
      </c>
      <c r="G63" s="210" t="s">
        <v>170</v>
      </c>
      <c r="H63" s="52">
        <v>3.4727272727272727</v>
      </c>
      <c r="I63" s="297">
        <v>3.5</v>
      </c>
      <c r="J63" s="210" t="s">
        <v>1</v>
      </c>
      <c r="K63" s="210" t="s">
        <v>5</v>
      </c>
      <c r="L63" s="204">
        <v>3.5636363636363635</v>
      </c>
      <c r="M63" s="297">
        <v>3.58</v>
      </c>
    </row>
    <row r="64" spans="1:13" s="8" customFormat="1" ht="15" customHeight="1" x14ac:dyDescent="0.25">
      <c r="A64" s="41">
        <v>59</v>
      </c>
      <c r="B64" s="210" t="s">
        <v>0</v>
      </c>
      <c r="C64" s="210" t="s">
        <v>131</v>
      </c>
      <c r="D64" s="52">
        <v>3.3979591836734695</v>
      </c>
      <c r="E64" s="297">
        <v>3.43</v>
      </c>
      <c r="F64" s="210" t="s">
        <v>37</v>
      </c>
      <c r="G64" s="210" t="s">
        <v>128</v>
      </c>
      <c r="H64" s="52">
        <v>3.46875</v>
      </c>
      <c r="I64" s="297">
        <v>3.5</v>
      </c>
      <c r="J64" s="210" t="s">
        <v>1</v>
      </c>
      <c r="K64" s="210" t="s">
        <v>132</v>
      </c>
      <c r="L64" s="204">
        <v>3.5588235294117645</v>
      </c>
      <c r="M64" s="297">
        <v>3.58</v>
      </c>
    </row>
    <row r="65" spans="1:13" s="8" customFormat="1" ht="15" customHeight="1" thickBot="1" x14ac:dyDescent="0.3">
      <c r="A65" s="39">
        <v>60</v>
      </c>
      <c r="B65" s="213" t="s">
        <v>24</v>
      </c>
      <c r="C65" s="213" t="s">
        <v>166</v>
      </c>
      <c r="D65" s="103">
        <v>3.3970588235294117</v>
      </c>
      <c r="E65" s="298">
        <v>3.43</v>
      </c>
      <c r="F65" s="213" t="s">
        <v>1</v>
      </c>
      <c r="G65" s="213" t="s">
        <v>173</v>
      </c>
      <c r="H65" s="103">
        <v>3.4666666666666668</v>
      </c>
      <c r="I65" s="298">
        <v>3.5</v>
      </c>
      <c r="J65" s="213" t="s">
        <v>48</v>
      </c>
      <c r="K65" s="213" t="s">
        <v>91</v>
      </c>
      <c r="L65" s="205">
        <v>3.5510204081632653</v>
      </c>
      <c r="M65" s="298">
        <v>3.58</v>
      </c>
    </row>
    <row r="66" spans="1:13" s="8" customFormat="1" ht="15" customHeight="1" x14ac:dyDescent="0.25">
      <c r="A66" s="46">
        <v>61</v>
      </c>
      <c r="B66" s="212" t="s">
        <v>37</v>
      </c>
      <c r="C66" s="212" t="s">
        <v>46</v>
      </c>
      <c r="D66" s="316">
        <v>3.3928571428571428</v>
      </c>
      <c r="E66" s="300">
        <v>3.43</v>
      </c>
      <c r="F66" s="212" t="s">
        <v>37</v>
      </c>
      <c r="G66" s="212" t="s">
        <v>68</v>
      </c>
      <c r="H66" s="316">
        <v>3.4615384615384617</v>
      </c>
      <c r="I66" s="300">
        <v>3.5</v>
      </c>
      <c r="J66" s="212" t="s">
        <v>1</v>
      </c>
      <c r="K66" s="212" t="s">
        <v>19</v>
      </c>
      <c r="L66" s="207">
        <v>3.5492957746478875</v>
      </c>
      <c r="M66" s="300">
        <v>3.58</v>
      </c>
    </row>
    <row r="67" spans="1:13" s="8" customFormat="1" ht="15" customHeight="1" x14ac:dyDescent="0.25">
      <c r="A67" s="41">
        <v>62</v>
      </c>
      <c r="B67" s="210" t="s">
        <v>37</v>
      </c>
      <c r="C67" s="210" t="s">
        <v>162</v>
      </c>
      <c r="D67" s="52">
        <v>3.3846153846153846</v>
      </c>
      <c r="E67" s="297">
        <v>3.43</v>
      </c>
      <c r="F67" s="210" t="s">
        <v>48</v>
      </c>
      <c r="G67" s="210" t="s">
        <v>53</v>
      </c>
      <c r="H67" s="52">
        <v>3.4565217391304346</v>
      </c>
      <c r="I67" s="297">
        <v>3.5</v>
      </c>
      <c r="J67" s="210" t="s">
        <v>0</v>
      </c>
      <c r="K67" s="210" t="s">
        <v>88</v>
      </c>
      <c r="L67" s="204">
        <v>3.5454545454545454</v>
      </c>
      <c r="M67" s="297">
        <v>3.58</v>
      </c>
    </row>
    <row r="68" spans="1:13" s="8" customFormat="1" ht="15" customHeight="1" x14ac:dyDescent="0.25">
      <c r="A68" s="41">
        <v>63</v>
      </c>
      <c r="B68" s="210" t="s">
        <v>24</v>
      </c>
      <c r="C68" s="210" t="s">
        <v>139</v>
      </c>
      <c r="D68" s="52">
        <v>3.3815028901734103</v>
      </c>
      <c r="E68" s="297">
        <v>3.43</v>
      </c>
      <c r="F68" s="210" t="s">
        <v>37</v>
      </c>
      <c r="G68" s="210" t="s">
        <v>160</v>
      </c>
      <c r="H68" s="52">
        <v>3.4477611940298507</v>
      </c>
      <c r="I68" s="297">
        <v>3.5</v>
      </c>
      <c r="J68" s="210" t="s">
        <v>48</v>
      </c>
      <c r="K68" s="210" t="s">
        <v>51</v>
      </c>
      <c r="L68" s="204">
        <v>3.5319148936170213</v>
      </c>
      <c r="M68" s="297">
        <v>3.58</v>
      </c>
    </row>
    <row r="69" spans="1:13" s="8" customFormat="1" ht="15" customHeight="1" x14ac:dyDescent="0.25">
      <c r="A69" s="41">
        <v>64</v>
      </c>
      <c r="B69" s="210" t="s">
        <v>48</v>
      </c>
      <c r="C69" s="210" t="s">
        <v>50</v>
      </c>
      <c r="D69" s="52">
        <v>3.375</v>
      </c>
      <c r="E69" s="297">
        <v>3.43</v>
      </c>
      <c r="F69" s="210" t="s">
        <v>37</v>
      </c>
      <c r="G69" s="210" t="s">
        <v>161</v>
      </c>
      <c r="H69" s="52">
        <v>3.4468085106382977</v>
      </c>
      <c r="I69" s="297">
        <v>3.5</v>
      </c>
      <c r="J69" s="210" t="s">
        <v>28</v>
      </c>
      <c r="K69" s="210" t="s">
        <v>27</v>
      </c>
      <c r="L69" s="204">
        <v>3.5249999999999999</v>
      </c>
      <c r="M69" s="297">
        <v>3.58</v>
      </c>
    </row>
    <row r="70" spans="1:13" s="8" customFormat="1" ht="15" customHeight="1" x14ac:dyDescent="0.25">
      <c r="A70" s="41">
        <v>65</v>
      </c>
      <c r="B70" s="210" t="s">
        <v>1</v>
      </c>
      <c r="C70" s="210" t="s">
        <v>132</v>
      </c>
      <c r="D70" s="52">
        <v>3.3714285714285714</v>
      </c>
      <c r="E70" s="297">
        <v>3.43</v>
      </c>
      <c r="F70" s="210" t="s">
        <v>1</v>
      </c>
      <c r="G70" s="210" t="s">
        <v>190</v>
      </c>
      <c r="H70" s="52">
        <v>3.4459459459459461</v>
      </c>
      <c r="I70" s="297">
        <v>3.5</v>
      </c>
      <c r="J70" s="210" t="s">
        <v>24</v>
      </c>
      <c r="K70" s="210" t="s">
        <v>23</v>
      </c>
      <c r="L70" s="204">
        <v>3.5333333333333332</v>
      </c>
      <c r="M70" s="297">
        <v>3.58</v>
      </c>
    </row>
    <row r="71" spans="1:13" s="8" customFormat="1" ht="15" customHeight="1" x14ac:dyDescent="0.25">
      <c r="A71" s="41">
        <v>66</v>
      </c>
      <c r="B71" s="210" t="s">
        <v>24</v>
      </c>
      <c r="C71" s="210" t="s">
        <v>168</v>
      </c>
      <c r="D71" s="52">
        <v>3.3611111111111112</v>
      </c>
      <c r="E71" s="297">
        <v>3.43</v>
      </c>
      <c r="F71" s="210" t="s">
        <v>37</v>
      </c>
      <c r="G71" s="210" t="s">
        <v>46</v>
      </c>
      <c r="H71" s="52">
        <v>3.442622950819672</v>
      </c>
      <c r="I71" s="297">
        <v>3.5</v>
      </c>
      <c r="J71" s="210" t="s">
        <v>48</v>
      </c>
      <c r="K71" s="210" t="s">
        <v>50</v>
      </c>
      <c r="L71" s="204">
        <v>3.52</v>
      </c>
      <c r="M71" s="297">
        <v>3.58</v>
      </c>
    </row>
    <row r="72" spans="1:13" s="8" customFormat="1" ht="15" customHeight="1" x14ac:dyDescent="0.25">
      <c r="A72" s="41">
        <v>67</v>
      </c>
      <c r="B72" s="210" t="s">
        <v>28</v>
      </c>
      <c r="C72" s="210" t="s">
        <v>197</v>
      </c>
      <c r="D72" s="52">
        <v>3.3513513513513513</v>
      </c>
      <c r="E72" s="297">
        <v>3.43</v>
      </c>
      <c r="F72" s="210" t="s">
        <v>48</v>
      </c>
      <c r="G72" s="210" t="s">
        <v>54</v>
      </c>
      <c r="H72" s="52">
        <v>3.44</v>
      </c>
      <c r="I72" s="297">
        <v>3.5</v>
      </c>
      <c r="J72" s="210" t="s">
        <v>28</v>
      </c>
      <c r="K72" s="210" t="s">
        <v>80</v>
      </c>
      <c r="L72" s="204">
        <v>3.5142857142857142</v>
      </c>
      <c r="M72" s="297">
        <v>3.58</v>
      </c>
    </row>
    <row r="73" spans="1:13" s="8" customFormat="1" ht="15" customHeight="1" x14ac:dyDescent="0.25">
      <c r="A73" s="41">
        <v>68</v>
      </c>
      <c r="B73" s="210" t="s">
        <v>24</v>
      </c>
      <c r="C73" s="210" t="s">
        <v>169</v>
      </c>
      <c r="D73" s="52">
        <v>3.3506493506493507</v>
      </c>
      <c r="E73" s="297">
        <v>3.43</v>
      </c>
      <c r="F73" s="210" t="s">
        <v>57</v>
      </c>
      <c r="G73" s="210" t="s">
        <v>76</v>
      </c>
      <c r="H73" s="52">
        <v>3.4324324324324325</v>
      </c>
      <c r="I73" s="297">
        <v>3.5</v>
      </c>
      <c r="J73" s="210" t="s">
        <v>1</v>
      </c>
      <c r="K73" s="210" t="s">
        <v>9</v>
      </c>
      <c r="L73" s="204">
        <v>3.5135135135135136</v>
      </c>
      <c r="M73" s="297">
        <v>3.58</v>
      </c>
    </row>
    <row r="74" spans="1:13" s="8" customFormat="1" ht="15" customHeight="1" x14ac:dyDescent="0.25">
      <c r="A74" s="41">
        <v>69</v>
      </c>
      <c r="B74" s="210" t="s">
        <v>48</v>
      </c>
      <c r="C74" s="210" t="s">
        <v>156</v>
      </c>
      <c r="D74" s="52">
        <v>3.35</v>
      </c>
      <c r="E74" s="297">
        <v>3.43</v>
      </c>
      <c r="F74" s="210" t="s">
        <v>1</v>
      </c>
      <c r="G74" s="210" t="s">
        <v>5</v>
      </c>
      <c r="H74" s="52">
        <v>3.4249999999999998</v>
      </c>
      <c r="I74" s="297">
        <v>3.5</v>
      </c>
      <c r="J74" s="210" t="s">
        <v>28</v>
      </c>
      <c r="K74" s="210" t="s">
        <v>35</v>
      </c>
      <c r="L74" s="204">
        <v>3.5</v>
      </c>
      <c r="M74" s="297">
        <v>3.58</v>
      </c>
    </row>
    <row r="75" spans="1:13" s="8" customFormat="1" ht="15" customHeight="1" thickBot="1" x14ac:dyDescent="0.3">
      <c r="A75" s="45">
        <v>70</v>
      </c>
      <c r="B75" s="211" t="s">
        <v>28</v>
      </c>
      <c r="C75" s="211" t="s">
        <v>65</v>
      </c>
      <c r="D75" s="103">
        <v>3.3333333333333335</v>
      </c>
      <c r="E75" s="299">
        <v>3.43</v>
      </c>
      <c r="F75" s="211" t="s">
        <v>1</v>
      </c>
      <c r="G75" s="211" t="s">
        <v>181</v>
      </c>
      <c r="H75" s="103">
        <v>3.4222222222222221</v>
      </c>
      <c r="I75" s="299">
        <v>3.5</v>
      </c>
      <c r="J75" s="211" t="s">
        <v>28</v>
      </c>
      <c r="K75" s="211" t="s">
        <v>78</v>
      </c>
      <c r="L75" s="206">
        <v>3.5</v>
      </c>
      <c r="M75" s="299">
        <v>3.58</v>
      </c>
    </row>
    <row r="76" spans="1:13" s="8" customFormat="1" ht="15" customHeight="1" x14ac:dyDescent="0.25">
      <c r="A76" s="46">
        <v>71</v>
      </c>
      <c r="B76" s="212" t="s">
        <v>37</v>
      </c>
      <c r="C76" s="212" t="s">
        <v>158</v>
      </c>
      <c r="D76" s="316">
        <v>3.3207547169811322</v>
      </c>
      <c r="E76" s="300">
        <v>3.43</v>
      </c>
      <c r="F76" s="212" t="s">
        <v>24</v>
      </c>
      <c r="G76" s="212" t="s">
        <v>139</v>
      </c>
      <c r="H76" s="316">
        <v>3.4193548387096775</v>
      </c>
      <c r="I76" s="300">
        <v>3.5</v>
      </c>
      <c r="J76" s="212" t="s">
        <v>24</v>
      </c>
      <c r="K76" s="212" t="s">
        <v>93</v>
      </c>
      <c r="L76" s="207">
        <v>3.5</v>
      </c>
      <c r="M76" s="300">
        <v>3.58</v>
      </c>
    </row>
    <row r="77" spans="1:13" s="8" customFormat="1" ht="15" customHeight="1" x14ac:dyDescent="0.25">
      <c r="A77" s="41">
        <v>72</v>
      </c>
      <c r="B77" s="210" t="s">
        <v>37</v>
      </c>
      <c r="C77" s="210" t="s">
        <v>77</v>
      </c>
      <c r="D77" s="52">
        <v>3.3181818181818183</v>
      </c>
      <c r="E77" s="297">
        <v>3.43</v>
      </c>
      <c r="F77" s="210" t="s">
        <v>1</v>
      </c>
      <c r="G77" s="210" t="s">
        <v>189</v>
      </c>
      <c r="H77" s="52">
        <v>3.4152542372881354</v>
      </c>
      <c r="I77" s="297">
        <v>3.5</v>
      </c>
      <c r="J77" s="210" t="s">
        <v>1</v>
      </c>
      <c r="K77" s="210" t="s">
        <v>63</v>
      </c>
      <c r="L77" s="204">
        <v>3.5</v>
      </c>
      <c r="M77" s="297">
        <v>3.58</v>
      </c>
    </row>
    <row r="78" spans="1:13" s="8" customFormat="1" ht="15" customHeight="1" x14ac:dyDescent="0.25">
      <c r="A78" s="41">
        <v>73</v>
      </c>
      <c r="B78" s="210" t="s">
        <v>24</v>
      </c>
      <c r="C78" s="210" t="s">
        <v>23</v>
      </c>
      <c r="D78" s="52">
        <v>3.3076923076923075</v>
      </c>
      <c r="E78" s="297">
        <v>3.43</v>
      </c>
      <c r="F78" s="210" t="s">
        <v>0</v>
      </c>
      <c r="G78" s="210" t="s">
        <v>150</v>
      </c>
      <c r="H78" s="52">
        <v>3.4112149532710281</v>
      </c>
      <c r="I78" s="297">
        <v>3.5</v>
      </c>
      <c r="J78" s="210" t="s">
        <v>1</v>
      </c>
      <c r="K78" s="210" t="s">
        <v>22</v>
      </c>
      <c r="L78" s="204">
        <v>3.5</v>
      </c>
      <c r="M78" s="297">
        <v>3.58</v>
      </c>
    </row>
    <row r="79" spans="1:13" s="8" customFormat="1" ht="15" customHeight="1" x14ac:dyDescent="0.25">
      <c r="A79" s="41">
        <v>74</v>
      </c>
      <c r="B79" s="210" t="s">
        <v>48</v>
      </c>
      <c r="C79" s="210" t="s">
        <v>152</v>
      </c>
      <c r="D79" s="52">
        <v>3.3050847457627119</v>
      </c>
      <c r="E79" s="297">
        <v>3.43</v>
      </c>
      <c r="F79" s="210" t="s">
        <v>1</v>
      </c>
      <c r="G79" s="210" t="s">
        <v>179</v>
      </c>
      <c r="H79" s="52">
        <v>3.4098360655737703</v>
      </c>
      <c r="I79" s="297">
        <v>3.5</v>
      </c>
      <c r="J79" s="210" t="s">
        <v>57</v>
      </c>
      <c r="K79" s="210" t="s">
        <v>134</v>
      </c>
      <c r="L79" s="204">
        <v>3.4857142857142858</v>
      </c>
      <c r="M79" s="297">
        <v>3.58</v>
      </c>
    </row>
    <row r="80" spans="1:13" s="8" customFormat="1" ht="15" customHeight="1" x14ac:dyDescent="0.25">
      <c r="A80" s="41">
        <v>75</v>
      </c>
      <c r="B80" s="210" t="s">
        <v>1</v>
      </c>
      <c r="C80" s="210" t="s">
        <v>181</v>
      </c>
      <c r="D80" s="52">
        <v>3.3</v>
      </c>
      <c r="E80" s="297">
        <v>3.43</v>
      </c>
      <c r="F80" s="210" t="s">
        <v>48</v>
      </c>
      <c r="G80" s="210" t="s">
        <v>156</v>
      </c>
      <c r="H80" s="52">
        <v>3.3947368421052633</v>
      </c>
      <c r="I80" s="297">
        <v>3.5</v>
      </c>
      <c r="J80" s="210" t="s">
        <v>24</v>
      </c>
      <c r="K80" s="210" t="s">
        <v>84</v>
      </c>
      <c r="L80" s="204">
        <v>3.4883720930232558</v>
      </c>
      <c r="M80" s="297">
        <v>3.58</v>
      </c>
    </row>
    <row r="81" spans="1:13" s="8" customFormat="1" ht="15" customHeight="1" x14ac:dyDescent="0.25">
      <c r="A81" s="41">
        <v>76</v>
      </c>
      <c r="B81" s="210" t="s">
        <v>1</v>
      </c>
      <c r="C81" s="210" t="s">
        <v>174</v>
      </c>
      <c r="D81" s="52">
        <v>3.2972972972972974</v>
      </c>
      <c r="E81" s="297">
        <v>3.43</v>
      </c>
      <c r="F81" s="210" t="s">
        <v>37</v>
      </c>
      <c r="G81" s="210" t="s">
        <v>41</v>
      </c>
      <c r="H81" s="52">
        <v>3.3928571428571428</v>
      </c>
      <c r="I81" s="297">
        <v>3.5</v>
      </c>
      <c r="J81" s="210" t="s">
        <v>1</v>
      </c>
      <c r="K81" s="210" t="s">
        <v>15</v>
      </c>
      <c r="L81" s="204">
        <v>3.4901960784313726</v>
      </c>
      <c r="M81" s="297">
        <v>3.58</v>
      </c>
    </row>
    <row r="82" spans="1:13" s="8" customFormat="1" ht="15" customHeight="1" x14ac:dyDescent="0.25">
      <c r="A82" s="41">
        <v>77</v>
      </c>
      <c r="B82" s="210" t="s">
        <v>48</v>
      </c>
      <c r="C82" s="210" t="s">
        <v>151</v>
      </c>
      <c r="D82" s="52">
        <v>3.2941176470588234</v>
      </c>
      <c r="E82" s="297">
        <v>3.43</v>
      </c>
      <c r="F82" s="210" t="s">
        <v>1</v>
      </c>
      <c r="G82" s="210" t="s">
        <v>180</v>
      </c>
      <c r="H82" s="52">
        <v>3.3908045977011496</v>
      </c>
      <c r="I82" s="297">
        <v>3.5</v>
      </c>
      <c r="J82" s="210" t="s">
        <v>1</v>
      </c>
      <c r="K82" s="210" t="s">
        <v>11</v>
      </c>
      <c r="L82" s="204">
        <v>3.46875</v>
      </c>
      <c r="M82" s="297">
        <v>3.58</v>
      </c>
    </row>
    <row r="83" spans="1:13" s="8" customFormat="1" ht="15" customHeight="1" x14ac:dyDescent="0.25">
      <c r="A83" s="41">
        <v>78</v>
      </c>
      <c r="B83" s="210" t="s">
        <v>57</v>
      </c>
      <c r="C83" s="210" t="s">
        <v>134</v>
      </c>
      <c r="D83" s="52">
        <v>3.2923076923076922</v>
      </c>
      <c r="E83" s="297">
        <v>3.43</v>
      </c>
      <c r="F83" s="210" t="s">
        <v>0</v>
      </c>
      <c r="G83" s="210" t="s">
        <v>62</v>
      </c>
      <c r="H83" s="52">
        <v>3.3888888888888888</v>
      </c>
      <c r="I83" s="297">
        <v>3.5</v>
      </c>
      <c r="J83" s="210" t="s">
        <v>1</v>
      </c>
      <c r="K83" s="210" t="s">
        <v>16</v>
      </c>
      <c r="L83" s="204">
        <v>3.4642857142857144</v>
      </c>
      <c r="M83" s="297">
        <v>3.58</v>
      </c>
    </row>
    <row r="84" spans="1:13" s="8" customFormat="1" ht="15" customHeight="1" x14ac:dyDescent="0.25">
      <c r="A84" s="41">
        <v>79</v>
      </c>
      <c r="B84" s="210" t="s">
        <v>1</v>
      </c>
      <c r="C84" s="210" t="s">
        <v>178</v>
      </c>
      <c r="D84" s="52">
        <v>3.2857142857142856</v>
      </c>
      <c r="E84" s="297">
        <v>3.43</v>
      </c>
      <c r="F84" s="210" t="s">
        <v>1</v>
      </c>
      <c r="G84" s="210" t="s">
        <v>13</v>
      </c>
      <c r="H84" s="52">
        <v>3.3846153846153846</v>
      </c>
      <c r="I84" s="297">
        <v>3.5</v>
      </c>
      <c r="J84" s="210" t="s">
        <v>37</v>
      </c>
      <c r="K84" s="210" t="s">
        <v>36</v>
      </c>
      <c r="L84" s="204">
        <v>3.4545454545454546</v>
      </c>
      <c r="M84" s="297">
        <v>3.58</v>
      </c>
    </row>
    <row r="85" spans="1:13" s="8" customFormat="1" ht="15" customHeight="1" thickBot="1" x14ac:dyDescent="0.3">
      <c r="A85" s="39">
        <v>80</v>
      </c>
      <c r="B85" s="213" t="s">
        <v>1</v>
      </c>
      <c r="C85" s="213" t="s">
        <v>175</v>
      </c>
      <c r="D85" s="103">
        <v>3.2765957446808511</v>
      </c>
      <c r="E85" s="298">
        <v>3.43</v>
      </c>
      <c r="F85" s="213" t="s">
        <v>48</v>
      </c>
      <c r="G85" s="213" t="s">
        <v>56</v>
      </c>
      <c r="H85" s="103">
        <v>3.3833333333333333</v>
      </c>
      <c r="I85" s="298">
        <v>3.5</v>
      </c>
      <c r="J85" s="213" t="s">
        <v>37</v>
      </c>
      <c r="K85" s="213" t="s">
        <v>44</v>
      </c>
      <c r="L85" s="205">
        <v>3.4489795918367347</v>
      </c>
      <c r="M85" s="298">
        <v>3.58</v>
      </c>
    </row>
    <row r="86" spans="1:13" s="8" customFormat="1" ht="15" customHeight="1" x14ac:dyDescent="0.25">
      <c r="A86" s="46">
        <v>81</v>
      </c>
      <c r="B86" s="212" t="s">
        <v>28</v>
      </c>
      <c r="C86" s="212" t="s">
        <v>79</v>
      </c>
      <c r="D86" s="316">
        <v>3.2666666666666666</v>
      </c>
      <c r="E86" s="300">
        <v>3.43</v>
      </c>
      <c r="F86" s="212" t="s">
        <v>0</v>
      </c>
      <c r="G86" s="212" t="s">
        <v>88</v>
      </c>
      <c r="H86" s="316">
        <v>3.3809523809523809</v>
      </c>
      <c r="I86" s="300">
        <v>3.5</v>
      </c>
      <c r="J86" s="212" t="s">
        <v>57</v>
      </c>
      <c r="K86" s="212" t="s">
        <v>127</v>
      </c>
      <c r="L86" s="207">
        <v>3.4042553191489362</v>
      </c>
      <c r="M86" s="300">
        <v>3.58</v>
      </c>
    </row>
    <row r="87" spans="1:13" s="8" customFormat="1" ht="15" customHeight="1" x14ac:dyDescent="0.25">
      <c r="A87" s="41">
        <v>82</v>
      </c>
      <c r="B87" s="210" t="s">
        <v>1</v>
      </c>
      <c r="C87" s="210" t="s">
        <v>180</v>
      </c>
      <c r="D87" s="52">
        <v>3.2535211267605635</v>
      </c>
      <c r="E87" s="297">
        <v>3.43</v>
      </c>
      <c r="F87" s="210" t="s">
        <v>1</v>
      </c>
      <c r="G87" s="210" t="s">
        <v>177</v>
      </c>
      <c r="H87" s="52">
        <v>3.3783783783783785</v>
      </c>
      <c r="I87" s="297">
        <v>3.5</v>
      </c>
      <c r="J87" s="210" t="s">
        <v>1</v>
      </c>
      <c r="K87" s="210" t="s">
        <v>8</v>
      </c>
      <c r="L87" s="204">
        <v>3.403225806451613</v>
      </c>
      <c r="M87" s="297">
        <v>3.58</v>
      </c>
    </row>
    <row r="88" spans="1:13" s="8" customFormat="1" ht="15" customHeight="1" x14ac:dyDescent="0.25">
      <c r="A88" s="41">
        <v>83</v>
      </c>
      <c r="B88" s="210" t="s">
        <v>1</v>
      </c>
      <c r="C88" s="210" t="s">
        <v>184</v>
      </c>
      <c r="D88" s="52">
        <v>3.2519083969465647</v>
      </c>
      <c r="E88" s="297">
        <v>3.43</v>
      </c>
      <c r="F88" s="210" t="s">
        <v>1</v>
      </c>
      <c r="G88" s="210" t="s">
        <v>184</v>
      </c>
      <c r="H88" s="52">
        <v>3.3783783783783785</v>
      </c>
      <c r="I88" s="297">
        <v>3.5</v>
      </c>
      <c r="J88" s="210" t="s">
        <v>1</v>
      </c>
      <c r="K88" s="210" t="s">
        <v>6</v>
      </c>
      <c r="L88" s="204">
        <v>3.3823529411764706</v>
      </c>
      <c r="M88" s="297">
        <v>3.58</v>
      </c>
    </row>
    <row r="89" spans="1:13" s="8" customFormat="1" ht="15" customHeight="1" x14ac:dyDescent="0.25">
      <c r="A89" s="41">
        <v>84</v>
      </c>
      <c r="B89" s="210" t="s">
        <v>37</v>
      </c>
      <c r="C89" s="210" t="s">
        <v>68</v>
      </c>
      <c r="D89" s="52">
        <v>3.25</v>
      </c>
      <c r="E89" s="297">
        <v>3.43</v>
      </c>
      <c r="F89" s="210" t="s">
        <v>48</v>
      </c>
      <c r="G89" s="210" t="s">
        <v>151</v>
      </c>
      <c r="H89" s="52">
        <v>3.3666666666666667</v>
      </c>
      <c r="I89" s="297">
        <v>3.5</v>
      </c>
      <c r="J89" s="210" t="s">
        <v>0</v>
      </c>
      <c r="K89" s="210" t="s">
        <v>131</v>
      </c>
      <c r="L89" s="204">
        <v>3.3809523809523809</v>
      </c>
      <c r="M89" s="297">
        <v>3.58</v>
      </c>
    </row>
    <row r="90" spans="1:13" s="8" customFormat="1" ht="15" customHeight="1" x14ac:dyDescent="0.25">
      <c r="A90" s="41">
        <v>85</v>
      </c>
      <c r="B90" s="210" t="s">
        <v>28</v>
      </c>
      <c r="C90" s="210" t="s">
        <v>80</v>
      </c>
      <c r="D90" s="52">
        <v>3.25</v>
      </c>
      <c r="E90" s="297">
        <v>3.43</v>
      </c>
      <c r="F90" s="210" t="s">
        <v>37</v>
      </c>
      <c r="G90" s="210" t="s">
        <v>43</v>
      </c>
      <c r="H90" s="52">
        <v>3.3571428571428572</v>
      </c>
      <c r="I90" s="297">
        <v>3.5</v>
      </c>
      <c r="J90" s="210" t="s">
        <v>48</v>
      </c>
      <c r="K90" s="210" t="s">
        <v>47</v>
      </c>
      <c r="L90" s="204">
        <v>3.3684210526315788</v>
      </c>
      <c r="M90" s="297">
        <v>3.58</v>
      </c>
    </row>
    <row r="91" spans="1:13" s="8" customFormat="1" ht="15" customHeight="1" x14ac:dyDescent="0.25">
      <c r="A91" s="41">
        <v>86</v>
      </c>
      <c r="B91" s="210" t="s">
        <v>28</v>
      </c>
      <c r="C91" s="210" t="s">
        <v>29</v>
      </c>
      <c r="D91" s="52">
        <v>3.2380952380952381</v>
      </c>
      <c r="E91" s="297">
        <v>3.43</v>
      </c>
      <c r="F91" s="210" t="s">
        <v>1</v>
      </c>
      <c r="G91" s="210" t="s">
        <v>171</v>
      </c>
      <c r="H91" s="52">
        <v>3.3548387096774195</v>
      </c>
      <c r="I91" s="297">
        <v>3.5</v>
      </c>
      <c r="J91" s="210" t="s">
        <v>37</v>
      </c>
      <c r="K91" s="210" t="s">
        <v>45</v>
      </c>
      <c r="L91" s="204">
        <v>3.3653846153846154</v>
      </c>
      <c r="M91" s="297">
        <v>3.58</v>
      </c>
    </row>
    <row r="92" spans="1:13" s="8" customFormat="1" ht="15" customHeight="1" x14ac:dyDescent="0.25">
      <c r="A92" s="41">
        <v>87</v>
      </c>
      <c r="B92" s="210" t="s">
        <v>1</v>
      </c>
      <c r="C92" s="210" t="s">
        <v>182</v>
      </c>
      <c r="D92" s="52">
        <v>3.2352941176470589</v>
      </c>
      <c r="E92" s="297">
        <v>3.43</v>
      </c>
      <c r="F92" s="210" t="s">
        <v>1</v>
      </c>
      <c r="G92" s="210" t="s">
        <v>175</v>
      </c>
      <c r="H92" s="52">
        <v>3.3382352941176472</v>
      </c>
      <c r="I92" s="297">
        <v>3.5</v>
      </c>
      <c r="J92" s="210" t="s">
        <v>37</v>
      </c>
      <c r="K92" s="210" t="s">
        <v>41</v>
      </c>
      <c r="L92" s="204">
        <v>3.3636363636363638</v>
      </c>
      <c r="M92" s="297">
        <v>3.58</v>
      </c>
    </row>
    <row r="93" spans="1:13" s="8" customFormat="1" ht="15" customHeight="1" x14ac:dyDescent="0.25">
      <c r="A93" s="41">
        <v>88</v>
      </c>
      <c r="B93" s="210" t="s">
        <v>1</v>
      </c>
      <c r="C93" s="210" t="s">
        <v>177</v>
      </c>
      <c r="D93" s="52">
        <v>3.2285714285714286</v>
      </c>
      <c r="E93" s="297">
        <v>3.43</v>
      </c>
      <c r="F93" s="210" t="s">
        <v>28</v>
      </c>
      <c r="G93" s="210" t="s">
        <v>34</v>
      </c>
      <c r="H93" s="52">
        <v>3.3333333333333335</v>
      </c>
      <c r="I93" s="297">
        <v>3.5</v>
      </c>
      <c r="J93" s="210" t="s">
        <v>28</v>
      </c>
      <c r="K93" s="210" t="s">
        <v>30</v>
      </c>
      <c r="L93" s="204">
        <v>3.3409090909090908</v>
      </c>
      <c r="M93" s="297">
        <v>3.58</v>
      </c>
    </row>
    <row r="94" spans="1:13" s="8" customFormat="1" ht="15" customHeight="1" x14ac:dyDescent="0.25">
      <c r="A94" s="41">
        <v>89</v>
      </c>
      <c r="B94" s="210" t="s">
        <v>48</v>
      </c>
      <c r="C94" s="210" t="s">
        <v>56</v>
      </c>
      <c r="D94" s="52">
        <v>3.2264150943396226</v>
      </c>
      <c r="E94" s="297">
        <v>3.43</v>
      </c>
      <c r="F94" s="210" t="s">
        <v>1</v>
      </c>
      <c r="G94" s="210" t="s">
        <v>15</v>
      </c>
      <c r="H94" s="52">
        <v>3.3333333333333335</v>
      </c>
      <c r="I94" s="297">
        <v>3.5</v>
      </c>
      <c r="J94" s="210" t="s">
        <v>1</v>
      </c>
      <c r="K94" s="210" t="s">
        <v>12</v>
      </c>
      <c r="L94" s="204">
        <v>3.3425925925925926</v>
      </c>
      <c r="M94" s="297">
        <v>3.58</v>
      </c>
    </row>
    <row r="95" spans="1:13" s="8" customFormat="1" ht="15" customHeight="1" thickBot="1" x14ac:dyDescent="0.3">
      <c r="A95" s="39">
        <v>90</v>
      </c>
      <c r="B95" s="213" t="s">
        <v>1</v>
      </c>
      <c r="C95" s="213" t="s">
        <v>199</v>
      </c>
      <c r="D95" s="103">
        <v>3.2244897959183674</v>
      </c>
      <c r="E95" s="298">
        <v>3.43</v>
      </c>
      <c r="F95" s="213" t="s">
        <v>28</v>
      </c>
      <c r="G95" s="213" t="s">
        <v>31</v>
      </c>
      <c r="H95" s="103">
        <v>3.3</v>
      </c>
      <c r="I95" s="298">
        <v>3.5</v>
      </c>
      <c r="J95" s="213" t="s">
        <v>37</v>
      </c>
      <c r="K95" s="213" t="s">
        <v>68</v>
      </c>
      <c r="L95" s="205">
        <v>3.3333333333333335</v>
      </c>
      <c r="M95" s="298">
        <v>3.58</v>
      </c>
    </row>
    <row r="96" spans="1:13" s="8" customFormat="1" ht="15" customHeight="1" x14ac:dyDescent="0.25">
      <c r="A96" s="46">
        <v>91</v>
      </c>
      <c r="B96" s="212" t="s">
        <v>37</v>
      </c>
      <c r="C96" s="212" t="s">
        <v>69</v>
      </c>
      <c r="D96" s="316">
        <v>3.2222222222222223</v>
      </c>
      <c r="E96" s="300">
        <v>3.43</v>
      </c>
      <c r="F96" s="212" t="s">
        <v>37</v>
      </c>
      <c r="G96" s="212" t="s">
        <v>69</v>
      </c>
      <c r="H96" s="316">
        <v>3.2950819672131146</v>
      </c>
      <c r="I96" s="300">
        <v>3.5</v>
      </c>
      <c r="J96" s="212" t="s">
        <v>28</v>
      </c>
      <c r="K96" s="212" t="s">
        <v>79</v>
      </c>
      <c r="L96" s="207">
        <v>3.3333333333333335</v>
      </c>
      <c r="M96" s="300">
        <v>3.58</v>
      </c>
    </row>
    <row r="97" spans="1:13" s="8" customFormat="1" ht="15" customHeight="1" x14ac:dyDescent="0.25">
      <c r="A97" s="41">
        <v>92</v>
      </c>
      <c r="B97" s="210" t="s">
        <v>1</v>
      </c>
      <c r="C97" s="210" t="s">
        <v>183</v>
      </c>
      <c r="D97" s="52">
        <v>3.2127659574468086</v>
      </c>
      <c r="E97" s="297">
        <v>3.43</v>
      </c>
      <c r="F97" s="210" t="s">
        <v>1</v>
      </c>
      <c r="G97" s="210" t="s">
        <v>63</v>
      </c>
      <c r="H97" s="52">
        <v>3.2941176470588234</v>
      </c>
      <c r="I97" s="297">
        <v>3.5</v>
      </c>
      <c r="J97" s="210" t="s">
        <v>37</v>
      </c>
      <c r="K97" s="210" t="s">
        <v>43</v>
      </c>
      <c r="L97" s="204">
        <v>3.32</v>
      </c>
      <c r="M97" s="297">
        <v>3.58</v>
      </c>
    </row>
    <row r="98" spans="1:13" s="8" customFormat="1" ht="15" customHeight="1" x14ac:dyDescent="0.25">
      <c r="A98" s="41">
        <v>93</v>
      </c>
      <c r="B98" s="210" t="s">
        <v>37</v>
      </c>
      <c r="C98" s="210" t="s">
        <v>42</v>
      </c>
      <c r="D98" s="52">
        <v>3.2033898305084745</v>
      </c>
      <c r="E98" s="297">
        <v>3.43</v>
      </c>
      <c r="F98" s="210" t="s">
        <v>48</v>
      </c>
      <c r="G98" s="210" t="s">
        <v>50</v>
      </c>
      <c r="H98" s="52">
        <v>3.28125</v>
      </c>
      <c r="I98" s="297">
        <v>3.5</v>
      </c>
      <c r="J98" s="210" t="s">
        <v>1</v>
      </c>
      <c r="K98" s="210" t="s">
        <v>145</v>
      </c>
      <c r="L98" s="204">
        <v>3.3095238095238093</v>
      </c>
      <c r="M98" s="297">
        <v>3.58</v>
      </c>
    </row>
    <row r="99" spans="1:13" s="8" customFormat="1" ht="15" customHeight="1" x14ac:dyDescent="0.25">
      <c r="A99" s="41">
        <v>94</v>
      </c>
      <c r="B99" s="210" t="s">
        <v>1</v>
      </c>
      <c r="C99" s="210" t="s">
        <v>191</v>
      </c>
      <c r="D99" s="52">
        <v>3.2</v>
      </c>
      <c r="E99" s="297">
        <v>3.43</v>
      </c>
      <c r="F99" s="210" t="s">
        <v>57</v>
      </c>
      <c r="G99" s="210" t="s">
        <v>134</v>
      </c>
      <c r="H99" s="52">
        <v>3.2641509433962264</v>
      </c>
      <c r="I99" s="297">
        <v>3.5</v>
      </c>
      <c r="J99" s="210" t="s">
        <v>48</v>
      </c>
      <c r="K99" s="210" t="s">
        <v>49</v>
      </c>
      <c r="L99" s="204">
        <v>3.2926829268292681</v>
      </c>
      <c r="M99" s="297">
        <v>3.58</v>
      </c>
    </row>
    <row r="100" spans="1:13" s="8" customFormat="1" ht="15" customHeight="1" x14ac:dyDescent="0.25">
      <c r="A100" s="41">
        <v>95</v>
      </c>
      <c r="B100" s="210" t="s">
        <v>0</v>
      </c>
      <c r="C100" s="210" t="s">
        <v>61</v>
      </c>
      <c r="D100" s="52">
        <v>3.1904761904761907</v>
      </c>
      <c r="E100" s="297">
        <v>3.43</v>
      </c>
      <c r="F100" s="210" t="s">
        <v>24</v>
      </c>
      <c r="G100" s="210" t="s">
        <v>23</v>
      </c>
      <c r="H100" s="52">
        <v>3.25</v>
      </c>
      <c r="I100" s="297">
        <v>3.5</v>
      </c>
      <c r="J100" s="210" t="s">
        <v>1</v>
      </c>
      <c r="K100" s="210" t="s">
        <v>17</v>
      </c>
      <c r="L100" s="204">
        <v>3.2857142857142856</v>
      </c>
      <c r="M100" s="297">
        <v>3.58</v>
      </c>
    </row>
    <row r="101" spans="1:13" s="8" customFormat="1" ht="15" customHeight="1" x14ac:dyDescent="0.25">
      <c r="A101" s="41">
        <v>96</v>
      </c>
      <c r="B101" s="210" t="s">
        <v>48</v>
      </c>
      <c r="C101" s="210" t="s">
        <v>153</v>
      </c>
      <c r="D101" s="52">
        <v>3.1842105263157894</v>
      </c>
      <c r="E101" s="297">
        <v>3.43</v>
      </c>
      <c r="F101" s="210" t="s">
        <v>1</v>
      </c>
      <c r="G101" s="210" t="s">
        <v>182</v>
      </c>
      <c r="H101" s="52">
        <v>3.2439024390243905</v>
      </c>
      <c r="I101" s="297">
        <v>3.5</v>
      </c>
      <c r="J101" s="210" t="s">
        <v>37</v>
      </c>
      <c r="K101" s="210" t="s">
        <v>42</v>
      </c>
      <c r="L101" s="204">
        <v>3.2830188679245285</v>
      </c>
      <c r="M101" s="297">
        <v>3.58</v>
      </c>
    </row>
    <row r="102" spans="1:13" s="8" customFormat="1" ht="15" customHeight="1" x14ac:dyDescent="0.25">
      <c r="A102" s="41">
        <v>97</v>
      </c>
      <c r="B102" s="210" t="s">
        <v>48</v>
      </c>
      <c r="C102" s="210" t="s">
        <v>154</v>
      </c>
      <c r="D102" s="52">
        <v>3.1842105263157894</v>
      </c>
      <c r="E102" s="297">
        <v>3.43</v>
      </c>
      <c r="F102" s="210" t="s">
        <v>57</v>
      </c>
      <c r="G102" s="210" t="s">
        <v>74</v>
      </c>
      <c r="H102" s="52">
        <v>3.2361111111111112</v>
      </c>
      <c r="I102" s="297">
        <v>3.5</v>
      </c>
      <c r="J102" s="210" t="s">
        <v>37</v>
      </c>
      <c r="K102" s="210" t="s">
        <v>67</v>
      </c>
      <c r="L102" s="204">
        <v>3.2708333333333335</v>
      </c>
      <c r="M102" s="297">
        <v>3.58</v>
      </c>
    </row>
    <row r="103" spans="1:13" s="8" customFormat="1" ht="15" customHeight="1" x14ac:dyDescent="0.25">
      <c r="A103" s="41">
        <v>98</v>
      </c>
      <c r="B103" s="210" t="s">
        <v>57</v>
      </c>
      <c r="C103" s="210" t="s">
        <v>127</v>
      </c>
      <c r="D103" s="52">
        <v>3.1714285714285713</v>
      </c>
      <c r="E103" s="297">
        <v>3.43</v>
      </c>
      <c r="F103" s="210" t="s">
        <v>1</v>
      </c>
      <c r="G103" s="210" t="s">
        <v>183</v>
      </c>
      <c r="H103" s="52">
        <v>3.2142857142857144</v>
      </c>
      <c r="I103" s="297">
        <v>3.5</v>
      </c>
      <c r="J103" s="210" t="s">
        <v>28</v>
      </c>
      <c r="K103" s="210" t="s">
        <v>31</v>
      </c>
      <c r="L103" s="204">
        <v>3.2444444444444445</v>
      </c>
      <c r="M103" s="297">
        <v>3.58</v>
      </c>
    </row>
    <row r="104" spans="1:13" s="8" customFormat="1" ht="15" customHeight="1" x14ac:dyDescent="0.25">
      <c r="A104" s="41">
        <v>99</v>
      </c>
      <c r="B104" s="210" t="s">
        <v>28</v>
      </c>
      <c r="C104" s="210" t="s">
        <v>31</v>
      </c>
      <c r="D104" s="52">
        <v>3.1702127659574466</v>
      </c>
      <c r="E104" s="297">
        <v>3.43</v>
      </c>
      <c r="F104" s="210" t="s">
        <v>48</v>
      </c>
      <c r="G104" s="210" t="s">
        <v>152</v>
      </c>
      <c r="H104" s="52">
        <v>3.2</v>
      </c>
      <c r="I104" s="297">
        <v>3.5</v>
      </c>
      <c r="J104" s="210" t="s">
        <v>28</v>
      </c>
      <c r="K104" s="210" t="s">
        <v>29</v>
      </c>
      <c r="L104" s="204">
        <v>3.2</v>
      </c>
      <c r="M104" s="297">
        <v>3.58</v>
      </c>
    </row>
    <row r="105" spans="1:13" s="8" customFormat="1" ht="15" customHeight="1" thickBot="1" x14ac:dyDescent="0.3">
      <c r="A105" s="39">
        <v>100</v>
      </c>
      <c r="B105" s="213" t="s">
        <v>57</v>
      </c>
      <c r="C105" s="213" t="s">
        <v>75</v>
      </c>
      <c r="D105" s="103">
        <v>3.161290322580645</v>
      </c>
      <c r="E105" s="298">
        <v>3.43</v>
      </c>
      <c r="F105" s="213" t="s">
        <v>28</v>
      </c>
      <c r="G105" s="213" t="s">
        <v>29</v>
      </c>
      <c r="H105" s="103">
        <v>3.2</v>
      </c>
      <c r="I105" s="298">
        <v>3.5</v>
      </c>
      <c r="J105" s="213" t="s">
        <v>1</v>
      </c>
      <c r="K105" s="213" t="s">
        <v>10</v>
      </c>
      <c r="L105" s="205">
        <v>3.1707317073170733</v>
      </c>
      <c r="M105" s="298">
        <v>3.58</v>
      </c>
    </row>
    <row r="106" spans="1:13" s="8" customFormat="1" ht="15" customHeight="1" x14ac:dyDescent="0.25">
      <c r="A106" s="46">
        <v>101</v>
      </c>
      <c r="B106" s="212" t="s">
        <v>1</v>
      </c>
      <c r="C106" s="212" t="s">
        <v>200</v>
      </c>
      <c r="D106" s="101">
        <v>3.1509433962264151</v>
      </c>
      <c r="E106" s="300">
        <v>3.43</v>
      </c>
      <c r="F106" s="212" t="s">
        <v>37</v>
      </c>
      <c r="G106" s="212" t="s">
        <v>42</v>
      </c>
      <c r="H106" s="101">
        <v>3.1428571428571428</v>
      </c>
      <c r="I106" s="300">
        <v>3.5</v>
      </c>
      <c r="J106" s="212" t="s">
        <v>37</v>
      </c>
      <c r="K106" s="212" t="s">
        <v>39</v>
      </c>
      <c r="L106" s="207">
        <v>3.1304347826086958</v>
      </c>
      <c r="M106" s="300">
        <v>3.58</v>
      </c>
    </row>
    <row r="107" spans="1:13" s="8" customFormat="1" ht="15" customHeight="1" x14ac:dyDescent="0.25">
      <c r="A107" s="41">
        <v>102</v>
      </c>
      <c r="B107" s="210" t="s">
        <v>1</v>
      </c>
      <c r="C107" s="210" t="s">
        <v>179</v>
      </c>
      <c r="D107" s="317">
        <v>3.1296296296296298</v>
      </c>
      <c r="E107" s="297">
        <v>3.43</v>
      </c>
      <c r="F107" s="210" t="s">
        <v>28</v>
      </c>
      <c r="G107" s="210" t="s">
        <v>64</v>
      </c>
      <c r="H107" s="317">
        <v>3.1176470588235294</v>
      </c>
      <c r="I107" s="297">
        <v>3.5</v>
      </c>
      <c r="J107" s="210" t="s">
        <v>1</v>
      </c>
      <c r="K107" s="210" t="s">
        <v>2</v>
      </c>
      <c r="L107" s="204">
        <v>3.1333333333333333</v>
      </c>
      <c r="M107" s="297">
        <v>3.58</v>
      </c>
    </row>
    <row r="108" spans="1:13" s="8" customFormat="1" ht="15" customHeight="1" x14ac:dyDescent="0.25">
      <c r="A108" s="41">
        <v>103</v>
      </c>
      <c r="B108" s="210" t="s">
        <v>1</v>
      </c>
      <c r="C108" s="210" t="s">
        <v>198</v>
      </c>
      <c r="D108" s="52">
        <v>3.1176470588235294</v>
      </c>
      <c r="E108" s="297">
        <v>3.43</v>
      </c>
      <c r="F108" s="210" t="s">
        <v>24</v>
      </c>
      <c r="G108" s="210" t="s">
        <v>169</v>
      </c>
      <c r="H108" s="52">
        <v>3.109375</v>
      </c>
      <c r="I108" s="297">
        <v>3.5</v>
      </c>
      <c r="J108" s="210" t="s">
        <v>28</v>
      </c>
      <c r="K108" s="210" t="s">
        <v>64</v>
      </c>
      <c r="L108" s="204">
        <v>3.0882352941176472</v>
      </c>
      <c r="M108" s="297">
        <v>3.58</v>
      </c>
    </row>
    <row r="109" spans="1:13" s="8" customFormat="1" ht="15" customHeight="1" x14ac:dyDescent="0.25">
      <c r="A109" s="41">
        <v>104</v>
      </c>
      <c r="B109" s="210" t="s">
        <v>37</v>
      </c>
      <c r="C109" s="210" t="s">
        <v>161</v>
      </c>
      <c r="D109" s="52">
        <v>3.1111111111111112</v>
      </c>
      <c r="E109" s="297">
        <v>3.43</v>
      </c>
      <c r="F109" s="210" t="s">
        <v>1</v>
      </c>
      <c r="G109" s="210" t="s">
        <v>3</v>
      </c>
      <c r="H109" s="52">
        <v>3.0681818181818183</v>
      </c>
      <c r="I109" s="297">
        <v>3.5</v>
      </c>
      <c r="J109" s="210" t="s">
        <v>1</v>
      </c>
      <c r="K109" s="210" t="s">
        <v>148</v>
      </c>
      <c r="L109" s="204">
        <v>3.0823529411764707</v>
      </c>
      <c r="M109" s="297">
        <v>3.58</v>
      </c>
    </row>
    <row r="110" spans="1:13" s="8" customFormat="1" ht="15" customHeight="1" x14ac:dyDescent="0.25">
      <c r="A110" s="41">
        <v>105</v>
      </c>
      <c r="B110" s="210" t="s">
        <v>37</v>
      </c>
      <c r="C110" s="210" t="s">
        <v>160</v>
      </c>
      <c r="D110" s="52">
        <v>3.1016949152542375</v>
      </c>
      <c r="E110" s="297">
        <v>3.43</v>
      </c>
      <c r="F110" s="210" t="s">
        <v>37</v>
      </c>
      <c r="G110" s="210" t="s">
        <v>162</v>
      </c>
      <c r="H110" s="52">
        <v>3.0625</v>
      </c>
      <c r="I110" s="297">
        <v>3.5</v>
      </c>
      <c r="J110" s="210" t="s">
        <v>1</v>
      </c>
      <c r="K110" s="210" t="s">
        <v>20</v>
      </c>
      <c r="L110" s="204">
        <v>3.0476190476190474</v>
      </c>
      <c r="M110" s="297">
        <v>3.58</v>
      </c>
    </row>
    <row r="111" spans="1:13" s="8" customFormat="1" ht="15" customHeight="1" x14ac:dyDescent="0.25">
      <c r="A111" s="41">
        <v>106</v>
      </c>
      <c r="B111" s="210" t="s">
        <v>0</v>
      </c>
      <c r="C111" s="210" t="s">
        <v>88</v>
      </c>
      <c r="D111" s="52">
        <v>3.1</v>
      </c>
      <c r="E111" s="297">
        <v>3.43</v>
      </c>
      <c r="F111" s="210" t="s">
        <v>48</v>
      </c>
      <c r="G111" s="210" t="s">
        <v>154</v>
      </c>
      <c r="H111" s="52">
        <v>3</v>
      </c>
      <c r="I111" s="297">
        <v>3.5</v>
      </c>
      <c r="J111" s="210" t="s">
        <v>1</v>
      </c>
      <c r="K111" s="210" t="s">
        <v>13</v>
      </c>
      <c r="L111" s="204">
        <v>3.0169491525423728</v>
      </c>
      <c r="M111" s="297">
        <v>3.58</v>
      </c>
    </row>
    <row r="112" spans="1:13" s="8" customFormat="1" ht="15" customHeight="1" x14ac:dyDescent="0.25">
      <c r="A112" s="41">
        <v>107</v>
      </c>
      <c r="B112" s="210" t="s">
        <v>37</v>
      </c>
      <c r="C112" s="210" t="s">
        <v>43</v>
      </c>
      <c r="D112" s="52">
        <v>3.04</v>
      </c>
      <c r="E112" s="297">
        <v>3.43</v>
      </c>
      <c r="F112" s="210" t="s">
        <v>37</v>
      </c>
      <c r="G112" s="210" t="s">
        <v>159</v>
      </c>
      <c r="H112" s="52">
        <v>2.95</v>
      </c>
      <c r="I112" s="297">
        <v>3.5</v>
      </c>
      <c r="J112" s="210" t="s">
        <v>1</v>
      </c>
      <c r="K112" s="210" t="s">
        <v>3</v>
      </c>
      <c r="L112" s="204">
        <v>3.0151515151515151</v>
      </c>
      <c r="M112" s="297">
        <v>3.58</v>
      </c>
    </row>
    <row r="113" spans="1:13" s="8" customFormat="1" ht="15" customHeight="1" x14ac:dyDescent="0.25">
      <c r="A113" s="41">
        <v>108</v>
      </c>
      <c r="B113" s="210" t="s">
        <v>37</v>
      </c>
      <c r="C113" s="210" t="s">
        <v>41</v>
      </c>
      <c r="D113" s="52">
        <v>3</v>
      </c>
      <c r="E113" s="297">
        <v>3.43</v>
      </c>
      <c r="F113" s="210" t="s">
        <v>0</v>
      </c>
      <c r="G113" s="210" t="s">
        <v>61</v>
      </c>
      <c r="H113" s="52">
        <v>2.8333333333333335</v>
      </c>
      <c r="I113" s="297">
        <v>3.5</v>
      </c>
      <c r="J113" s="210" t="s">
        <v>1</v>
      </c>
      <c r="K113" s="210" t="s">
        <v>4</v>
      </c>
      <c r="L113" s="204">
        <v>2.7076923076923078</v>
      </c>
      <c r="M113" s="297">
        <v>3.58</v>
      </c>
    </row>
    <row r="114" spans="1:13" s="8" customFormat="1" ht="15" customHeight="1" x14ac:dyDescent="0.25">
      <c r="A114" s="41">
        <v>109</v>
      </c>
      <c r="B114" s="210" t="s">
        <v>28</v>
      </c>
      <c r="C114" s="210" t="s">
        <v>64</v>
      </c>
      <c r="D114" s="52">
        <v>2.9655172413793105</v>
      </c>
      <c r="E114" s="297">
        <v>3.43</v>
      </c>
      <c r="F114" s="210"/>
      <c r="G114" s="210"/>
      <c r="H114" s="52"/>
      <c r="I114" s="297"/>
      <c r="J114" s="210"/>
      <c r="K114" s="210"/>
      <c r="L114" s="204"/>
      <c r="M114" s="297"/>
    </row>
    <row r="115" spans="1:13" s="8" customFormat="1" ht="15" customHeight="1" thickBot="1" x14ac:dyDescent="0.3">
      <c r="A115" s="39">
        <v>110</v>
      </c>
      <c r="B115" s="213" t="s">
        <v>37</v>
      </c>
      <c r="C115" s="213" t="s">
        <v>159</v>
      </c>
      <c r="D115" s="103">
        <v>2.9444444444444446</v>
      </c>
      <c r="E115" s="298">
        <v>3.43</v>
      </c>
      <c r="F115" s="213"/>
      <c r="G115" s="213"/>
      <c r="H115" s="103"/>
      <c r="I115" s="298"/>
      <c r="J115" s="213"/>
      <c r="K115" s="213"/>
      <c r="L115" s="205"/>
      <c r="M115" s="298"/>
    </row>
    <row r="116" spans="1:13" x14ac:dyDescent="0.25">
      <c r="C116" s="42" t="s">
        <v>89</v>
      </c>
      <c r="D116" s="36">
        <f>AVERAGE(D6:D115)</f>
        <v>3.4184207880257942</v>
      </c>
      <c r="G116" s="42"/>
      <c r="H116" s="36">
        <f>AVERAGE(H6:H115)</f>
        <v>3.4836023077000893</v>
      </c>
      <c r="K116" s="42"/>
      <c r="L116" s="36">
        <f>AVERAGE(L6:L115)</f>
        <v>3.5681053529854831</v>
      </c>
    </row>
  </sheetData>
  <mergeCells count="4">
    <mergeCell ref="A4:A5"/>
    <mergeCell ref="F4:I4"/>
    <mergeCell ref="J4:M4"/>
    <mergeCell ref="B4:E4"/>
  </mergeCells>
  <conditionalFormatting sqref="H6:H113">
    <cfRule type="cellIs" dxfId="49" priority="5" stopIfTrue="1" operator="lessThan">
      <formula>3.5</formula>
    </cfRule>
    <cfRule type="cellIs" dxfId="48" priority="6" stopIfTrue="1" operator="between">
      <formula>3.5045</formula>
      <formula>3.5</formula>
    </cfRule>
    <cfRule type="cellIs" dxfId="47" priority="7" stopIfTrue="1" operator="between">
      <formula>4.5</formula>
      <formula>3.5</formula>
    </cfRule>
    <cfRule type="cellIs" dxfId="46" priority="8" stopIfTrue="1" operator="greaterThanOrEqual">
      <formula>4.5</formula>
    </cfRule>
  </conditionalFormatting>
  <conditionalFormatting sqref="L6:L113">
    <cfRule type="cellIs" dxfId="45" priority="46" operator="equal">
      <formula>$L$116</formula>
    </cfRule>
    <cfRule type="cellIs" dxfId="44" priority="47" operator="lessThan">
      <formula>3.5</formula>
    </cfRule>
    <cfRule type="cellIs" dxfId="43" priority="48" operator="between">
      <formula>$L$116</formula>
      <formula>3.5</formula>
    </cfRule>
    <cfRule type="cellIs" dxfId="42" priority="49" operator="between">
      <formula>4.5</formula>
      <formula>$L$116</formula>
    </cfRule>
    <cfRule type="cellIs" dxfId="41" priority="50" operator="greaterThanOrEqual">
      <formula>4.5</formula>
    </cfRule>
  </conditionalFormatting>
  <conditionalFormatting sqref="D6:D115">
    <cfRule type="cellIs" dxfId="40" priority="1" stopIfTrue="1" operator="lessThan">
      <formula>3.5</formula>
    </cfRule>
    <cfRule type="cellIs" dxfId="39" priority="2" stopIfTrue="1" operator="between">
      <formula>3.5045</formula>
      <formula>3.5</formula>
    </cfRule>
    <cfRule type="cellIs" dxfId="38" priority="3" stopIfTrue="1" operator="between">
      <formula>4.5</formula>
      <formula>3.5</formula>
    </cfRule>
    <cfRule type="cellIs" dxfId="37" priority="4" stopIfTrue="1" operator="greaterThanOrEqual">
      <formula>4.5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ColWidth="8.85546875" defaultRowHeight="15" x14ac:dyDescent="0.25"/>
  <cols>
    <col min="1" max="1" width="5.7109375" style="5" customWidth="1"/>
    <col min="2" max="2" width="18.7109375" style="5" customWidth="1"/>
    <col min="3" max="3" width="31.7109375" style="5" customWidth="1"/>
    <col min="4" max="5" width="7.7109375" style="5" customWidth="1"/>
    <col min="6" max="16" width="8.7109375" style="5" customWidth="1"/>
    <col min="17" max="17" width="7.7109375" style="5" customWidth="1"/>
    <col min="18" max="16384" width="8.85546875" style="5"/>
  </cols>
  <sheetData>
    <row r="1" spans="1:19" x14ac:dyDescent="0.25">
      <c r="R1" s="86"/>
      <c r="S1" s="33" t="s">
        <v>104</v>
      </c>
    </row>
    <row r="2" spans="1:19" ht="15.75" x14ac:dyDescent="0.25">
      <c r="C2" s="365" t="s">
        <v>96</v>
      </c>
      <c r="D2" s="365"/>
      <c r="E2" s="365"/>
      <c r="F2" s="365"/>
      <c r="G2" s="310"/>
      <c r="H2" s="310"/>
      <c r="I2" s="310"/>
      <c r="J2" s="310"/>
      <c r="K2" s="310"/>
      <c r="L2" s="310"/>
      <c r="M2" s="366"/>
      <c r="N2" s="310"/>
      <c r="O2" s="310"/>
      <c r="R2" s="85"/>
      <c r="S2" s="33" t="s">
        <v>105</v>
      </c>
    </row>
    <row r="3" spans="1:19" ht="15.75" thickBot="1" x14ac:dyDescent="0.3">
      <c r="R3" s="346"/>
      <c r="S3" s="33" t="s">
        <v>106</v>
      </c>
    </row>
    <row r="4" spans="1:19" ht="15" customHeight="1" x14ac:dyDescent="0.25">
      <c r="A4" s="465" t="s">
        <v>60</v>
      </c>
      <c r="B4" s="476" t="s">
        <v>59</v>
      </c>
      <c r="C4" s="478" t="s">
        <v>94</v>
      </c>
      <c r="D4" s="471">
        <v>2024</v>
      </c>
      <c r="E4" s="472"/>
      <c r="F4" s="473"/>
      <c r="G4" s="471">
        <v>2023</v>
      </c>
      <c r="H4" s="472"/>
      <c r="I4" s="473"/>
      <c r="J4" s="471">
        <v>2022</v>
      </c>
      <c r="K4" s="472"/>
      <c r="L4" s="473"/>
      <c r="M4" s="471" t="s">
        <v>108</v>
      </c>
      <c r="N4" s="472"/>
      <c r="O4" s="473"/>
      <c r="P4" s="474" t="s">
        <v>109</v>
      </c>
      <c r="R4" s="34"/>
      <c r="S4" s="33" t="s">
        <v>107</v>
      </c>
    </row>
    <row r="5" spans="1:19" ht="41.25" customHeight="1" thickBot="1" x14ac:dyDescent="0.3">
      <c r="A5" s="466"/>
      <c r="B5" s="477"/>
      <c r="C5" s="479"/>
      <c r="D5" s="92" t="s">
        <v>101</v>
      </c>
      <c r="E5" s="93" t="s">
        <v>102</v>
      </c>
      <c r="F5" s="94" t="s">
        <v>110</v>
      </c>
      <c r="G5" s="92" t="s">
        <v>101</v>
      </c>
      <c r="H5" s="93" t="s">
        <v>102</v>
      </c>
      <c r="I5" s="94" t="s">
        <v>110</v>
      </c>
      <c r="J5" s="92" t="s">
        <v>101</v>
      </c>
      <c r="K5" s="93" t="s">
        <v>102</v>
      </c>
      <c r="L5" s="94" t="s">
        <v>110</v>
      </c>
      <c r="M5" s="375">
        <v>2024</v>
      </c>
      <c r="N5" s="331">
        <v>2023</v>
      </c>
      <c r="O5" s="347">
        <v>2022</v>
      </c>
      <c r="P5" s="475"/>
    </row>
    <row r="6" spans="1:19" x14ac:dyDescent="0.25">
      <c r="A6" s="44">
        <v>1</v>
      </c>
      <c r="B6" s="28" t="s">
        <v>0</v>
      </c>
      <c r="C6" s="426" t="s">
        <v>87</v>
      </c>
      <c r="D6" s="162">
        <v>25</v>
      </c>
      <c r="E6" s="431">
        <v>3.76</v>
      </c>
      <c r="F6" s="433">
        <v>3.43</v>
      </c>
      <c r="G6" s="162">
        <v>30</v>
      </c>
      <c r="H6" s="431">
        <v>4.0999999999999996</v>
      </c>
      <c r="I6" s="433">
        <v>3.5</v>
      </c>
      <c r="J6" s="162">
        <v>48</v>
      </c>
      <c r="K6" s="431">
        <v>4.083333333333333</v>
      </c>
      <c r="L6" s="436">
        <v>3.58</v>
      </c>
      <c r="M6" s="439">
        <v>6</v>
      </c>
      <c r="N6" s="370">
        <v>1</v>
      </c>
      <c r="O6" s="332">
        <v>1</v>
      </c>
      <c r="P6" s="157">
        <f>SUM(M6:O6)</f>
        <v>8</v>
      </c>
    </row>
    <row r="7" spans="1:19" s="8" customFormat="1" ht="15" customHeight="1" x14ac:dyDescent="0.25">
      <c r="A7" s="40">
        <v>2</v>
      </c>
      <c r="B7" s="16" t="s">
        <v>0</v>
      </c>
      <c r="C7" s="173" t="s">
        <v>86</v>
      </c>
      <c r="D7" s="163">
        <v>44</v>
      </c>
      <c r="E7" s="102">
        <v>4.0227272727272725</v>
      </c>
      <c r="F7" s="319">
        <v>3.43</v>
      </c>
      <c r="G7" s="163">
        <v>28</v>
      </c>
      <c r="H7" s="102">
        <v>3.7142857142857144</v>
      </c>
      <c r="I7" s="319">
        <v>3.5</v>
      </c>
      <c r="J7" s="163">
        <v>28</v>
      </c>
      <c r="K7" s="102">
        <v>4.0714285714285712</v>
      </c>
      <c r="L7" s="106">
        <v>3.58</v>
      </c>
      <c r="M7" s="376">
        <v>1</v>
      </c>
      <c r="N7" s="371">
        <v>13</v>
      </c>
      <c r="O7" s="333">
        <v>2</v>
      </c>
      <c r="P7" s="161">
        <f>SUM(M7:O7)</f>
        <v>16</v>
      </c>
    </row>
    <row r="8" spans="1:19" s="8" customFormat="1" ht="15" customHeight="1" x14ac:dyDescent="0.25">
      <c r="A8" s="41">
        <v>3</v>
      </c>
      <c r="B8" s="16" t="s">
        <v>28</v>
      </c>
      <c r="C8" s="173" t="s">
        <v>81</v>
      </c>
      <c r="D8" s="163">
        <v>56</v>
      </c>
      <c r="E8" s="102">
        <v>3.75</v>
      </c>
      <c r="F8" s="319">
        <v>3.43</v>
      </c>
      <c r="G8" s="163">
        <v>67</v>
      </c>
      <c r="H8" s="102">
        <v>4.0746268656716422</v>
      </c>
      <c r="I8" s="319">
        <v>3.5</v>
      </c>
      <c r="J8" s="163">
        <v>86</v>
      </c>
      <c r="K8" s="102">
        <v>3.86046511627907</v>
      </c>
      <c r="L8" s="106">
        <v>3.58</v>
      </c>
      <c r="M8" s="376">
        <v>7</v>
      </c>
      <c r="N8" s="371">
        <v>2</v>
      </c>
      <c r="O8" s="333">
        <v>15</v>
      </c>
      <c r="P8" s="158">
        <f>SUM(M8:O8)</f>
        <v>24</v>
      </c>
    </row>
    <row r="9" spans="1:19" s="8" customFormat="1" ht="15" customHeight="1" x14ac:dyDescent="0.25">
      <c r="A9" s="41">
        <v>4</v>
      </c>
      <c r="B9" s="16" t="s">
        <v>0</v>
      </c>
      <c r="C9" s="173" t="s">
        <v>90</v>
      </c>
      <c r="D9" s="163">
        <v>39</v>
      </c>
      <c r="E9" s="102">
        <v>3.8205128205128207</v>
      </c>
      <c r="F9" s="319">
        <v>3.43</v>
      </c>
      <c r="G9" s="163">
        <v>60</v>
      </c>
      <c r="H9" s="102">
        <v>3.7</v>
      </c>
      <c r="I9" s="319">
        <v>3.5</v>
      </c>
      <c r="J9" s="163">
        <v>42</v>
      </c>
      <c r="K9" s="102">
        <v>3.9047619047619047</v>
      </c>
      <c r="L9" s="106">
        <v>3.58</v>
      </c>
      <c r="M9" s="376">
        <v>2</v>
      </c>
      <c r="N9" s="371">
        <v>15</v>
      </c>
      <c r="O9" s="333">
        <v>10</v>
      </c>
      <c r="P9" s="158">
        <f>SUM(M9:O9)</f>
        <v>27</v>
      </c>
    </row>
    <row r="10" spans="1:19" s="8" customFormat="1" ht="15" customHeight="1" x14ac:dyDescent="0.25">
      <c r="A10" s="41">
        <v>5</v>
      </c>
      <c r="B10" s="15" t="s">
        <v>28</v>
      </c>
      <c r="C10" s="177" t="s">
        <v>133</v>
      </c>
      <c r="D10" s="169">
        <v>36</v>
      </c>
      <c r="E10" s="35">
        <v>3.7222222222222223</v>
      </c>
      <c r="F10" s="320">
        <v>3.43</v>
      </c>
      <c r="G10" s="169">
        <v>38</v>
      </c>
      <c r="H10" s="35">
        <v>3.6842105263157894</v>
      </c>
      <c r="I10" s="320">
        <v>3.5</v>
      </c>
      <c r="J10" s="169">
        <v>30</v>
      </c>
      <c r="K10" s="35">
        <v>3.9666666666666668</v>
      </c>
      <c r="L10" s="113">
        <v>3.58</v>
      </c>
      <c r="M10" s="377">
        <v>10</v>
      </c>
      <c r="N10" s="371">
        <v>17</v>
      </c>
      <c r="O10" s="333">
        <v>6</v>
      </c>
      <c r="P10" s="158">
        <f>SUM(M10:O10)</f>
        <v>33</v>
      </c>
    </row>
    <row r="11" spans="1:19" s="8" customFormat="1" ht="15" customHeight="1" x14ac:dyDescent="0.25">
      <c r="A11" s="41">
        <v>6</v>
      </c>
      <c r="B11" s="16" t="s">
        <v>0</v>
      </c>
      <c r="C11" s="209" t="s">
        <v>149</v>
      </c>
      <c r="D11" s="163">
        <v>33</v>
      </c>
      <c r="E11" s="102">
        <v>3.7878787878787881</v>
      </c>
      <c r="F11" s="321">
        <v>3.43</v>
      </c>
      <c r="G11" s="163">
        <v>44</v>
      </c>
      <c r="H11" s="102">
        <v>3.6136363636363638</v>
      </c>
      <c r="I11" s="321">
        <v>3.5</v>
      </c>
      <c r="J11" s="163">
        <v>44</v>
      </c>
      <c r="K11" s="102">
        <v>4</v>
      </c>
      <c r="L11" s="164">
        <v>3.58</v>
      </c>
      <c r="M11" s="379">
        <v>3</v>
      </c>
      <c r="N11" s="371">
        <v>26</v>
      </c>
      <c r="O11" s="333">
        <v>5</v>
      </c>
      <c r="P11" s="158">
        <f>SUM(M11:O11)</f>
        <v>34</v>
      </c>
    </row>
    <row r="12" spans="1:19" s="8" customFormat="1" ht="15" customHeight="1" x14ac:dyDescent="0.25">
      <c r="A12" s="41">
        <v>7</v>
      </c>
      <c r="B12" s="16" t="s">
        <v>28</v>
      </c>
      <c r="C12" s="149" t="s">
        <v>136</v>
      </c>
      <c r="D12" s="169">
        <v>106</v>
      </c>
      <c r="E12" s="24">
        <v>3.6509433962264151</v>
      </c>
      <c r="F12" s="322">
        <v>3.43</v>
      </c>
      <c r="G12" s="169">
        <v>90</v>
      </c>
      <c r="H12" s="24">
        <v>3.6777777777777776</v>
      </c>
      <c r="I12" s="322">
        <v>3.5</v>
      </c>
      <c r="J12" s="169">
        <v>95</v>
      </c>
      <c r="K12" s="24">
        <v>3.9368421052631577</v>
      </c>
      <c r="L12" s="110">
        <v>3.58</v>
      </c>
      <c r="M12" s="337">
        <v>19</v>
      </c>
      <c r="N12" s="371">
        <v>20</v>
      </c>
      <c r="O12" s="333">
        <v>7</v>
      </c>
      <c r="P12" s="158">
        <f>SUM(M12:O12)</f>
        <v>46</v>
      </c>
    </row>
    <row r="13" spans="1:19" s="8" customFormat="1" ht="15" customHeight="1" x14ac:dyDescent="0.25">
      <c r="A13" s="41">
        <v>8</v>
      </c>
      <c r="B13" s="15" t="s">
        <v>57</v>
      </c>
      <c r="C13" s="177" t="s">
        <v>135</v>
      </c>
      <c r="D13" s="172">
        <v>59</v>
      </c>
      <c r="E13" s="35">
        <v>3.6610169491525424</v>
      </c>
      <c r="F13" s="320">
        <v>3.43</v>
      </c>
      <c r="G13" s="172">
        <v>50</v>
      </c>
      <c r="H13" s="35">
        <v>3.58</v>
      </c>
      <c r="I13" s="320">
        <v>3.5</v>
      </c>
      <c r="J13" s="172">
        <v>42</v>
      </c>
      <c r="K13" s="35">
        <v>4.0238095238095237</v>
      </c>
      <c r="L13" s="113">
        <v>3.58</v>
      </c>
      <c r="M13" s="377">
        <v>16</v>
      </c>
      <c r="N13" s="371">
        <v>31</v>
      </c>
      <c r="O13" s="333">
        <v>3</v>
      </c>
      <c r="P13" s="158">
        <f>SUM(M13:O13)</f>
        <v>50</v>
      </c>
    </row>
    <row r="14" spans="1:19" s="8" customFormat="1" ht="15" customHeight="1" x14ac:dyDescent="0.25">
      <c r="A14" s="41">
        <v>9</v>
      </c>
      <c r="B14" s="16" t="s">
        <v>37</v>
      </c>
      <c r="C14" s="173" t="s">
        <v>71</v>
      </c>
      <c r="D14" s="163">
        <v>48</v>
      </c>
      <c r="E14" s="95">
        <v>3.625</v>
      </c>
      <c r="F14" s="319">
        <v>3.43</v>
      </c>
      <c r="G14" s="163">
        <v>54</v>
      </c>
      <c r="H14" s="95">
        <v>3.7037037037037037</v>
      </c>
      <c r="I14" s="319">
        <v>3.5</v>
      </c>
      <c r="J14" s="163">
        <v>59</v>
      </c>
      <c r="K14" s="95">
        <v>3.8644067796610169</v>
      </c>
      <c r="L14" s="106">
        <v>3.58</v>
      </c>
      <c r="M14" s="376">
        <v>22</v>
      </c>
      <c r="N14" s="371">
        <v>14</v>
      </c>
      <c r="O14" s="333">
        <v>14</v>
      </c>
      <c r="P14" s="158">
        <f>SUM(M14:O14)</f>
        <v>50</v>
      </c>
    </row>
    <row r="15" spans="1:19" s="8" customFormat="1" ht="15" customHeight="1" thickBot="1" x14ac:dyDescent="0.3">
      <c r="A15" s="45">
        <v>10</v>
      </c>
      <c r="B15" s="356" t="s">
        <v>24</v>
      </c>
      <c r="C15" s="454" t="s">
        <v>167</v>
      </c>
      <c r="D15" s="165">
        <v>38</v>
      </c>
      <c r="E15" s="103">
        <v>3.6315789473684212</v>
      </c>
      <c r="F15" s="343">
        <v>3.43</v>
      </c>
      <c r="G15" s="165">
        <v>69</v>
      </c>
      <c r="H15" s="103">
        <v>3.7246376811594204</v>
      </c>
      <c r="I15" s="343">
        <v>3.5</v>
      </c>
      <c r="J15" s="165">
        <v>44</v>
      </c>
      <c r="K15" s="103">
        <v>3.8409090909090908</v>
      </c>
      <c r="L15" s="345">
        <v>3.58</v>
      </c>
      <c r="M15" s="389">
        <v>21</v>
      </c>
      <c r="N15" s="373">
        <v>12</v>
      </c>
      <c r="O15" s="335">
        <v>18</v>
      </c>
      <c r="P15" s="160">
        <f>SUM(M15:O15)</f>
        <v>51</v>
      </c>
    </row>
    <row r="16" spans="1:19" s="8" customFormat="1" ht="15" customHeight="1" x14ac:dyDescent="0.25">
      <c r="A16" s="46">
        <v>11</v>
      </c>
      <c r="B16" s="28" t="s">
        <v>57</v>
      </c>
      <c r="C16" s="174" t="s">
        <v>72</v>
      </c>
      <c r="D16" s="166">
        <v>64</v>
      </c>
      <c r="E16" s="95">
        <v>3.65625</v>
      </c>
      <c r="F16" s="326">
        <v>3.43</v>
      </c>
      <c r="G16" s="166">
        <v>47</v>
      </c>
      <c r="H16" s="95">
        <v>3.6595744680851063</v>
      </c>
      <c r="I16" s="326">
        <v>3.5</v>
      </c>
      <c r="J16" s="166">
        <v>49</v>
      </c>
      <c r="K16" s="95">
        <v>3.8571428571428572</v>
      </c>
      <c r="L16" s="108">
        <v>3.58</v>
      </c>
      <c r="M16" s="378">
        <v>18</v>
      </c>
      <c r="N16" s="374">
        <v>22</v>
      </c>
      <c r="O16" s="336">
        <v>12</v>
      </c>
      <c r="P16" s="161">
        <f>SUM(M16:O16)</f>
        <v>52</v>
      </c>
    </row>
    <row r="17" spans="1:17" s="8" customFormat="1" ht="15" customHeight="1" x14ac:dyDescent="0.25">
      <c r="A17" s="41">
        <v>12</v>
      </c>
      <c r="B17" s="18" t="s">
        <v>24</v>
      </c>
      <c r="C17" s="349" t="s">
        <v>140</v>
      </c>
      <c r="D17" s="163">
        <v>42</v>
      </c>
      <c r="E17" s="24">
        <v>3.6666666666666665</v>
      </c>
      <c r="F17" s="323">
        <v>3.43</v>
      </c>
      <c r="G17" s="163">
        <v>57</v>
      </c>
      <c r="H17" s="24">
        <v>3.7894736842105261</v>
      </c>
      <c r="I17" s="323">
        <v>3.5</v>
      </c>
      <c r="J17" s="163">
        <v>79</v>
      </c>
      <c r="K17" s="24">
        <v>3.6962025316455698</v>
      </c>
      <c r="L17" s="170">
        <v>3.58</v>
      </c>
      <c r="M17" s="381">
        <v>15</v>
      </c>
      <c r="N17" s="371">
        <v>5</v>
      </c>
      <c r="O17" s="333">
        <v>35</v>
      </c>
      <c r="P17" s="158">
        <f>SUM(M17:O17)</f>
        <v>55</v>
      </c>
    </row>
    <row r="18" spans="1:17" s="8" customFormat="1" ht="15" customHeight="1" x14ac:dyDescent="0.25">
      <c r="A18" s="41">
        <v>13</v>
      </c>
      <c r="B18" s="16" t="s">
        <v>28</v>
      </c>
      <c r="C18" s="173" t="s">
        <v>33</v>
      </c>
      <c r="D18" s="163">
        <v>76</v>
      </c>
      <c r="E18" s="24">
        <v>3.6447368421052633</v>
      </c>
      <c r="F18" s="319">
        <v>3.43</v>
      </c>
      <c r="G18" s="163">
        <v>92</v>
      </c>
      <c r="H18" s="24">
        <v>3.5869565217391304</v>
      </c>
      <c r="I18" s="319">
        <v>3.5</v>
      </c>
      <c r="J18" s="163">
        <v>78</v>
      </c>
      <c r="K18" s="24">
        <v>3.9358974358974357</v>
      </c>
      <c r="L18" s="106">
        <v>3.58</v>
      </c>
      <c r="M18" s="376">
        <v>20</v>
      </c>
      <c r="N18" s="371">
        <v>28</v>
      </c>
      <c r="O18" s="333">
        <v>8</v>
      </c>
      <c r="P18" s="158">
        <f>SUM(M18:O18)</f>
        <v>56</v>
      </c>
      <c r="Q18" s="118"/>
    </row>
    <row r="19" spans="1:17" s="8" customFormat="1" ht="15" customHeight="1" x14ac:dyDescent="0.25">
      <c r="A19" s="41">
        <v>14</v>
      </c>
      <c r="B19" s="16" t="s">
        <v>24</v>
      </c>
      <c r="C19" s="173" t="s">
        <v>95</v>
      </c>
      <c r="D19" s="163">
        <v>59</v>
      </c>
      <c r="E19" s="24">
        <v>3.5762711864406778</v>
      </c>
      <c r="F19" s="319">
        <v>3.43</v>
      </c>
      <c r="G19" s="163">
        <v>52</v>
      </c>
      <c r="H19" s="24">
        <v>3.7884615384615383</v>
      </c>
      <c r="I19" s="319">
        <v>3.5</v>
      </c>
      <c r="J19" s="163">
        <v>45</v>
      </c>
      <c r="K19" s="24">
        <v>3.8222222222222224</v>
      </c>
      <c r="L19" s="106">
        <v>3.58</v>
      </c>
      <c r="M19" s="376">
        <v>29</v>
      </c>
      <c r="N19" s="371">
        <v>6</v>
      </c>
      <c r="O19" s="333">
        <v>21</v>
      </c>
      <c r="P19" s="158">
        <f>SUM(M19:O19)</f>
        <v>56</v>
      </c>
      <c r="Q19" s="118"/>
    </row>
    <row r="20" spans="1:17" s="8" customFormat="1" ht="15" customHeight="1" x14ac:dyDescent="0.25">
      <c r="A20" s="41">
        <v>15</v>
      </c>
      <c r="B20" s="15" t="s">
        <v>28</v>
      </c>
      <c r="C20" s="177" t="s">
        <v>92</v>
      </c>
      <c r="D20" s="172">
        <v>105</v>
      </c>
      <c r="E20" s="35">
        <v>3.4857142857142858</v>
      </c>
      <c r="F20" s="320">
        <v>3.43</v>
      </c>
      <c r="G20" s="172">
        <v>115</v>
      </c>
      <c r="H20" s="35">
        <v>3.7565217391304349</v>
      </c>
      <c r="I20" s="320">
        <v>3.5</v>
      </c>
      <c r="J20" s="172">
        <v>104</v>
      </c>
      <c r="K20" s="35">
        <v>3.8846153846153846</v>
      </c>
      <c r="L20" s="113">
        <v>3.58</v>
      </c>
      <c r="M20" s="377">
        <v>40</v>
      </c>
      <c r="N20" s="371">
        <v>8</v>
      </c>
      <c r="O20" s="333">
        <v>11</v>
      </c>
      <c r="P20" s="158">
        <f>SUM(M20:O20)</f>
        <v>59</v>
      </c>
      <c r="Q20" s="118"/>
    </row>
    <row r="21" spans="1:17" s="8" customFormat="1" ht="15" customHeight="1" x14ac:dyDescent="0.25">
      <c r="A21" s="41">
        <v>16</v>
      </c>
      <c r="B21" s="16" t="s">
        <v>37</v>
      </c>
      <c r="C21" s="349" t="s">
        <v>157</v>
      </c>
      <c r="D21" s="163">
        <v>32</v>
      </c>
      <c r="E21" s="24">
        <v>3.6875</v>
      </c>
      <c r="F21" s="322">
        <v>3.43</v>
      </c>
      <c r="G21" s="163">
        <v>56</v>
      </c>
      <c r="H21" s="24">
        <v>3.6785714285714284</v>
      </c>
      <c r="I21" s="322">
        <v>3.5</v>
      </c>
      <c r="J21" s="163">
        <v>61</v>
      </c>
      <c r="K21" s="24">
        <v>3.737704918032787</v>
      </c>
      <c r="L21" s="110">
        <v>3.58</v>
      </c>
      <c r="M21" s="337">
        <v>13</v>
      </c>
      <c r="N21" s="371">
        <v>19</v>
      </c>
      <c r="O21" s="333">
        <v>28</v>
      </c>
      <c r="P21" s="158">
        <f>SUM(M21:O21)</f>
        <v>60</v>
      </c>
      <c r="Q21" s="118"/>
    </row>
    <row r="22" spans="1:17" s="8" customFormat="1" ht="15" customHeight="1" x14ac:dyDescent="0.25">
      <c r="A22" s="41">
        <v>17</v>
      </c>
      <c r="B22" s="18" t="s">
        <v>1</v>
      </c>
      <c r="C22" s="349" t="s">
        <v>188</v>
      </c>
      <c r="D22" s="163">
        <v>125</v>
      </c>
      <c r="E22" s="24">
        <v>3.6880000000000002</v>
      </c>
      <c r="F22" s="323">
        <v>3.43</v>
      </c>
      <c r="G22" s="163">
        <v>121</v>
      </c>
      <c r="H22" s="24">
        <v>3.5950413223140494</v>
      </c>
      <c r="I22" s="323">
        <v>3.5</v>
      </c>
      <c r="J22" s="163">
        <v>134</v>
      </c>
      <c r="K22" s="24">
        <v>3.8134328358208953</v>
      </c>
      <c r="L22" s="170">
        <v>3.58</v>
      </c>
      <c r="M22" s="381">
        <v>12</v>
      </c>
      <c r="N22" s="371">
        <v>27</v>
      </c>
      <c r="O22" s="333">
        <v>22</v>
      </c>
      <c r="P22" s="158">
        <f>SUM(M22:O22)</f>
        <v>61</v>
      </c>
      <c r="Q22" s="118"/>
    </row>
    <row r="23" spans="1:17" s="8" customFormat="1" ht="15" customHeight="1" x14ac:dyDescent="0.25">
      <c r="A23" s="41">
        <v>18</v>
      </c>
      <c r="B23" s="16" t="s">
        <v>24</v>
      </c>
      <c r="C23" s="175" t="s">
        <v>137</v>
      </c>
      <c r="D23" s="163">
        <v>67</v>
      </c>
      <c r="E23" s="24">
        <v>3.5373134328358211</v>
      </c>
      <c r="F23" s="327">
        <v>3.43</v>
      </c>
      <c r="G23" s="163">
        <v>44</v>
      </c>
      <c r="H23" s="24">
        <v>3.7727272727272729</v>
      </c>
      <c r="I23" s="327">
        <v>3.5</v>
      </c>
      <c r="J23" s="163">
        <v>54</v>
      </c>
      <c r="K23" s="24">
        <v>3.7777777777777777</v>
      </c>
      <c r="L23" s="107">
        <v>3.58</v>
      </c>
      <c r="M23" s="380">
        <v>31</v>
      </c>
      <c r="N23" s="371">
        <v>7</v>
      </c>
      <c r="O23" s="333">
        <v>25</v>
      </c>
      <c r="P23" s="158">
        <f>SUM(M23:O23)</f>
        <v>63</v>
      </c>
      <c r="Q23" s="118"/>
    </row>
    <row r="24" spans="1:17" s="8" customFormat="1" ht="15" customHeight="1" x14ac:dyDescent="0.25">
      <c r="A24" s="41">
        <v>19</v>
      </c>
      <c r="B24" s="18" t="s">
        <v>1</v>
      </c>
      <c r="C24" s="394" t="s">
        <v>14</v>
      </c>
      <c r="D24" s="163">
        <v>64</v>
      </c>
      <c r="E24" s="24">
        <v>3.703125</v>
      </c>
      <c r="F24" s="323">
        <v>3.43</v>
      </c>
      <c r="G24" s="163">
        <v>63</v>
      </c>
      <c r="H24" s="24">
        <v>3.5714285714285716</v>
      </c>
      <c r="I24" s="323">
        <v>3.5</v>
      </c>
      <c r="J24" s="163">
        <v>115</v>
      </c>
      <c r="K24" s="24">
        <v>3.8260869565217392</v>
      </c>
      <c r="L24" s="170">
        <v>3.58</v>
      </c>
      <c r="M24" s="381">
        <v>11</v>
      </c>
      <c r="N24" s="371">
        <v>35</v>
      </c>
      <c r="O24" s="333">
        <v>19</v>
      </c>
      <c r="P24" s="158">
        <f>SUM(M24:O24)</f>
        <v>65</v>
      </c>
      <c r="Q24" s="118"/>
    </row>
    <row r="25" spans="1:17" s="8" customFormat="1" ht="15" customHeight="1" thickBot="1" x14ac:dyDescent="0.3">
      <c r="A25" s="39">
        <v>20</v>
      </c>
      <c r="B25" s="19" t="s">
        <v>1</v>
      </c>
      <c r="C25" s="404" t="s">
        <v>186</v>
      </c>
      <c r="D25" s="179">
        <v>95</v>
      </c>
      <c r="E25" s="103">
        <v>3.4421052631578948</v>
      </c>
      <c r="F25" s="324">
        <v>3.43</v>
      </c>
      <c r="G25" s="179">
        <v>79</v>
      </c>
      <c r="H25" s="103">
        <v>3.8607594936708862</v>
      </c>
      <c r="I25" s="324">
        <v>3.5</v>
      </c>
      <c r="J25" s="179">
        <v>89</v>
      </c>
      <c r="K25" s="103">
        <v>3.8314606741573032</v>
      </c>
      <c r="L25" s="112">
        <v>3.58</v>
      </c>
      <c r="M25" s="388">
        <v>49</v>
      </c>
      <c r="N25" s="373">
        <v>4</v>
      </c>
      <c r="O25" s="335">
        <v>20</v>
      </c>
      <c r="P25" s="160">
        <f>SUM(M25:O25)</f>
        <v>73</v>
      </c>
      <c r="Q25" s="118"/>
    </row>
    <row r="26" spans="1:17" s="8" customFormat="1" ht="15" customHeight="1" x14ac:dyDescent="0.25">
      <c r="A26" s="41">
        <v>21</v>
      </c>
      <c r="B26" s="26" t="s">
        <v>48</v>
      </c>
      <c r="C26" s="208" t="s">
        <v>55</v>
      </c>
      <c r="D26" s="162">
        <v>97</v>
      </c>
      <c r="E26" s="101">
        <v>3.4948453608247423</v>
      </c>
      <c r="F26" s="325">
        <v>3.43</v>
      </c>
      <c r="G26" s="162">
        <v>90</v>
      </c>
      <c r="H26" s="101">
        <v>3.6444444444444444</v>
      </c>
      <c r="I26" s="325">
        <v>3.5</v>
      </c>
      <c r="J26" s="162">
        <v>89</v>
      </c>
      <c r="K26" s="101">
        <v>3.8539325842696628</v>
      </c>
      <c r="L26" s="105">
        <v>3.58</v>
      </c>
      <c r="M26" s="390">
        <v>38</v>
      </c>
      <c r="N26" s="370">
        <v>23</v>
      </c>
      <c r="O26" s="332">
        <v>17</v>
      </c>
      <c r="P26" s="157">
        <f>SUM(M26:O26)</f>
        <v>78</v>
      </c>
      <c r="Q26" s="118"/>
    </row>
    <row r="27" spans="1:17" s="8" customFormat="1" ht="15" customHeight="1" x14ac:dyDescent="0.25">
      <c r="A27" s="41">
        <v>22</v>
      </c>
      <c r="B27" s="16" t="s">
        <v>1</v>
      </c>
      <c r="C27" s="354" t="s">
        <v>185</v>
      </c>
      <c r="D27" s="166">
        <v>34</v>
      </c>
      <c r="E27" s="95">
        <v>3.4117647058823528</v>
      </c>
      <c r="F27" s="326">
        <v>3.43</v>
      </c>
      <c r="G27" s="166">
        <v>53</v>
      </c>
      <c r="H27" s="95">
        <v>3.7358490566037736</v>
      </c>
      <c r="I27" s="326">
        <v>3.5</v>
      </c>
      <c r="J27" s="166">
        <v>56</v>
      </c>
      <c r="K27" s="95">
        <v>3.8571428571428572</v>
      </c>
      <c r="L27" s="108">
        <v>3.58</v>
      </c>
      <c r="M27" s="378">
        <v>58</v>
      </c>
      <c r="N27" s="371">
        <v>11</v>
      </c>
      <c r="O27" s="333">
        <v>16</v>
      </c>
      <c r="P27" s="158">
        <f>SUM(M27:O27)</f>
        <v>85</v>
      </c>
      <c r="Q27" s="118"/>
    </row>
    <row r="28" spans="1:17" s="8" customFormat="1" ht="15" customHeight="1" x14ac:dyDescent="0.25">
      <c r="A28" s="41">
        <v>23</v>
      </c>
      <c r="B28" s="16" t="s">
        <v>28</v>
      </c>
      <c r="C28" s="173" t="s">
        <v>32</v>
      </c>
      <c r="D28" s="163">
        <v>38</v>
      </c>
      <c r="E28" s="104">
        <v>3.5263157894736841</v>
      </c>
      <c r="F28" s="319">
        <v>3.43</v>
      </c>
      <c r="G28" s="163">
        <v>52</v>
      </c>
      <c r="H28" s="104">
        <v>3.5</v>
      </c>
      <c r="I28" s="319">
        <v>3.5</v>
      </c>
      <c r="J28" s="163">
        <v>35</v>
      </c>
      <c r="K28" s="104">
        <v>4</v>
      </c>
      <c r="L28" s="106">
        <v>3.58</v>
      </c>
      <c r="M28" s="376">
        <v>34</v>
      </c>
      <c r="N28" s="371">
        <v>50</v>
      </c>
      <c r="O28" s="333">
        <v>4</v>
      </c>
      <c r="P28" s="158">
        <f>SUM(M28:O28)</f>
        <v>88</v>
      </c>
      <c r="Q28" s="118"/>
    </row>
    <row r="29" spans="1:17" s="8" customFormat="1" ht="15" customHeight="1" x14ac:dyDescent="0.25">
      <c r="A29" s="41">
        <v>24</v>
      </c>
      <c r="B29" s="16" t="s">
        <v>24</v>
      </c>
      <c r="C29" s="174" t="s">
        <v>138</v>
      </c>
      <c r="D29" s="166">
        <v>49</v>
      </c>
      <c r="E29" s="24">
        <v>3.6122448979591835</v>
      </c>
      <c r="F29" s="326">
        <v>3.43</v>
      </c>
      <c r="G29" s="166">
        <v>46</v>
      </c>
      <c r="H29" s="24">
        <v>3.5869565217391304</v>
      </c>
      <c r="I29" s="326">
        <v>3.5</v>
      </c>
      <c r="J29" s="166">
        <v>48</v>
      </c>
      <c r="K29" s="24">
        <v>3.6666666666666665</v>
      </c>
      <c r="L29" s="108">
        <v>3.58</v>
      </c>
      <c r="M29" s="378">
        <v>25</v>
      </c>
      <c r="N29" s="371">
        <v>29</v>
      </c>
      <c r="O29" s="333">
        <v>37</v>
      </c>
      <c r="P29" s="158">
        <f>SUM(M29:O29)</f>
        <v>91</v>
      </c>
      <c r="Q29" s="118"/>
    </row>
    <row r="30" spans="1:17" s="8" customFormat="1" ht="15" customHeight="1" x14ac:dyDescent="0.25">
      <c r="A30" s="41">
        <v>25</v>
      </c>
      <c r="B30" s="16" t="s">
        <v>37</v>
      </c>
      <c r="C30" s="173" t="s">
        <v>128</v>
      </c>
      <c r="D30" s="163">
        <v>45</v>
      </c>
      <c r="E30" s="24">
        <v>3.6222222222222222</v>
      </c>
      <c r="F30" s="319">
        <v>3.43</v>
      </c>
      <c r="G30" s="163">
        <v>32</v>
      </c>
      <c r="H30" s="24">
        <v>3.46875</v>
      </c>
      <c r="I30" s="319">
        <v>3.5</v>
      </c>
      <c r="J30" s="163">
        <v>51</v>
      </c>
      <c r="K30" s="24">
        <v>3.8627450980392157</v>
      </c>
      <c r="L30" s="106">
        <v>3.58</v>
      </c>
      <c r="M30" s="376">
        <v>23</v>
      </c>
      <c r="N30" s="371">
        <v>59</v>
      </c>
      <c r="O30" s="333">
        <v>13</v>
      </c>
      <c r="P30" s="158">
        <f>SUM(M30:O30)</f>
        <v>95</v>
      </c>
      <c r="Q30" s="118"/>
    </row>
    <row r="31" spans="1:17" s="8" customFormat="1" ht="15" customHeight="1" x14ac:dyDescent="0.25">
      <c r="A31" s="41">
        <v>26</v>
      </c>
      <c r="B31" s="16" t="s">
        <v>24</v>
      </c>
      <c r="C31" s="349" t="s">
        <v>165</v>
      </c>
      <c r="D31" s="163">
        <v>55</v>
      </c>
      <c r="E31" s="24">
        <v>3.4909090909090907</v>
      </c>
      <c r="F31" s="322">
        <v>3.43</v>
      </c>
      <c r="G31" s="163">
        <v>41</v>
      </c>
      <c r="H31" s="24">
        <v>3.5853658536585367</v>
      </c>
      <c r="I31" s="322">
        <v>3.5</v>
      </c>
      <c r="J31" s="163">
        <v>45</v>
      </c>
      <c r="K31" s="24">
        <v>3.7333333333333334</v>
      </c>
      <c r="L31" s="110">
        <v>3.58</v>
      </c>
      <c r="M31" s="337">
        <v>39</v>
      </c>
      <c r="N31" s="371">
        <v>30</v>
      </c>
      <c r="O31" s="333">
        <v>31</v>
      </c>
      <c r="P31" s="158">
        <f>SUM(M31:O31)</f>
        <v>100</v>
      </c>
      <c r="Q31" s="118"/>
    </row>
    <row r="32" spans="1:17" s="8" customFormat="1" ht="15" customHeight="1" x14ac:dyDescent="0.25">
      <c r="A32" s="41">
        <v>27</v>
      </c>
      <c r="B32" s="16" t="s">
        <v>57</v>
      </c>
      <c r="C32" s="409" t="s">
        <v>195</v>
      </c>
      <c r="D32" s="163">
        <v>25</v>
      </c>
      <c r="E32" s="102">
        <v>3.68</v>
      </c>
      <c r="F32" s="319">
        <v>3.43</v>
      </c>
      <c r="G32" s="163">
        <v>42</v>
      </c>
      <c r="H32" s="102">
        <v>3.5476190476190474</v>
      </c>
      <c r="I32" s="319">
        <v>3.5</v>
      </c>
      <c r="J32" s="163">
        <v>41</v>
      </c>
      <c r="K32" s="102">
        <v>3.6097560975609757</v>
      </c>
      <c r="L32" s="106">
        <v>3.58</v>
      </c>
      <c r="M32" s="376">
        <v>14</v>
      </c>
      <c r="N32" s="371">
        <v>42</v>
      </c>
      <c r="O32" s="333">
        <v>45</v>
      </c>
      <c r="P32" s="158">
        <f>SUM(M32:O32)</f>
        <v>101</v>
      </c>
      <c r="Q32" s="118"/>
    </row>
    <row r="33" spans="1:17" s="8" customFormat="1" ht="15" customHeight="1" x14ac:dyDescent="0.25">
      <c r="A33" s="41">
        <v>28</v>
      </c>
      <c r="B33" s="16" t="s">
        <v>28</v>
      </c>
      <c r="C33" s="410" t="s">
        <v>196</v>
      </c>
      <c r="D33" s="163">
        <v>26</v>
      </c>
      <c r="E33" s="24">
        <v>3.6153846153846154</v>
      </c>
      <c r="F33" s="322">
        <v>3.43</v>
      </c>
      <c r="G33" s="163">
        <v>20</v>
      </c>
      <c r="H33" s="24">
        <v>3.75</v>
      </c>
      <c r="I33" s="322">
        <v>3.5</v>
      </c>
      <c r="J33" s="163">
        <v>26</v>
      </c>
      <c r="K33" s="24">
        <v>3.5</v>
      </c>
      <c r="L33" s="110">
        <v>3.58</v>
      </c>
      <c r="M33" s="337">
        <v>24</v>
      </c>
      <c r="N33" s="371">
        <v>9</v>
      </c>
      <c r="O33" s="333">
        <v>69</v>
      </c>
      <c r="P33" s="158">
        <f>SUM(M33:O33)</f>
        <v>102</v>
      </c>
      <c r="Q33" s="118"/>
    </row>
    <row r="34" spans="1:17" s="8" customFormat="1" ht="15" customHeight="1" x14ac:dyDescent="0.25">
      <c r="A34" s="41">
        <v>29</v>
      </c>
      <c r="B34" s="16" t="s">
        <v>48</v>
      </c>
      <c r="C34" s="149" t="s">
        <v>54</v>
      </c>
      <c r="D34" s="163">
        <v>45</v>
      </c>
      <c r="E34" s="24">
        <v>3.6</v>
      </c>
      <c r="F34" s="322">
        <v>3.43</v>
      </c>
      <c r="G34" s="163">
        <v>50</v>
      </c>
      <c r="H34" s="24">
        <v>3.44</v>
      </c>
      <c r="I34" s="322">
        <v>3.5</v>
      </c>
      <c r="J34" s="163">
        <v>77</v>
      </c>
      <c r="K34" s="24">
        <v>3.8961038961038961</v>
      </c>
      <c r="L34" s="110">
        <v>3.58</v>
      </c>
      <c r="M34" s="337">
        <v>26</v>
      </c>
      <c r="N34" s="371">
        <v>67</v>
      </c>
      <c r="O34" s="333">
        <v>9</v>
      </c>
      <c r="P34" s="158">
        <f>SUM(M34:O34)</f>
        <v>102</v>
      </c>
    </row>
    <row r="35" spans="1:17" s="8" customFormat="1" ht="15" customHeight="1" thickBot="1" x14ac:dyDescent="0.3">
      <c r="A35" s="45">
        <v>30</v>
      </c>
      <c r="B35" s="424" t="s">
        <v>28</v>
      </c>
      <c r="C35" s="392" t="s">
        <v>65</v>
      </c>
      <c r="D35" s="449">
        <v>27</v>
      </c>
      <c r="E35" s="446">
        <v>3.3333333333333335</v>
      </c>
      <c r="F35" s="398">
        <v>3.43</v>
      </c>
      <c r="G35" s="449">
        <v>20</v>
      </c>
      <c r="H35" s="446">
        <v>3.75</v>
      </c>
      <c r="I35" s="398">
        <v>3.5</v>
      </c>
      <c r="J35" s="449">
        <v>20</v>
      </c>
      <c r="K35" s="446">
        <v>3.8</v>
      </c>
      <c r="L35" s="400">
        <v>3.58</v>
      </c>
      <c r="M35" s="402">
        <v>70</v>
      </c>
      <c r="N35" s="373">
        <v>10</v>
      </c>
      <c r="O35" s="335">
        <v>23</v>
      </c>
      <c r="P35" s="160">
        <f>SUM(M35:O35)</f>
        <v>103</v>
      </c>
    </row>
    <row r="36" spans="1:17" s="8" customFormat="1" ht="15" customHeight="1" x14ac:dyDescent="0.25">
      <c r="A36" s="46">
        <v>31</v>
      </c>
      <c r="B36" s="30" t="s">
        <v>24</v>
      </c>
      <c r="C36" s="355" t="s">
        <v>170</v>
      </c>
      <c r="D36" s="166">
        <v>43</v>
      </c>
      <c r="E36" s="95">
        <v>3.5813953488372094</v>
      </c>
      <c r="F36" s="434">
        <v>3.43</v>
      </c>
      <c r="G36" s="166">
        <v>55</v>
      </c>
      <c r="H36" s="95">
        <v>3.4727272727272727</v>
      </c>
      <c r="I36" s="434">
        <v>3.5</v>
      </c>
      <c r="J36" s="166">
        <v>50</v>
      </c>
      <c r="K36" s="95">
        <v>3.76</v>
      </c>
      <c r="L36" s="437">
        <v>3.58</v>
      </c>
      <c r="M36" s="440">
        <v>28</v>
      </c>
      <c r="N36" s="374">
        <v>58</v>
      </c>
      <c r="O36" s="336">
        <v>27</v>
      </c>
      <c r="P36" s="161">
        <f>SUM(M36:O36)</f>
        <v>113</v>
      </c>
    </row>
    <row r="37" spans="1:17" s="8" customFormat="1" ht="15" customHeight="1" x14ac:dyDescent="0.25">
      <c r="A37" s="41">
        <v>32</v>
      </c>
      <c r="B37" s="18" t="s">
        <v>48</v>
      </c>
      <c r="C37" s="176" t="s">
        <v>53</v>
      </c>
      <c r="D37" s="166">
        <v>44</v>
      </c>
      <c r="E37" s="95">
        <v>3.6590909090909092</v>
      </c>
      <c r="F37" s="328">
        <v>3.43</v>
      </c>
      <c r="G37" s="166">
        <v>46</v>
      </c>
      <c r="H37" s="95">
        <v>3.4565217391304346</v>
      </c>
      <c r="I37" s="328">
        <v>3.5</v>
      </c>
      <c r="J37" s="166">
        <v>68</v>
      </c>
      <c r="K37" s="95">
        <v>3.6911764705882355</v>
      </c>
      <c r="L37" s="109">
        <v>3.58</v>
      </c>
      <c r="M37" s="383">
        <v>17</v>
      </c>
      <c r="N37" s="371">
        <v>62</v>
      </c>
      <c r="O37" s="333">
        <v>36</v>
      </c>
      <c r="P37" s="158">
        <f>SUM(M37:O37)</f>
        <v>115</v>
      </c>
    </row>
    <row r="38" spans="1:17" s="8" customFormat="1" ht="15" customHeight="1" x14ac:dyDescent="0.25">
      <c r="A38" s="41">
        <v>33</v>
      </c>
      <c r="B38" s="16" t="s">
        <v>1</v>
      </c>
      <c r="C38" s="350" t="s">
        <v>192</v>
      </c>
      <c r="D38" s="163">
        <v>51</v>
      </c>
      <c r="E38" s="102">
        <v>3.7254901960784315</v>
      </c>
      <c r="F38" s="319">
        <v>3.43</v>
      </c>
      <c r="G38" s="163">
        <v>48</v>
      </c>
      <c r="H38" s="102">
        <v>3.5625</v>
      </c>
      <c r="I38" s="319">
        <v>3.5</v>
      </c>
      <c r="J38" s="163">
        <v>44</v>
      </c>
      <c r="K38" s="102">
        <v>3.5</v>
      </c>
      <c r="L38" s="106">
        <v>3.58</v>
      </c>
      <c r="M38" s="376">
        <v>9</v>
      </c>
      <c r="N38" s="371">
        <v>36</v>
      </c>
      <c r="O38" s="333">
        <v>73</v>
      </c>
      <c r="P38" s="158">
        <f>SUM(M38:O38)</f>
        <v>118</v>
      </c>
    </row>
    <row r="39" spans="1:17" s="8" customFormat="1" ht="15" customHeight="1" x14ac:dyDescent="0.25">
      <c r="A39" s="41">
        <v>34</v>
      </c>
      <c r="B39" s="18" t="s">
        <v>28</v>
      </c>
      <c r="C39" s="149" t="s">
        <v>27</v>
      </c>
      <c r="D39" s="163">
        <v>20</v>
      </c>
      <c r="E39" s="24">
        <v>3.5</v>
      </c>
      <c r="F39" s="322">
        <v>3.43</v>
      </c>
      <c r="G39" s="163">
        <v>25</v>
      </c>
      <c r="H39" s="24">
        <v>3.68</v>
      </c>
      <c r="I39" s="322">
        <v>3.5</v>
      </c>
      <c r="J39" s="163">
        <v>40</v>
      </c>
      <c r="K39" s="24">
        <v>3.5249999999999999</v>
      </c>
      <c r="L39" s="110">
        <v>3.58</v>
      </c>
      <c r="M39" s="337">
        <v>36</v>
      </c>
      <c r="N39" s="371">
        <v>18</v>
      </c>
      <c r="O39" s="333">
        <v>64</v>
      </c>
      <c r="P39" s="158">
        <f>SUM(M39:O39)</f>
        <v>118</v>
      </c>
    </row>
    <row r="40" spans="1:17" s="8" customFormat="1" ht="15" customHeight="1" x14ac:dyDescent="0.25">
      <c r="A40" s="41">
        <v>35</v>
      </c>
      <c r="B40" s="18" t="s">
        <v>24</v>
      </c>
      <c r="C40" s="349" t="s">
        <v>172</v>
      </c>
      <c r="D40" s="163">
        <v>100</v>
      </c>
      <c r="E40" s="24">
        <v>3.5</v>
      </c>
      <c r="F40" s="322">
        <v>3.43</v>
      </c>
      <c r="G40" s="163">
        <v>79</v>
      </c>
      <c r="H40" s="24">
        <v>3.5569620253164556</v>
      </c>
      <c r="I40" s="322">
        <v>3.5</v>
      </c>
      <c r="J40" s="163">
        <v>82</v>
      </c>
      <c r="K40" s="24">
        <v>3.6219512195121952</v>
      </c>
      <c r="L40" s="110">
        <v>3.58</v>
      </c>
      <c r="M40" s="337">
        <v>37</v>
      </c>
      <c r="N40" s="371">
        <v>38</v>
      </c>
      <c r="O40" s="333">
        <v>44</v>
      </c>
      <c r="P40" s="158">
        <f>SUM(M40:O40)</f>
        <v>119</v>
      </c>
    </row>
    <row r="41" spans="1:17" s="8" customFormat="1" ht="15" customHeight="1" x14ac:dyDescent="0.25">
      <c r="A41" s="41">
        <v>36</v>
      </c>
      <c r="B41" s="16" t="s">
        <v>24</v>
      </c>
      <c r="C41" s="350" t="s">
        <v>164</v>
      </c>
      <c r="D41" s="163">
        <v>88</v>
      </c>
      <c r="E41" s="102">
        <v>3.4318181818181817</v>
      </c>
      <c r="F41" s="319">
        <v>3.43</v>
      </c>
      <c r="G41" s="163">
        <v>73</v>
      </c>
      <c r="H41" s="102">
        <v>3.5205479452054793</v>
      </c>
      <c r="I41" s="319">
        <v>3.5</v>
      </c>
      <c r="J41" s="163">
        <v>102</v>
      </c>
      <c r="K41" s="102">
        <v>3.7745098039215685</v>
      </c>
      <c r="L41" s="106">
        <v>3.58</v>
      </c>
      <c r="M41" s="376">
        <v>52</v>
      </c>
      <c r="N41" s="371">
        <v>47</v>
      </c>
      <c r="O41" s="333">
        <v>26</v>
      </c>
      <c r="P41" s="158">
        <f>SUM(M41:O41)</f>
        <v>125</v>
      </c>
    </row>
    <row r="42" spans="1:17" s="8" customFormat="1" ht="15" customHeight="1" x14ac:dyDescent="0.25">
      <c r="A42" s="41">
        <v>37</v>
      </c>
      <c r="B42" s="16" t="s">
        <v>1</v>
      </c>
      <c r="C42" s="349" t="s">
        <v>187</v>
      </c>
      <c r="D42" s="163">
        <v>116</v>
      </c>
      <c r="E42" s="24">
        <v>3.7413793103448274</v>
      </c>
      <c r="F42" s="322">
        <v>3.43</v>
      </c>
      <c r="G42" s="163">
        <v>122</v>
      </c>
      <c r="H42" s="24">
        <v>3.622950819672131</v>
      </c>
      <c r="I42" s="322">
        <v>3.5</v>
      </c>
      <c r="J42" s="163">
        <v>168</v>
      </c>
      <c r="K42" s="24">
        <v>3.3095238095238093</v>
      </c>
      <c r="L42" s="110">
        <v>3.58</v>
      </c>
      <c r="M42" s="337">
        <v>8</v>
      </c>
      <c r="N42" s="371">
        <v>25</v>
      </c>
      <c r="O42" s="333">
        <v>93</v>
      </c>
      <c r="P42" s="158">
        <f>SUM(M42:O42)</f>
        <v>126</v>
      </c>
    </row>
    <row r="43" spans="1:17" s="8" customFormat="1" ht="15" customHeight="1" x14ac:dyDescent="0.25">
      <c r="A43" s="41">
        <v>38</v>
      </c>
      <c r="B43" s="16" t="s">
        <v>28</v>
      </c>
      <c r="C43" s="395" t="s">
        <v>34</v>
      </c>
      <c r="D43" s="163">
        <v>71</v>
      </c>
      <c r="E43" s="24">
        <v>3.76056338028169</v>
      </c>
      <c r="F43" s="321">
        <v>3.43</v>
      </c>
      <c r="G43" s="163">
        <v>63</v>
      </c>
      <c r="H43" s="24">
        <v>3.3333333333333335</v>
      </c>
      <c r="I43" s="321">
        <v>3.5</v>
      </c>
      <c r="J43" s="163">
        <v>61</v>
      </c>
      <c r="K43" s="24">
        <v>3.7049180327868854</v>
      </c>
      <c r="L43" s="164">
        <v>3.58</v>
      </c>
      <c r="M43" s="379">
        <v>5</v>
      </c>
      <c r="N43" s="371">
        <v>88</v>
      </c>
      <c r="O43" s="333">
        <v>34</v>
      </c>
      <c r="P43" s="158">
        <f>SUM(M43:O43)</f>
        <v>127</v>
      </c>
    </row>
    <row r="44" spans="1:17" s="8" customFormat="1" ht="15" customHeight="1" x14ac:dyDescent="0.25">
      <c r="A44" s="41">
        <v>39</v>
      </c>
      <c r="B44" s="16" t="s">
        <v>1</v>
      </c>
      <c r="C44" s="173" t="s">
        <v>21</v>
      </c>
      <c r="D44" s="163">
        <v>32</v>
      </c>
      <c r="E44" s="102">
        <v>3.53125</v>
      </c>
      <c r="F44" s="319">
        <v>3.43</v>
      </c>
      <c r="G44" s="163">
        <v>32</v>
      </c>
      <c r="H44" s="102">
        <v>3.53125</v>
      </c>
      <c r="I44" s="319">
        <v>3.5</v>
      </c>
      <c r="J44" s="163">
        <v>17</v>
      </c>
      <c r="K44" s="102">
        <v>3.5882352941176472</v>
      </c>
      <c r="L44" s="106">
        <v>3.58</v>
      </c>
      <c r="M44" s="376">
        <v>33</v>
      </c>
      <c r="N44" s="371">
        <v>45</v>
      </c>
      <c r="O44" s="333">
        <v>49</v>
      </c>
      <c r="P44" s="158">
        <f>SUM(M44:O44)</f>
        <v>127</v>
      </c>
    </row>
    <row r="45" spans="1:17" s="8" customFormat="1" ht="15" customHeight="1" thickBot="1" x14ac:dyDescent="0.3">
      <c r="A45" s="39">
        <v>40</v>
      </c>
      <c r="B45" s="17" t="s">
        <v>37</v>
      </c>
      <c r="C45" s="453" t="s">
        <v>77</v>
      </c>
      <c r="D45" s="168">
        <v>66</v>
      </c>
      <c r="E45" s="455">
        <v>3.3181818181818183</v>
      </c>
      <c r="F45" s="460">
        <v>3.43</v>
      </c>
      <c r="G45" s="168">
        <v>64</v>
      </c>
      <c r="H45" s="455">
        <v>3.625</v>
      </c>
      <c r="I45" s="460">
        <v>3.5</v>
      </c>
      <c r="J45" s="168">
        <v>84</v>
      </c>
      <c r="K45" s="455">
        <v>3.7023809523809526</v>
      </c>
      <c r="L45" s="461">
        <v>3.58</v>
      </c>
      <c r="M45" s="462">
        <v>72</v>
      </c>
      <c r="N45" s="372">
        <v>24</v>
      </c>
      <c r="O45" s="334">
        <v>33</v>
      </c>
      <c r="P45" s="159">
        <f>SUM(M45:O45)</f>
        <v>129</v>
      </c>
    </row>
    <row r="46" spans="1:17" s="8" customFormat="1" ht="15" customHeight="1" x14ac:dyDescent="0.25">
      <c r="A46" s="41">
        <v>41</v>
      </c>
      <c r="B46" s="26" t="s">
        <v>1</v>
      </c>
      <c r="C46" s="354" t="s">
        <v>193</v>
      </c>
      <c r="D46" s="162">
        <v>83</v>
      </c>
      <c r="E46" s="101">
        <v>3.5421686746987953</v>
      </c>
      <c r="F46" s="325">
        <v>3.43</v>
      </c>
      <c r="G46" s="162">
        <v>89</v>
      </c>
      <c r="H46" s="101">
        <v>3.50561797752809</v>
      </c>
      <c r="I46" s="325">
        <v>3.5</v>
      </c>
      <c r="J46" s="162">
        <v>85</v>
      </c>
      <c r="K46" s="101">
        <v>3.5764705882352943</v>
      </c>
      <c r="L46" s="105">
        <v>3.58</v>
      </c>
      <c r="M46" s="390">
        <v>30</v>
      </c>
      <c r="N46" s="370">
        <v>49</v>
      </c>
      <c r="O46" s="332">
        <v>52</v>
      </c>
      <c r="P46" s="157">
        <f>SUM(M46:O46)</f>
        <v>131</v>
      </c>
    </row>
    <row r="47" spans="1:17" s="8" customFormat="1" ht="15" customHeight="1" x14ac:dyDescent="0.25">
      <c r="A47" s="41">
        <v>42</v>
      </c>
      <c r="B47" s="16" t="s">
        <v>48</v>
      </c>
      <c r="C47" s="174" t="s">
        <v>52</v>
      </c>
      <c r="D47" s="166">
        <v>31</v>
      </c>
      <c r="E47" s="95">
        <v>3.4516129032258065</v>
      </c>
      <c r="F47" s="326">
        <v>3.43</v>
      </c>
      <c r="G47" s="166">
        <v>29</v>
      </c>
      <c r="H47" s="95">
        <v>3.5172413793103448</v>
      </c>
      <c r="I47" s="326">
        <v>3.5</v>
      </c>
      <c r="J47" s="166">
        <v>37</v>
      </c>
      <c r="K47" s="95">
        <v>3.6486486486486487</v>
      </c>
      <c r="L47" s="108">
        <v>3.58</v>
      </c>
      <c r="M47" s="378">
        <v>46</v>
      </c>
      <c r="N47" s="371">
        <v>48</v>
      </c>
      <c r="O47" s="333">
        <v>39</v>
      </c>
      <c r="P47" s="158">
        <f>SUM(M47:O47)</f>
        <v>133</v>
      </c>
    </row>
    <row r="48" spans="1:17" s="8" customFormat="1" ht="15" customHeight="1" x14ac:dyDescent="0.25">
      <c r="A48" s="41">
        <v>43</v>
      </c>
      <c r="B48" s="16" t="s">
        <v>37</v>
      </c>
      <c r="C48" s="353" t="s">
        <v>158</v>
      </c>
      <c r="D48" s="166">
        <v>53</v>
      </c>
      <c r="E48" s="24">
        <v>3.3207547169811322</v>
      </c>
      <c r="F48" s="328">
        <v>3.43</v>
      </c>
      <c r="G48" s="166">
        <v>45</v>
      </c>
      <c r="H48" s="24">
        <v>3.5777777777777779</v>
      </c>
      <c r="I48" s="328">
        <v>3.5</v>
      </c>
      <c r="J48" s="166">
        <v>26</v>
      </c>
      <c r="K48" s="24">
        <v>3.7307692307692308</v>
      </c>
      <c r="L48" s="109">
        <v>3.58</v>
      </c>
      <c r="M48" s="383">
        <v>71</v>
      </c>
      <c r="N48" s="371">
        <v>33</v>
      </c>
      <c r="O48" s="333">
        <v>30</v>
      </c>
      <c r="P48" s="158">
        <f>SUM(M48:O48)</f>
        <v>134</v>
      </c>
    </row>
    <row r="49" spans="1:16" s="8" customFormat="1" ht="15" customHeight="1" x14ac:dyDescent="0.25">
      <c r="A49" s="41">
        <v>44</v>
      </c>
      <c r="B49" s="16" t="s">
        <v>48</v>
      </c>
      <c r="C49" s="352" t="s">
        <v>155</v>
      </c>
      <c r="D49" s="163">
        <v>48</v>
      </c>
      <c r="E49" s="24">
        <v>3.4166666666666665</v>
      </c>
      <c r="F49" s="327">
        <v>3.43</v>
      </c>
      <c r="G49" s="163">
        <v>99</v>
      </c>
      <c r="H49" s="24">
        <v>3.5353535353535355</v>
      </c>
      <c r="I49" s="327">
        <v>3.5</v>
      </c>
      <c r="J49" s="163">
        <v>65</v>
      </c>
      <c r="K49" s="24">
        <v>3.6153846153846154</v>
      </c>
      <c r="L49" s="107">
        <v>3.58</v>
      </c>
      <c r="M49" s="380">
        <v>57</v>
      </c>
      <c r="N49" s="371">
        <v>44</v>
      </c>
      <c r="O49" s="333">
        <v>42</v>
      </c>
      <c r="P49" s="158">
        <f>SUM(M49:O49)</f>
        <v>143</v>
      </c>
    </row>
    <row r="50" spans="1:16" s="8" customFormat="1" ht="15" customHeight="1" x14ac:dyDescent="0.25">
      <c r="A50" s="41">
        <v>45</v>
      </c>
      <c r="B50" s="18" t="s">
        <v>28</v>
      </c>
      <c r="C50" s="149" t="s">
        <v>78</v>
      </c>
      <c r="D50" s="163">
        <v>7</v>
      </c>
      <c r="E50" s="24">
        <v>3.4285714285714284</v>
      </c>
      <c r="F50" s="322">
        <v>3.43</v>
      </c>
      <c r="G50" s="163">
        <v>18</v>
      </c>
      <c r="H50" s="24">
        <v>3.6666666666666665</v>
      </c>
      <c r="I50" s="322">
        <v>3.5</v>
      </c>
      <c r="J50" s="163">
        <v>2</v>
      </c>
      <c r="K50" s="24">
        <v>3.5</v>
      </c>
      <c r="L50" s="110">
        <v>3.58</v>
      </c>
      <c r="M50" s="337">
        <v>53</v>
      </c>
      <c r="N50" s="371">
        <v>21</v>
      </c>
      <c r="O50" s="333">
        <v>70</v>
      </c>
      <c r="P50" s="158">
        <f>SUM(M50:O50)</f>
        <v>144</v>
      </c>
    </row>
    <row r="51" spans="1:16" s="8" customFormat="1" ht="15" customHeight="1" x14ac:dyDescent="0.25">
      <c r="A51" s="41">
        <v>46</v>
      </c>
      <c r="B51" s="16" t="s">
        <v>28</v>
      </c>
      <c r="C51" s="350" t="s">
        <v>163</v>
      </c>
      <c r="D51" s="163">
        <v>21</v>
      </c>
      <c r="E51" s="24">
        <v>3.7619047619047619</v>
      </c>
      <c r="F51" s="319">
        <v>3.43</v>
      </c>
      <c r="G51" s="163">
        <v>29</v>
      </c>
      <c r="H51" s="24">
        <v>3.4827586206896552</v>
      </c>
      <c r="I51" s="319">
        <v>3.5</v>
      </c>
      <c r="J51" s="163">
        <v>44</v>
      </c>
      <c r="K51" s="24">
        <v>3.3409090909090908</v>
      </c>
      <c r="L51" s="106">
        <v>3.58</v>
      </c>
      <c r="M51" s="376">
        <v>4</v>
      </c>
      <c r="N51" s="371">
        <v>55</v>
      </c>
      <c r="O51" s="333">
        <v>88</v>
      </c>
      <c r="P51" s="158">
        <f>SUM(M51:O51)</f>
        <v>147</v>
      </c>
    </row>
    <row r="52" spans="1:16" s="8" customFormat="1" ht="15" customHeight="1" x14ac:dyDescent="0.25">
      <c r="A52" s="41">
        <v>47</v>
      </c>
      <c r="B52" s="16" t="s">
        <v>1</v>
      </c>
      <c r="C52" s="350" t="s">
        <v>191</v>
      </c>
      <c r="D52" s="163">
        <v>45</v>
      </c>
      <c r="E52" s="24">
        <v>3.2</v>
      </c>
      <c r="F52" s="319">
        <v>3.43</v>
      </c>
      <c r="G52" s="163">
        <v>23</v>
      </c>
      <c r="H52" s="24">
        <v>3.9565217391304346</v>
      </c>
      <c r="I52" s="319">
        <v>3.5</v>
      </c>
      <c r="J52" s="163">
        <v>22</v>
      </c>
      <c r="K52" s="24">
        <v>3.5909090909090908</v>
      </c>
      <c r="L52" s="106">
        <v>3.58</v>
      </c>
      <c r="M52" s="376">
        <v>94</v>
      </c>
      <c r="N52" s="371">
        <v>3</v>
      </c>
      <c r="O52" s="333">
        <v>50</v>
      </c>
      <c r="P52" s="158">
        <f>SUM(M52:O52)</f>
        <v>147</v>
      </c>
    </row>
    <row r="53" spans="1:16" s="8" customFormat="1" ht="15" customHeight="1" x14ac:dyDescent="0.25">
      <c r="A53" s="41">
        <v>48</v>
      </c>
      <c r="B53" s="16" t="s">
        <v>37</v>
      </c>
      <c r="C53" s="173" t="s">
        <v>46</v>
      </c>
      <c r="D53" s="163">
        <v>56</v>
      </c>
      <c r="E53" s="24">
        <v>3.3928571428571428</v>
      </c>
      <c r="F53" s="319">
        <v>3.43</v>
      </c>
      <c r="G53" s="163">
        <v>61</v>
      </c>
      <c r="H53" s="24">
        <v>3.442622950819672</v>
      </c>
      <c r="I53" s="319">
        <v>3.5</v>
      </c>
      <c r="J53" s="163">
        <v>34</v>
      </c>
      <c r="K53" s="24">
        <v>3.7941176470588234</v>
      </c>
      <c r="L53" s="106">
        <v>3.58</v>
      </c>
      <c r="M53" s="376">
        <v>61</v>
      </c>
      <c r="N53" s="371">
        <v>66</v>
      </c>
      <c r="O53" s="333">
        <v>24</v>
      </c>
      <c r="P53" s="158">
        <f>SUM(M53:O53)</f>
        <v>151</v>
      </c>
    </row>
    <row r="54" spans="1:16" s="8" customFormat="1" ht="15" customHeight="1" x14ac:dyDescent="0.25">
      <c r="A54" s="41">
        <v>49</v>
      </c>
      <c r="B54" s="16" t="s">
        <v>1</v>
      </c>
      <c r="C54" s="149" t="s">
        <v>132</v>
      </c>
      <c r="D54" s="163">
        <v>70</v>
      </c>
      <c r="E54" s="24">
        <v>3.3714285714285714</v>
      </c>
      <c r="F54" s="322">
        <v>3.43</v>
      </c>
      <c r="G54" s="163">
        <v>57</v>
      </c>
      <c r="H54" s="24">
        <v>3.5789473684210527</v>
      </c>
      <c r="I54" s="322">
        <v>3.5</v>
      </c>
      <c r="J54" s="163">
        <v>34</v>
      </c>
      <c r="K54" s="24">
        <v>3.5588235294117645</v>
      </c>
      <c r="L54" s="110">
        <v>3.58</v>
      </c>
      <c r="M54" s="337">
        <v>65</v>
      </c>
      <c r="N54" s="371">
        <v>32</v>
      </c>
      <c r="O54" s="333">
        <v>59</v>
      </c>
      <c r="P54" s="158">
        <f>SUM(M54:O54)</f>
        <v>156</v>
      </c>
    </row>
    <row r="55" spans="1:16" s="8" customFormat="1" ht="15" customHeight="1" thickBot="1" x14ac:dyDescent="0.3">
      <c r="A55" s="45">
        <v>50</v>
      </c>
      <c r="B55" s="356" t="s">
        <v>57</v>
      </c>
      <c r="C55" s="443" t="s">
        <v>76</v>
      </c>
      <c r="D55" s="178">
        <v>43</v>
      </c>
      <c r="E55" s="103">
        <v>3.441860465116279</v>
      </c>
      <c r="F55" s="359">
        <v>3.43</v>
      </c>
      <c r="G55" s="178">
        <v>37</v>
      </c>
      <c r="H55" s="103">
        <v>3.4324324324324325</v>
      </c>
      <c r="I55" s="359">
        <v>3.5</v>
      </c>
      <c r="J55" s="178">
        <v>38</v>
      </c>
      <c r="K55" s="103">
        <v>3.6315789473684212</v>
      </c>
      <c r="L55" s="360">
        <v>3.58</v>
      </c>
      <c r="M55" s="382">
        <v>50</v>
      </c>
      <c r="N55" s="373">
        <v>68</v>
      </c>
      <c r="O55" s="335">
        <v>41</v>
      </c>
      <c r="P55" s="160">
        <f>SUM(M55:O55)</f>
        <v>159</v>
      </c>
    </row>
    <row r="56" spans="1:16" s="8" customFormat="1" ht="15" customHeight="1" x14ac:dyDescent="0.25">
      <c r="A56" s="46">
        <v>51</v>
      </c>
      <c r="B56" s="28" t="s">
        <v>0</v>
      </c>
      <c r="C56" s="208" t="s">
        <v>131</v>
      </c>
      <c r="D56" s="166">
        <v>98</v>
      </c>
      <c r="E56" s="95">
        <v>3.3979591836734695</v>
      </c>
      <c r="F56" s="326">
        <v>3.43</v>
      </c>
      <c r="G56" s="166">
        <v>60</v>
      </c>
      <c r="H56" s="95">
        <v>3.7</v>
      </c>
      <c r="I56" s="326">
        <v>3.5</v>
      </c>
      <c r="J56" s="166">
        <v>42</v>
      </c>
      <c r="K56" s="95">
        <v>3.3809523809523809</v>
      </c>
      <c r="L56" s="108">
        <v>3.58</v>
      </c>
      <c r="M56" s="378">
        <v>59</v>
      </c>
      <c r="N56" s="374">
        <v>16</v>
      </c>
      <c r="O56" s="336">
        <v>84</v>
      </c>
      <c r="P56" s="161">
        <f>SUM(M56:O56)</f>
        <v>159</v>
      </c>
    </row>
    <row r="57" spans="1:16" s="8" customFormat="1" ht="15" customHeight="1" x14ac:dyDescent="0.25">
      <c r="A57" s="41">
        <v>52</v>
      </c>
      <c r="B57" s="16" t="s">
        <v>37</v>
      </c>
      <c r="C57" s="174" t="s">
        <v>36</v>
      </c>
      <c r="D57" s="166">
        <v>43</v>
      </c>
      <c r="E57" s="104">
        <v>3.5348837209302326</v>
      </c>
      <c r="F57" s="326">
        <v>3.43</v>
      </c>
      <c r="G57" s="166">
        <v>53</v>
      </c>
      <c r="H57" s="104">
        <v>3.4905660377358489</v>
      </c>
      <c r="I57" s="326">
        <v>3.5</v>
      </c>
      <c r="J57" s="166">
        <v>66</v>
      </c>
      <c r="K57" s="104">
        <v>3.4545454545454546</v>
      </c>
      <c r="L57" s="108">
        <v>3.58</v>
      </c>
      <c r="M57" s="378">
        <v>32</v>
      </c>
      <c r="N57" s="371">
        <v>52</v>
      </c>
      <c r="O57" s="333">
        <v>79</v>
      </c>
      <c r="P57" s="158">
        <f>SUM(M57:O57)</f>
        <v>163</v>
      </c>
    </row>
    <row r="58" spans="1:16" s="8" customFormat="1" ht="15" customHeight="1" x14ac:dyDescent="0.25">
      <c r="A58" s="41">
        <v>53</v>
      </c>
      <c r="B58" s="18" t="s">
        <v>0</v>
      </c>
      <c r="C58" s="149" t="s">
        <v>150</v>
      </c>
      <c r="D58" s="163">
        <v>158</v>
      </c>
      <c r="E58" s="24">
        <v>3.4556962025316458</v>
      </c>
      <c r="F58" s="322">
        <v>3.43</v>
      </c>
      <c r="G58" s="163">
        <v>107</v>
      </c>
      <c r="H58" s="24">
        <v>3.4112149532710281</v>
      </c>
      <c r="I58" s="322">
        <v>3.5</v>
      </c>
      <c r="J58" s="163">
        <v>148</v>
      </c>
      <c r="K58" s="24">
        <v>3.6081081081081079</v>
      </c>
      <c r="L58" s="110">
        <v>3.58</v>
      </c>
      <c r="M58" s="337">
        <v>44</v>
      </c>
      <c r="N58" s="371">
        <v>73</v>
      </c>
      <c r="O58" s="333">
        <v>46</v>
      </c>
      <c r="P58" s="158">
        <f>SUM(M58:O58)</f>
        <v>163</v>
      </c>
    </row>
    <row r="59" spans="1:16" s="8" customFormat="1" ht="15" customHeight="1" x14ac:dyDescent="0.25">
      <c r="A59" s="41">
        <v>54</v>
      </c>
      <c r="B59" s="357" t="s">
        <v>28</v>
      </c>
      <c r="C59" s="429" t="s">
        <v>197</v>
      </c>
      <c r="D59" s="172">
        <v>37</v>
      </c>
      <c r="E59" s="457">
        <v>3.3513513513513513</v>
      </c>
      <c r="F59" s="435">
        <v>3.43</v>
      </c>
      <c r="G59" s="172">
        <v>39</v>
      </c>
      <c r="H59" s="457">
        <v>3.5384615384615383</v>
      </c>
      <c r="I59" s="435">
        <v>3.5</v>
      </c>
      <c r="J59" s="172">
        <v>34</v>
      </c>
      <c r="K59" s="457">
        <v>3.5588235294117645</v>
      </c>
      <c r="L59" s="438">
        <v>3.58</v>
      </c>
      <c r="M59" s="441">
        <v>67</v>
      </c>
      <c r="N59" s="371">
        <v>43</v>
      </c>
      <c r="O59" s="333">
        <v>56</v>
      </c>
      <c r="P59" s="158">
        <f>SUM(M59:O59)</f>
        <v>166</v>
      </c>
    </row>
    <row r="60" spans="1:16" s="8" customFormat="1" ht="15" customHeight="1" x14ac:dyDescent="0.25">
      <c r="A60" s="41">
        <v>55</v>
      </c>
      <c r="B60" s="16" t="s">
        <v>24</v>
      </c>
      <c r="C60" s="350" t="s">
        <v>166</v>
      </c>
      <c r="D60" s="163">
        <v>68</v>
      </c>
      <c r="E60" s="24">
        <v>3.3970588235294117</v>
      </c>
      <c r="F60" s="321">
        <v>3.43</v>
      </c>
      <c r="G60" s="163">
        <v>69</v>
      </c>
      <c r="H60" s="24">
        <v>3.4927536231884058</v>
      </c>
      <c r="I60" s="321">
        <v>3.5</v>
      </c>
      <c r="J60" s="163">
        <v>63</v>
      </c>
      <c r="K60" s="24">
        <v>3.5555555555555554</v>
      </c>
      <c r="L60" s="164">
        <v>3.58</v>
      </c>
      <c r="M60" s="379">
        <v>60</v>
      </c>
      <c r="N60" s="371">
        <v>51</v>
      </c>
      <c r="O60" s="333">
        <v>57</v>
      </c>
      <c r="P60" s="158">
        <f>SUM(M60:O60)</f>
        <v>168</v>
      </c>
    </row>
    <row r="61" spans="1:16" s="8" customFormat="1" ht="15" customHeight="1" x14ac:dyDescent="0.25">
      <c r="A61" s="41">
        <v>56</v>
      </c>
      <c r="B61" s="18" t="s">
        <v>57</v>
      </c>
      <c r="C61" s="394" t="s">
        <v>75</v>
      </c>
      <c r="D61" s="163">
        <v>62</v>
      </c>
      <c r="E61" s="24">
        <v>3.161290322580645</v>
      </c>
      <c r="F61" s="323">
        <v>3.43</v>
      </c>
      <c r="G61" s="163">
        <v>74</v>
      </c>
      <c r="H61" s="24">
        <v>3.5540540540540539</v>
      </c>
      <c r="I61" s="323">
        <v>3.5</v>
      </c>
      <c r="J61" s="163">
        <v>56</v>
      </c>
      <c r="K61" s="24">
        <v>3.6964285714285716</v>
      </c>
      <c r="L61" s="170">
        <v>3.58</v>
      </c>
      <c r="M61" s="381">
        <v>100</v>
      </c>
      <c r="N61" s="371">
        <v>40</v>
      </c>
      <c r="O61" s="333">
        <v>32</v>
      </c>
      <c r="P61" s="158">
        <f>SUM(M61:O61)</f>
        <v>172</v>
      </c>
    </row>
    <row r="62" spans="1:16" s="8" customFormat="1" ht="15" customHeight="1" x14ac:dyDescent="0.25">
      <c r="A62" s="41">
        <v>57</v>
      </c>
      <c r="B62" s="18" t="s">
        <v>1</v>
      </c>
      <c r="C62" s="349" t="s">
        <v>190</v>
      </c>
      <c r="D62" s="163">
        <v>92</v>
      </c>
      <c r="E62" s="24">
        <v>3.4239130434782608</v>
      </c>
      <c r="F62" s="322">
        <v>3.43</v>
      </c>
      <c r="G62" s="163">
        <v>74</v>
      </c>
      <c r="H62" s="24">
        <v>3.4459459459459461</v>
      </c>
      <c r="I62" s="322">
        <v>3.5</v>
      </c>
      <c r="J62" s="163">
        <v>142</v>
      </c>
      <c r="K62" s="24">
        <v>3.5704225352112675</v>
      </c>
      <c r="L62" s="110">
        <v>3.58</v>
      </c>
      <c r="M62" s="337">
        <v>54</v>
      </c>
      <c r="N62" s="371">
        <v>65</v>
      </c>
      <c r="O62" s="333">
        <v>54</v>
      </c>
      <c r="P62" s="158">
        <f>SUM(M62:O62)</f>
        <v>173</v>
      </c>
    </row>
    <row r="63" spans="1:16" s="8" customFormat="1" ht="15" customHeight="1" x14ac:dyDescent="0.25">
      <c r="A63" s="41">
        <v>58</v>
      </c>
      <c r="B63" s="16" t="s">
        <v>48</v>
      </c>
      <c r="C63" s="350" t="s">
        <v>153</v>
      </c>
      <c r="D63" s="163">
        <v>38</v>
      </c>
      <c r="E63" s="24">
        <v>3.1842105263157894</v>
      </c>
      <c r="F63" s="319">
        <v>3.43</v>
      </c>
      <c r="G63" s="163">
        <v>52</v>
      </c>
      <c r="H63" s="24">
        <v>3.5576923076923075</v>
      </c>
      <c r="I63" s="319">
        <v>3.5</v>
      </c>
      <c r="J63" s="163">
        <v>54</v>
      </c>
      <c r="K63" s="24">
        <v>3.6481481481481484</v>
      </c>
      <c r="L63" s="106">
        <v>3.58</v>
      </c>
      <c r="M63" s="376">
        <v>96</v>
      </c>
      <c r="N63" s="371">
        <v>37</v>
      </c>
      <c r="O63" s="333">
        <v>40</v>
      </c>
      <c r="P63" s="158">
        <f>SUM(M63:O63)</f>
        <v>173</v>
      </c>
    </row>
    <row r="64" spans="1:16" s="8" customFormat="1" ht="15" customHeight="1" x14ac:dyDescent="0.25">
      <c r="A64" s="41">
        <v>59</v>
      </c>
      <c r="B64" s="16" t="s">
        <v>1</v>
      </c>
      <c r="C64" s="350" t="s">
        <v>189</v>
      </c>
      <c r="D64" s="163">
        <v>42</v>
      </c>
      <c r="E64" s="156">
        <v>3.5952380952380953</v>
      </c>
      <c r="F64" s="319">
        <v>3.43</v>
      </c>
      <c r="G64" s="163">
        <v>118</v>
      </c>
      <c r="H64" s="156">
        <v>3.4152542372881354</v>
      </c>
      <c r="I64" s="319">
        <v>3.5</v>
      </c>
      <c r="J64" s="163">
        <v>84</v>
      </c>
      <c r="K64" s="156">
        <v>3.4642857142857144</v>
      </c>
      <c r="L64" s="106">
        <v>3.58</v>
      </c>
      <c r="M64" s="376">
        <v>27</v>
      </c>
      <c r="N64" s="371">
        <v>72</v>
      </c>
      <c r="O64" s="333">
        <v>78</v>
      </c>
      <c r="P64" s="158">
        <f>SUM(M64:O64)</f>
        <v>177</v>
      </c>
    </row>
    <row r="65" spans="1:16" s="8" customFormat="1" ht="15" customHeight="1" thickBot="1" x14ac:dyDescent="0.3">
      <c r="A65" s="39">
        <v>60</v>
      </c>
      <c r="B65" s="19" t="s">
        <v>1</v>
      </c>
      <c r="C65" s="404" t="s">
        <v>176</v>
      </c>
      <c r="D65" s="168">
        <v>64</v>
      </c>
      <c r="E65" s="52">
        <v>3.484375</v>
      </c>
      <c r="F65" s="330">
        <v>3.43</v>
      </c>
      <c r="G65" s="168">
        <v>74</v>
      </c>
      <c r="H65" s="52">
        <v>3.5540540540540539</v>
      </c>
      <c r="I65" s="330">
        <v>3.5</v>
      </c>
      <c r="J65" s="168">
        <v>56</v>
      </c>
      <c r="K65" s="52">
        <v>3.2857142857142856</v>
      </c>
      <c r="L65" s="111">
        <v>3.58</v>
      </c>
      <c r="M65" s="384">
        <v>41</v>
      </c>
      <c r="N65" s="372">
        <v>41</v>
      </c>
      <c r="O65" s="334">
        <v>95</v>
      </c>
      <c r="P65" s="159">
        <f>SUM(M65:O65)</f>
        <v>177</v>
      </c>
    </row>
    <row r="66" spans="1:16" s="8" customFormat="1" ht="15" customHeight="1" x14ac:dyDescent="0.25">
      <c r="A66" s="41">
        <v>61</v>
      </c>
      <c r="B66" s="26" t="s">
        <v>24</v>
      </c>
      <c r="C66" s="176" t="s">
        <v>139</v>
      </c>
      <c r="D66" s="162">
        <v>173</v>
      </c>
      <c r="E66" s="456">
        <v>3.3815028901734103</v>
      </c>
      <c r="F66" s="338">
        <v>3.43</v>
      </c>
      <c r="G66" s="162">
        <v>124</v>
      </c>
      <c r="H66" s="456">
        <v>3.4193548387096775</v>
      </c>
      <c r="I66" s="338">
        <v>3.5</v>
      </c>
      <c r="J66" s="162">
        <v>146</v>
      </c>
      <c r="K66" s="456">
        <v>3.6027397260273974</v>
      </c>
      <c r="L66" s="340">
        <v>3.58</v>
      </c>
      <c r="M66" s="386">
        <v>63</v>
      </c>
      <c r="N66" s="370">
        <v>71</v>
      </c>
      <c r="O66" s="332">
        <v>48</v>
      </c>
      <c r="P66" s="157">
        <f>SUM(M66:O66)</f>
        <v>182</v>
      </c>
    </row>
    <row r="67" spans="1:16" s="8" customFormat="1" ht="15" customHeight="1" x14ac:dyDescent="0.25">
      <c r="A67" s="41">
        <v>62</v>
      </c>
      <c r="B67" s="16" t="s">
        <v>1</v>
      </c>
      <c r="C67" s="396" t="s">
        <v>174</v>
      </c>
      <c r="D67" s="166">
        <v>74</v>
      </c>
      <c r="E67" s="95">
        <v>3.2972972972972974</v>
      </c>
      <c r="F67" s="329">
        <v>3.43</v>
      </c>
      <c r="G67" s="166">
        <v>81</v>
      </c>
      <c r="H67" s="95">
        <v>3.5308641975308643</v>
      </c>
      <c r="I67" s="329">
        <v>3.5</v>
      </c>
      <c r="J67" s="166">
        <v>71</v>
      </c>
      <c r="K67" s="95">
        <v>3.5492957746478875</v>
      </c>
      <c r="L67" s="167">
        <v>3.58</v>
      </c>
      <c r="M67" s="387">
        <v>76</v>
      </c>
      <c r="N67" s="371">
        <v>46</v>
      </c>
      <c r="O67" s="333">
        <v>61</v>
      </c>
      <c r="P67" s="158">
        <f>SUM(M67:O67)</f>
        <v>183</v>
      </c>
    </row>
    <row r="68" spans="1:16" s="8" customFormat="1" ht="15" customHeight="1" x14ac:dyDescent="0.25">
      <c r="A68" s="41">
        <v>63</v>
      </c>
      <c r="B68" s="16" t="s">
        <v>1</v>
      </c>
      <c r="C68" s="350" t="s">
        <v>173</v>
      </c>
      <c r="D68" s="163">
        <v>48</v>
      </c>
      <c r="E68" s="102">
        <v>3.4583333333333335</v>
      </c>
      <c r="F68" s="319">
        <v>3.43</v>
      </c>
      <c r="G68" s="163">
        <v>60</v>
      </c>
      <c r="H68" s="102">
        <v>3.4666666666666668</v>
      </c>
      <c r="I68" s="319">
        <v>3.5</v>
      </c>
      <c r="J68" s="163">
        <v>62</v>
      </c>
      <c r="K68" s="102">
        <v>3.403225806451613</v>
      </c>
      <c r="L68" s="106">
        <v>3.58</v>
      </c>
      <c r="M68" s="376">
        <v>43</v>
      </c>
      <c r="N68" s="371">
        <v>60</v>
      </c>
      <c r="O68" s="333">
        <v>82</v>
      </c>
      <c r="P68" s="158">
        <f>SUM(M68:O68)</f>
        <v>185</v>
      </c>
    </row>
    <row r="69" spans="1:16" s="8" customFormat="1" ht="15" customHeight="1" x14ac:dyDescent="0.25">
      <c r="A69" s="41">
        <v>64</v>
      </c>
      <c r="B69" s="16" t="s">
        <v>0</v>
      </c>
      <c r="C69" s="149" t="s">
        <v>62</v>
      </c>
      <c r="D69" s="163">
        <v>31</v>
      </c>
      <c r="E69" s="24">
        <v>3.4193548387096775</v>
      </c>
      <c r="F69" s="322">
        <v>3.43</v>
      </c>
      <c r="G69" s="163">
        <v>18</v>
      </c>
      <c r="H69" s="24">
        <v>3.3888888888888888</v>
      </c>
      <c r="I69" s="322">
        <v>3.5</v>
      </c>
      <c r="J69" s="163">
        <v>26</v>
      </c>
      <c r="K69" s="24">
        <v>3.5769230769230771</v>
      </c>
      <c r="L69" s="110">
        <v>3.58</v>
      </c>
      <c r="M69" s="337">
        <v>55</v>
      </c>
      <c r="N69" s="371">
        <v>78</v>
      </c>
      <c r="O69" s="333">
        <v>53</v>
      </c>
      <c r="P69" s="158">
        <f>SUM(M69:O69)</f>
        <v>186</v>
      </c>
    </row>
    <row r="70" spans="1:16" s="8" customFormat="1" ht="15" customHeight="1" x14ac:dyDescent="0.25">
      <c r="A70" s="41">
        <v>65</v>
      </c>
      <c r="B70" s="16" t="s">
        <v>37</v>
      </c>
      <c r="C70" s="173" t="s">
        <v>44</v>
      </c>
      <c r="D70" s="163">
        <v>37</v>
      </c>
      <c r="E70" s="102">
        <v>3.4324324324324325</v>
      </c>
      <c r="F70" s="319">
        <v>3.43</v>
      </c>
      <c r="G70" s="163">
        <v>46</v>
      </c>
      <c r="H70" s="102">
        <v>3.4782608695652173</v>
      </c>
      <c r="I70" s="319">
        <v>3.5</v>
      </c>
      <c r="J70" s="163">
        <v>49</v>
      </c>
      <c r="K70" s="102">
        <v>3.4489795918367347</v>
      </c>
      <c r="L70" s="106">
        <v>3.58</v>
      </c>
      <c r="M70" s="376">
        <v>51</v>
      </c>
      <c r="N70" s="371">
        <v>57</v>
      </c>
      <c r="O70" s="333">
        <v>80</v>
      </c>
      <c r="P70" s="158">
        <f>SUM(M70:O70)</f>
        <v>188</v>
      </c>
    </row>
    <row r="71" spans="1:16" s="8" customFormat="1" ht="15" customHeight="1" x14ac:dyDescent="0.25">
      <c r="A71" s="41">
        <v>66</v>
      </c>
      <c r="B71" s="18" t="s">
        <v>57</v>
      </c>
      <c r="C71" s="349" t="s">
        <v>194</v>
      </c>
      <c r="D71" s="163">
        <v>73</v>
      </c>
      <c r="E71" s="24">
        <v>3.452054794520548</v>
      </c>
      <c r="F71" s="322">
        <v>3.43</v>
      </c>
      <c r="G71" s="163">
        <v>72</v>
      </c>
      <c r="H71" s="24">
        <v>3.2361111111111112</v>
      </c>
      <c r="I71" s="322">
        <v>3.5</v>
      </c>
      <c r="J71" s="163">
        <v>72</v>
      </c>
      <c r="K71" s="24">
        <v>3.5833333333333335</v>
      </c>
      <c r="L71" s="110">
        <v>3.58</v>
      </c>
      <c r="M71" s="337">
        <v>45</v>
      </c>
      <c r="N71" s="371">
        <v>97</v>
      </c>
      <c r="O71" s="333">
        <v>51</v>
      </c>
      <c r="P71" s="158">
        <f>SUM(M71:O71)</f>
        <v>193</v>
      </c>
    </row>
    <row r="72" spans="1:16" s="8" customFormat="1" ht="15" customHeight="1" x14ac:dyDescent="0.25">
      <c r="A72" s="41">
        <v>67</v>
      </c>
      <c r="B72" s="16" t="s">
        <v>24</v>
      </c>
      <c r="C72" s="349" t="s">
        <v>168</v>
      </c>
      <c r="D72" s="430">
        <v>36</v>
      </c>
      <c r="E72" s="24">
        <v>3.3611111111111112</v>
      </c>
      <c r="F72" s="322">
        <v>3.43</v>
      </c>
      <c r="G72" s="430">
        <v>31</v>
      </c>
      <c r="H72" s="24">
        <v>3.4838709677419355</v>
      </c>
      <c r="I72" s="322">
        <v>3.5</v>
      </c>
      <c r="J72" s="430">
        <v>43</v>
      </c>
      <c r="K72" s="24">
        <v>3.4883720930232558</v>
      </c>
      <c r="L72" s="110">
        <v>3.58</v>
      </c>
      <c r="M72" s="337">
        <v>66</v>
      </c>
      <c r="N72" s="371">
        <v>53</v>
      </c>
      <c r="O72" s="333">
        <v>75</v>
      </c>
      <c r="P72" s="158">
        <f>SUM(M72:O72)</f>
        <v>194</v>
      </c>
    </row>
    <row r="73" spans="1:16" s="8" customFormat="1" ht="15" customHeight="1" x14ac:dyDescent="0.25">
      <c r="A73" s="41">
        <v>68</v>
      </c>
      <c r="B73" s="16" t="s">
        <v>48</v>
      </c>
      <c r="C73" s="173" t="s">
        <v>56</v>
      </c>
      <c r="D73" s="163">
        <v>53</v>
      </c>
      <c r="E73" s="102">
        <v>3.2264150943396226</v>
      </c>
      <c r="F73" s="319">
        <v>3.43</v>
      </c>
      <c r="G73" s="163">
        <v>60</v>
      </c>
      <c r="H73" s="102">
        <v>3.3833333333333333</v>
      </c>
      <c r="I73" s="319">
        <v>3.5</v>
      </c>
      <c r="J73" s="163">
        <v>90</v>
      </c>
      <c r="K73" s="102">
        <v>3.7333333333333334</v>
      </c>
      <c r="L73" s="106">
        <v>3.58</v>
      </c>
      <c r="M73" s="376">
        <v>89</v>
      </c>
      <c r="N73" s="371">
        <v>80</v>
      </c>
      <c r="O73" s="333">
        <v>29</v>
      </c>
      <c r="P73" s="158">
        <f>SUM(M73:O73)</f>
        <v>198</v>
      </c>
    </row>
    <row r="74" spans="1:16" s="8" customFormat="1" ht="15" customHeight="1" x14ac:dyDescent="0.25">
      <c r="A74" s="41">
        <v>69</v>
      </c>
      <c r="B74" s="18" t="s">
        <v>28</v>
      </c>
      <c r="C74" s="149" t="s">
        <v>80</v>
      </c>
      <c r="D74" s="163">
        <v>48</v>
      </c>
      <c r="E74" s="24">
        <v>3.25</v>
      </c>
      <c r="F74" s="322">
        <v>3.43</v>
      </c>
      <c r="G74" s="163">
        <v>60</v>
      </c>
      <c r="H74" s="24">
        <v>3.4833333333333334</v>
      </c>
      <c r="I74" s="322">
        <v>3.5</v>
      </c>
      <c r="J74" s="163">
        <v>35</v>
      </c>
      <c r="K74" s="24">
        <v>3.5142857142857142</v>
      </c>
      <c r="L74" s="110">
        <v>3.58</v>
      </c>
      <c r="M74" s="337">
        <v>85</v>
      </c>
      <c r="N74" s="371">
        <v>54</v>
      </c>
      <c r="O74" s="333">
        <v>67</v>
      </c>
      <c r="P74" s="158">
        <f>SUM(M74:O74)</f>
        <v>206</v>
      </c>
    </row>
    <row r="75" spans="1:16" s="8" customFormat="1" ht="15" customHeight="1" thickBot="1" x14ac:dyDescent="0.3">
      <c r="A75" s="45">
        <v>70</v>
      </c>
      <c r="B75" s="356" t="s">
        <v>1</v>
      </c>
      <c r="C75" s="405" t="s">
        <v>171</v>
      </c>
      <c r="D75" s="178">
        <v>54</v>
      </c>
      <c r="E75" s="358">
        <v>3.4814814814814814</v>
      </c>
      <c r="F75" s="406">
        <v>3.43</v>
      </c>
      <c r="G75" s="178">
        <v>31</v>
      </c>
      <c r="H75" s="358">
        <v>3.3548387096774195</v>
      </c>
      <c r="I75" s="406">
        <v>3.5</v>
      </c>
      <c r="J75" s="178">
        <v>34</v>
      </c>
      <c r="K75" s="358">
        <v>3.3823529411764706</v>
      </c>
      <c r="L75" s="407">
        <v>3.58</v>
      </c>
      <c r="M75" s="408">
        <v>42</v>
      </c>
      <c r="N75" s="373">
        <v>86</v>
      </c>
      <c r="O75" s="335">
        <v>83</v>
      </c>
      <c r="P75" s="160">
        <f>SUM(M75:O75)</f>
        <v>211</v>
      </c>
    </row>
    <row r="76" spans="1:16" s="8" customFormat="1" ht="15" customHeight="1" x14ac:dyDescent="0.25">
      <c r="A76" s="46">
        <v>71</v>
      </c>
      <c r="B76" s="425" t="s">
        <v>28</v>
      </c>
      <c r="C76" s="428" t="s">
        <v>79</v>
      </c>
      <c r="D76" s="171">
        <v>15</v>
      </c>
      <c r="E76" s="397">
        <v>3.2666666666666666</v>
      </c>
      <c r="F76" s="399">
        <v>3.43</v>
      </c>
      <c r="G76" s="171">
        <v>18</v>
      </c>
      <c r="H76" s="397">
        <v>3.5555555555555554</v>
      </c>
      <c r="I76" s="399">
        <v>3.5</v>
      </c>
      <c r="J76" s="171">
        <v>18</v>
      </c>
      <c r="K76" s="397">
        <v>3.3333333333333335</v>
      </c>
      <c r="L76" s="401">
        <v>3.58</v>
      </c>
      <c r="M76" s="403">
        <v>81</v>
      </c>
      <c r="N76" s="374">
        <v>39</v>
      </c>
      <c r="O76" s="336">
        <v>91</v>
      </c>
      <c r="P76" s="161">
        <f>SUM(M76:O76)</f>
        <v>211</v>
      </c>
    </row>
    <row r="77" spans="1:16" s="8" customFormat="1" ht="15" customHeight="1" x14ac:dyDescent="0.25">
      <c r="A77" s="41">
        <v>72</v>
      </c>
      <c r="B77" s="18" t="s">
        <v>1</v>
      </c>
      <c r="C77" s="149" t="s">
        <v>63</v>
      </c>
      <c r="D77" s="163">
        <v>36</v>
      </c>
      <c r="E77" s="24">
        <v>3.4444444444444446</v>
      </c>
      <c r="F77" s="322">
        <v>3.43</v>
      </c>
      <c r="G77" s="163">
        <v>17</v>
      </c>
      <c r="H77" s="24">
        <v>3.2941176470588234</v>
      </c>
      <c r="I77" s="322">
        <v>3.5</v>
      </c>
      <c r="J77" s="163">
        <v>14</v>
      </c>
      <c r="K77" s="24">
        <v>3.5</v>
      </c>
      <c r="L77" s="110">
        <v>3.58</v>
      </c>
      <c r="M77" s="337">
        <v>48</v>
      </c>
      <c r="N77" s="371">
        <v>92</v>
      </c>
      <c r="O77" s="333">
        <v>72</v>
      </c>
      <c r="P77" s="158">
        <f>SUM(M77:O77)</f>
        <v>212</v>
      </c>
    </row>
    <row r="78" spans="1:16" s="8" customFormat="1" ht="15" customHeight="1" x14ac:dyDescent="0.25">
      <c r="A78" s="41">
        <v>73</v>
      </c>
      <c r="B78" s="18" t="s">
        <v>1</v>
      </c>
      <c r="C78" s="353" t="s">
        <v>181</v>
      </c>
      <c r="D78" s="166">
        <v>40</v>
      </c>
      <c r="E78" s="95">
        <v>3.3</v>
      </c>
      <c r="F78" s="328">
        <v>3.43</v>
      </c>
      <c r="G78" s="166">
        <v>45</v>
      </c>
      <c r="H78" s="95">
        <v>3.4222222222222221</v>
      </c>
      <c r="I78" s="328">
        <v>3.5</v>
      </c>
      <c r="J78" s="166">
        <v>37</v>
      </c>
      <c r="K78" s="95">
        <v>3.5135135135135136</v>
      </c>
      <c r="L78" s="109">
        <v>3.58</v>
      </c>
      <c r="M78" s="383">
        <v>75</v>
      </c>
      <c r="N78" s="371">
        <v>70</v>
      </c>
      <c r="O78" s="333">
        <v>68</v>
      </c>
      <c r="P78" s="158">
        <f>SUM(M78:O78)</f>
        <v>213</v>
      </c>
    </row>
    <row r="79" spans="1:16" s="8" customFormat="1" ht="15" customHeight="1" x14ac:dyDescent="0.25">
      <c r="A79" s="41">
        <v>74</v>
      </c>
      <c r="B79" s="16" t="s">
        <v>37</v>
      </c>
      <c r="C79" s="350" t="s">
        <v>162</v>
      </c>
      <c r="D79" s="163">
        <v>13</v>
      </c>
      <c r="E79" s="24">
        <v>3.3846153846153846</v>
      </c>
      <c r="F79" s="319">
        <v>3.43</v>
      </c>
      <c r="G79" s="163">
        <v>16</v>
      </c>
      <c r="H79" s="24">
        <v>3.0625</v>
      </c>
      <c r="I79" s="319">
        <v>3.5</v>
      </c>
      <c r="J79" s="163">
        <v>10</v>
      </c>
      <c r="K79" s="24">
        <v>3.6</v>
      </c>
      <c r="L79" s="106">
        <v>3.58</v>
      </c>
      <c r="M79" s="376">
        <v>62</v>
      </c>
      <c r="N79" s="371">
        <v>105</v>
      </c>
      <c r="O79" s="333">
        <v>47</v>
      </c>
      <c r="P79" s="158">
        <f>SUM(M79:O79)</f>
        <v>214</v>
      </c>
    </row>
    <row r="80" spans="1:16" s="8" customFormat="1" ht="15" customHeight="1" x14ac:dyDescent="0.25">
      <c r="A80" s="41">
        <v>75</v>
      </c>
      <c r="B80" s="16" t="s">
        <v>1</v>
      </c>
      <c r="C80" s="350" t="s">
        <v>179</v>
      </c>
      <c r="D80" s="163">
        <v>54</v>
      </c>
      <c r="E80" s="24">
        <v>3.1296296296296298</v>
      </c>
      <c r="F80" s="319">
        <v>3.43</v>
      </c>
      <c r="G80" s="163">
        <v>61</v>
      </c>
      <c r="H80" s="24">
        <v>3.4098360655737703</v>
      </c>
      <c r="I80" s="319">
        <v>3.5</v>
      </c>
      <c r="J80" s="163">
        <v>50</v>
      </c>
      <c r="K80" s="24">
        <v>3.66</v>
      </c>
      <c r="L80" s="106">
        <v>3.58</v>
      </c>
      <c r="M80" s="376">
        <v>102</v>
      </c>
      <c r="N80" s="371">
        <v>74</v>
      </c>
      <c r="O80" s="333">
        <v>38</v>
      </c>
      <c r="P80" s="158">
        <f>SUM(M80:O80)</f>
        <v>214</v>
      </c>
    </row>
    <row r="81" spans="1:16" s="8" customFormat="1" ht="15" customHeight="1" x14ac:dyDescent="0.25">
      <c r="A81" s="41">
        <v>76</v>
      </c>
      <c r="B81" s="18" t="s">
        <v>1</v>
      </c>
      <c r="C81" s="410" t="s">
        <v>199</v>
      </c>
      <c r="D81" s="163">
        <v>49</v>
      </c>
      <c r="E81" s="24">
        <v>3.2244897959183674</v>
      </c>
      <c r="F81" s="322">
        <v>3.43</v>
      </c>
      <c r="G81" s="163">
        <v>40</v>
      </c>
      <c r="H81" s="24">
        <v>3.4249999999999998</v>
      </c>
      <c r="I81" s="322">
        <v>3.5</v>
      </c>
      <c r="J81" s="163">
        <v>55</v>
      </c>
      <c r="K81" s="24">
        <v>3.5636363636363635</v>
      </c>
      <c r="L81" s="110">
        <v>3.58</v>
      </c>
      <c r="M81" s="337">
        <v>90</v>
      </c>
      <c r="N81" s="371">
        <v>69</v>
      </c>
      <c r="O81" s="333">
        <v>58</v>
      </c>
      <c r="P81" s="158">
        <f>SUM(M81:O81)</f>
        <v>217</v>
      </c>
    </row>
    <row r="82" spans="1:16" s="8" customFormat="1" ht="15" customHeight="1" x14ac:dyDescent="0.25">
      <c r="A82" s="41">
        <v>77</v>
      </c>
      <c r="B82" s="16" t="s">
        <v>48</v>
      </c>
      <c r="C82" s="351" t="s">
        <v>151</v>
      </c>
      <c r="D82" s="163">
        <v>51</v>
      </c>
      <c r="E82" s="432">
        <v>3.2941176470588234</v>
      </c>
      <c r="F82" s="339">
        <v>3.43</v>
      </c>
      <c r="G82" s="163">
        <v>30</v>
      </c>
      <c r="H82" s="432">
        <v>3.3666666666666667</v>
      </c>
      <c r="I82" s="339">
        <v>3.5</v>
      </c>
      <c r="J82" s="163">
        <v>49</v>
      </c>
      <c r="K82" s="432">
        <v>3.5510204081632653</v>
      </c>
      <c r="L82" s="341">
        <v>3.58</v>
      </c>
      <c r="M82" s="385">
        <v>77</v>
      </c>
      <c r="N82" s="371">
        <v>84</v>
      </c>
      <c r="O82" s="333">
        <v>60</v>
      </c>
      <c r="P82" s="158">
        <f>SUM(M82:O82)</f>
        <v>221</v>
      </c>
    </row>
    <row r="83" spans="1:16" s="8" customFormat="1" ht="15" customHeight="1" x14ac:dyDescent="0.25">
      <c r="A83" s="41">
        <v>78</v>
      </c>
      <c r="B83" s="16" t="s">
        <v>1</v>
      </c>
      <c r="C83" s="396" t="s">
        <v>178</v>
      </c>
      <c r="D83" s="166">
        <v>49</v>
      </c>
      <c r="E83" s="24">
        <v>3.2857142857142856</v>
      </c>
      <c r="F83" s="329">
        <v>3.43</v>
      </c>
      <c r="G83" s="166">
        <v>28</v>
      </c>
      <c r="H83" s="24">
        <v>3.5714285714285716</v>
      </c>
      <c r="I83" s="329">
        <v>3.5</v>
      </c>
      <c r="J83" s="166">
        <v>65</v>
      </c>
      <c r="K83" s="24">
        <v>2.7076923076923078</v>
      </c>
      <c r="L83" s="167">
        <v>3.58</v>
      </c>
      <c r="M83" s="387">
        <v>79</v>
      </c>
      <c r="N83" s="371">
        <v>34</v>
      </c>
      <c r="O83" s="333">
        <v>108</v>
      </c>
      <c r="P83" s="158">
        <f>SUM(M83:O83)</f>
        <v>221</v>
      </c>
    </row>
    <row r="84" spans="1:16" s="8" customFormat="1" ht="15" customHeight="1" x14ac:dyDescent="0.25">
      <c r="A84" s="41">
        <v>79</v>
      </c>
      <c r="B84" s="16" t="s">
        <v>48</v>
      </c>
      <c r="C84" s="173" t="s">
        <v>50</v>
      </c>
      <c r="D84" s="163">
        <v>24</v>
      </c>
      <c r="E84" s="24">
        <v>3.375</v>
      </c>
      <c r="F84" s="319">
        <v>3.43</v>
      </c>
      <c r="G84" s="163">
        <v>32</v>
      </c>
      <c r="H84" s="24">
        <v>3.28125</v>
      </c>
      <c r="I84" s="319">
        <v>3.5</v>
      </c>
      <c r="J84" s="163">
        <v>25</v>
      </c>
      <c r="K84" s="24">
        <v>3.52</v>
      </c>
      <c r="L84" s="106">
        <v>3.58</v>
      </c>
      <c r="M84" s="376">
        <v>64</v>
      </c>
      <c r="N84" s="371">
        <v>93</v>
      </c>
      <c r="O84" s="333">
        <v>66</v>
      </c>
      <c r="P84" s="158">
        <f>SUM(M84:O84)</f>
        <v>223</v>
      </c>
    </row>
    <row r="85" spans="1:16" s="8" customFormat="1" ht="15" customHeight="1" thickBot="1" x14ac:dyDescent="0.3">
      <c r="A85" s="39">
        <v>80</v>
      </c>
      <c r="B85" s="17" t="s">
        <v>37</v>
      </c>
      <c r="C85" s="444" t="s">
        <v>69</v>
      </c>
      <c r="D85" s="168">
        <v>81</v>
      </c>
      <c r="E85" s="52">
        <v>3.2222222222222223</v>
      </c>
      <c r="F85" s="330">
        <v>3.43</v>
      </c>
      <c r="G85" s="168">
        <v>61</v>
      </c>
      <c r="H85" s="52">
        <v>3.2950819672131146</v>
      </c>
      <c r="I85" s="330">
        <v>3.5</v>
      </c>
      <c r="J85" s="168">
        <v>50</v>
      </c>
      <c r="K85" s="52">
        <v>3.62</v>
      </c>
      <c r="L85" s="111">
        <v>3.58</v>
      </c>
      <c r="M85" s="384">
        <v>91</v>
      </c>
      <c r="N85" s="372">
        <v>91</v>
      </c>
      <c r="O85" s="334">
        <v>43</v>
      </c>
      <c r="P85" s="159">
        <f>SUM(M85:O85)</f>
        <v>225</v>
      </c>
    </row>
    <row r="86" spans="1:16" s="8" customFormat="1" ht="15" customHeight="1" x14ac:dyDescent="0.25">
      <c r="A86" s="41">
        <v>81</v>
      </c>
      <c r="B86" s="26" t="s">
        <v>48</v>
      </c>
      <c r="C86" s="353" t="s">
        <v>156</v>
      </c>
      <c r="D86" s="162">
        <v>60</v>
      </c>
      <c r="E86" s="101">
        <v>3.35</v>
      </c>
      <c r="F86" s="338">
        <v>3.43</v>
      </c>
      <c r="G86" s="162">
        <v>38</v>
      </c>
      <c r="H86" s="101">
        <v>3.3947368421052633</v>
      </c>
      <c r="I86" s="338">
        <v>3.5</v>
      </c>
      <c r="J86" s="162">
        <v>38</v>
      </c>
      <c r="K86" s="101">
        <v>3.3684210526315788</v>
      </c>
      <c r="L86" s="340">
        <v>3.58</v>
      </c>
      <c r="M86" s="386">
        <v>69</v>
      </c>
      <c r="N86" s="370">
        <v>75</v>
      </c>
      <c r="O86" s="332">
        <v>85</v>
      </c>
      <c r="P86" s="157">
        <f>SUM(M86:O86)</f>
        <v>229</v>
      </c>
    </row>
    <row r="87" spans="1:16" s="8" customFormat="1" ht="15" customHeight="1" x14ac:dyDescent="0.25">
      <c r="A87" s="41">
        <v>82</v>
      </c>
      <c r="B87" s="16" t="s">
        <v>24</v>
      </c>
      <c r="C87" s="173" t="s">
        <v>23</v>
      </c>
      <c r="D87" s="163">
        <v>26</v>
      </c>
      <c r="E87" s="24">
        <v>3.3076923076923075</v>
      </c>
      <c r="F87" s="319">
        <v>3.43</v>
      </c>
      <c r="G87" s="163">
        <v>32</v>
      </c>
      <c r="H87" s="24">
        <v>3.25</v>
      </c>
      <c r="I87" s="319">
        <v>3.5</v>
      </c>
      <c r="J87" s="163">
        <v>45</v>
      </c>
      <c r="K87" s="24">
        <v>3.5333333333333332</v>
      </c>
      <c r="L87" s="106">
        <v>3.58</v>
      </c>
      <c r="M87" s="376">
        <v>73</v>
      </c>
      <c r="N87" s="371">
        <v>95</v>
      </c>
      <c r="O87" s="333">
        <v>65</v>
      </c>
      <c r="P87" s="158">
        <f>SUM(M87:O87)</f>
        <v>233</v>
      </c>
    </row>
    <row r="88" spans="1:16" s="8" customFormat="1" ht="15" customHeight="1" x14ac:dyDescent="0.25">
      <c r="A88" s="41">
        <v>83</v>
      </c>
      <c r="B88" s="15" t="s">
        <v>37</v>
      </c>
      <c r="C88" s="393" t="s">
        <v>68</v>
      </c>
      <c r="D88" s="403">
        <v>36</v>
      </c>
      <c r="E88" s="458">
        <v>3.25</v>
      </c>
      <c r="F88" s="399">
        <v>3.43</v>
      </c>
      <c r="G88" s="403">
        <v>26</v>
      </c>
      <c r="H88" s="458">
        <v>3.4615384615384617</v>
      </c>
      <c r="I88" s="399">
        <v>3.5</v>
      </c>
      <c r="J88" s="403">
        <v>24</v>
      </c>
      <c r="K88" s="458">
        <v>3.3333333333333335</v>
      </c>
      <c r="L88" s="401">
        <v>3.58</v>
      </c>
      <c r="M88" s="403">
        <v>84</v>
      </c>
      <c r="N88" s="371">
        <v>61</v>
      </c>
      <c r="O88" s="333">
        <v>90</v>
      </c>
      <c r="P88" s="158">
        <f>SUM(M88:O88)</f>
        <v>235</v>
      </c>
    </row>
    <row r="89" spans="1:16" s="8" customFormat="1" ht="15" customHeight="1" x14ac:dyDescent="0.25">
      <c r="A89" s="41">
        <v>84</v>
      </c>
      <c r="B89" s="16" t="s">
        <v>57</v>
      </c>
      <c r="C89" s="175" t="s">
        <v>127</v>
      </c>
      <c r="D89" s="163">
        <v>35</v>
      </c>
      <c r="E89" s="24">
        <v>3.1714285714285713</v>
      </c>
      <c r="F89" s="327">
        <v>3.43</v>
      </c>
      <c r="G89" s="163">
        <v>54</v>
      </c>
      <c r="H89" s="24">
        <v>3.4814814814814814</v>
      </c>
      <c r="I89" s="327">
        <v>3.5</v>
      </c>
      <c r="J89" s="163">
        <v>47</v>
      </c>
      <c r="K89" s="24">
        <v>3.4042553191489362</v>
      </c>
      <c r="L89" s="107">
        <v>3.58</v>
      </c>
      <c r="M89" s="380">
        <v>98</v>
      </c>
      <c r="N89" s="371">
        <v>56</v>
      </c>
      <c r="O89" s="333">
        <v>81</v>
      </c>
      <c r="P89" s="158">
        <f>SUM(M89:O89)</f>
        <v>235</v>
      </c>
    </row>
    <row r="90" spans="1:16" s="8" customFormat="1" ht="15" customHeight="1" x14ac:dyDescent="0.25">
      <c r="A90" s="41">
        <v>85</v>
      </c>
      <c r="B90" s="16" t="s">
        <v>48</v>
      </c>
      <c r="C90" s="409" t="s">
        <v>152</v>
      </c>
      <c r="D90" s="168">
        <v>59</v>
      </c>
      <c r="E90" s="52">
        <v>3.3050847457627119</v>
      </c>
      <c r="F90" s="319">
        <v>3.43</v>
      </c>
      <c r="G90" s="168">
        <v>45</v>
      </c>
      <c r="H90" s="52">
        <v>3.2</v>
      </c>
      <c r="I90" s="319">
        <v>3.5</v>
      </c>
      <c r="J90" s="168">
        <v>47</v>
      </c>
      <c r="K90" s="52">
        <v>3.5319148936170213</v>
      </c>
      <c r="L90" s="106">
        <v>3.58</v>
      </c>
      <c r="M90" s="376">
        <v>74</v>
      </c>
      <c r="N90" s="371">
        <v>99</v>
      </c>
      <c r="O90" s="333">
        <v>63</v>
      </c>
      <c r="P90" s="158">
        <f>SUM(M90:O90)</f>
        <v>236</v>
      </c>
    </row>
    <row r="91" spans="1:16" s="8" customFormat="1" ht="15" customHeight="1" x14ac:dyDescent="0.25">
      <c r="A91" s="41">
        <v>86</v>
      </c>
      <c r="B91" s="15" t="s">
        <v>24</v>
      </c>
      <c r="C91" s="392" t="s">
        <v>169</v>
      </c>
      <c r="D91" s="172">
        <v>77</v>
      </c>
      <c r="E91" s="35">
        <v>3.3506493506493507</v>
      </c>
      <c r="F91" s="342">
        <v>3.43</v>
      </c>
      <c r="G91" s="172">
        <v>64</v>
      </c>
      <c r="H91" s="35">
        <v>3.109375</v>
      </c>
      <c r="I91" s="342">
        <v>3.5</v>
      </c>
      <c r="J91" s="172">
        <v>60</v>
      </c>
      <c r="K91" s="35">
        <v>3.5</v>
      </c>
      <c r="L91" s="344">
        <v>3.58</v>
      </c>
      <c r="M91" s="364">
        <v>68</v>
      </c>
      <c r="N91" s="371">
        <v>103</v>
      </c>
      <c r="O91" s="333">
        <v>71</v>
      </c>
      <c r="P91" s="158">
        <f>SUM(M91:O91)</f>
        <v>242</v>
      </c>
    </row>
    <row r="92" spans="1:16" s="8" customFormat="1" ht="15" customHeight="1" x14ac:dyDescent="0.25">
      <c r="A92" s="41">
        <v>87</v>
      </c>
      <c r="B92" s="18" t="s">
        <v>1</v>
      </c>
      <c r="C92" s="349" t="s">
        <v>175</v>
      </c>
      <c r="D92" s="163">
        <v>94</v>
      </c>
      <c r="E92" s="24">
        <v>3.2765957446808511</v>
      </c>
      <c r="F92" s="322">
        <v>3.43</v>
      </c>
      <c r="G92" s="163">
        <v>68</v>
      </c>
      <c r="H92" s="24">
        <v>3.3382352941176472</v>
      </c>
      <c r="I92" s="322">
        <v>3.5</v>
      </c>
      <c r="J92" s="163">
        <v>64</v>
      </c>
      <c r="K92" s="24">
        <v>3.46875</v>
      </c>
      <c r="L92" s="110">
        <v>3.58</v>
      </c>
      <c r="M92" s="337">
        <v>80</v>
      </c>
      <c r="N92" s="371">
        <v>87</v>
      </c>
      <c r="O92" s="333">
        <v>77</v>
      </c>
      <c r="P92" s="158">
        <f>SUM(M92:O92)</f>
        <v>244</v>
      </c>
    </row>
    <row r="93" spans="1:16" s="8" customFormat="1" ht="15" customHeight="1" x14ac:dyDescent="0.25">
      <c r="A93" s="41">
        <v>88</v>
      </c>
      <c r="B93" s="16" t="s">
        <v>57</v>
      </c>
      <c r="C93" s="173" t="s">
        <v>134</v>
      </c>
      <c r="D93" s="163">
        <v>65</v>
      </c>
      <c r="E93" s="24">
        <v>3.2923076923076922</v>
      </c>
      <c r="F93" s="319">
        <v>3.43</v>
      </c>
      <c r="G93" s="163">
        <v>53</v>
      </c>
      <c r="H93" s="24">
        <v>3.2641509433962264</v>
      </c>
      <c r="I93" s="319">
        <v>3.5</v>
      </c>
      <c r="J93" s="163">
        <v>35</v>
      </c>
      <c r="K93" s="24">
        <v>3.4857142857142858</v>
      </c>
      <c r="L93" s="106">
        <v>3.58</v>
      </c>
      <c r="M93" s="376">
        <v>78</v>
      </c>
      <c r="N93" s="371">
        <v>94</v>
      </c>
      <c r="O93" s="333">
        <v>74</v>
      </c>
      <c r="P93" s="158">
        <f>SUM(M93:O93)</f>
        <v>246</v>
      </c>
    </row>
    <row r="94" spans="1:16" s="8" customFormat="1" ht="15" customHeight="1" x14ac:dyDescent="0.25">
      <c r="A94" s="41">
        <v>89</v>
      </c>
      <c r="B94" s="16" t="s">
        <v>1</v>
      </c>
      <c r="C94" s="350" t="s">
        <v>180</v>
      </c>
      <c r="D94" s="163">
        <v>71</v>
      </c>
      <c r="E94" s="24">
        <v>3.2535211267605635</v>
      </c>
      <c r="F94" s="319">
        <v>3.43</v>
      </c>
      <c r="G94" s="163">
        <v>87</v>
      </c>
      <c r="H94" s="24">
        <v>3.3908045977011496</v>
      </c>
      <c r="I94" s="319">
        <v>3.5</v>
      </c>
      <c r="J94" s="163">
        <v>108</v>
      </c>
      <c r="K94" s="24">
        <v>3.3425925925925926</v>
      </c>
      <c r="L94" s="106">
        <v>3.58</v>
      </c>
      <c r="M94" s="376">
        <v>82</v>
      </c>
      <c r="N94" s="371">
        <v>77</v>
      </c>
      <c r="O94" s="333">
        <v>89</v>
      </c>
      <c r="P94" s="158">
        <f>SUM(M94:O94)</f>
        <v>248</v>
      </c>
    </row>
    <row r="95" spans="1:16" s="8" customFormat="1" ht="15" customHeight="1" thickBot="1" x14ac:dyDescent="0.3">
      <c r="A95" s="45">
        <v>90</v>
      </c>
      <c r="B95" s="356" t="s">
        <v>0</v>
      </c>
      <c r="C95" s="443" t="s">
        <v>88</v>
      </c>
      <c r="D95" s="178">
        <v>50</v>
      </c>
      <c r="E95" s="103">
        <v>3.1</v>
      </c>
      <c r="F95" s="359">
        <v>3.43</v>
      </c>
      <c r="G95" s="178">
        <v>42</v>
      </c>
      <c r="H95" s="103">
        <v>3.3809523809523809</v>
      </c>
      <c r="I95" s="359">
        <v>3.5</v>
      </c>
      <c r="J95" s="178">
        <v>33</v>
      </c>
      <c r="K95" s="103">
        <v>3.5454545454545454</v>
      </c>
      <c r="L95" s="360">
        <v>3.58</v>
      </c>
      <c r="M95" s="382">
        <v>106</v>
      </c>
      <c r="N95" s="373">
        <v>81</v>
      </c>
      <c r="O95" s="335">
        <v>62</v>
      </c>
      <c r="P95" s="160">
        <f>SUM(M95:O95)</f>
        <v>249</v>
      </c>
    </row>
    <row r="96" spans="1:16" s="8" customFormat="1" ht="15" customHeight="1" x14ac:dyDescent="0.25">
      <c r="A96" s="46">
        <v>91</v>
      </c>
      <c r="B96" s="28" t="s">
        <v>28</v>
      </c>
      <c r="C96" s="442" t="s">
        <v>202</v>
      </c>
      <c r="D96" s="166">
        <v>4</v>
      </c>
      <c r="E96" s="95">
        <v>3.5</v>
      </c>
      <c r="F96" s="328">
        <v>3.43</v>
      </c>
      <c r="G96" s="166"/>
      <c r="H96" s="95"/>
      <c r="I96" s="328">
        <v>3.5</v>
      </c>
      <c r="J96" s="166"/>
      <c r="K96" s="95"/>
      <c r="L96" s="109">
        <v>3.58</v>
      </c>
      <c r="M96" s="383">
        <v>35</v>
      </c>
      <c r="N96" s="374">
        <v>109</v>
      </c>
      <c r="O96" s="336">
        <v>109</v>
      </c>
      <c r="P96" s="161">
        <f>SUM(M96:O96)</f>
        <v>253</v>
      </c>
    </row>
    <row r="97" spans="1:16" s="8" customFormat="1" ht="15" customHeight="1" x14ac:dyDescent="0.25">
      <c r="A97" s="41">
        <v>92</v>
      </c>
      <c r="B97" s="18" t="s">
        <v>37</v>
      </c>
      <c r="C97" s="349" t="s">
        <v>160</v>
      </c>
      <c r="D97" s="166">
        <v>118</v>
      </c>
      <c r="E97" s="95">
        <v>3.1016949152542375</v>
      </c>
      <c r="F97" s="322">
        <v>3.43</v>
      </c>
      <c r="G97" s="166">
        <v>67</v>
      </c>
      <c r="H97" s="95">
        <v>3.4477611940298507</v>
      </c>
      <c r="I97" s="322">
        <v>3.5</v>
      </c>
      <c r="J97" s="166">
        <v>52</v>
      </c>
      <c r="K97" s="95">
        <v>3.3653846153846154</v>
      </c>
      <c r="L97" s="110">
        <v>3.58</v>
      </c>
      <c r="M97" s="337">
        <v>105</v>
      </c>
      <c r="N97" s="371">
        <v>63</v>
      </c>
      <c r="O97" s="333">
        <v>86</v>
      </c>
      <c r="P97" s="158">
        <f>SUM(M97:O97)</f>
        <v>254</v>
      </c>
    </row>
    <row r="98" spans="1:16" s="8" customFormat="1" ht="15" customHeight="1" x14ac:dyDescent="0.25">
      <c r="A98" s="41">
        <v>93</v>
      </c>
      <c r="B98" s="18" t="s">
        <v>0</v>
      </c>
      <c r="C98" s="176" t="s">
        <v>61</v>
      </c>
      <c r="D98" s="163">
        <v>21</v>
      </c>
      <c r="E98" s="24">
        <v>3.1904761904761907</v>
      </c>
      <c r="F98" s="328">
        <v>3.43</v>
      </c>
      <c r="G98" s="163">
        <v>18</v>
      </c>
      <c r="H98" s="24">
        <v>2.8333333333333335</v>
      </c>
      <c r="I98" s="328">
        <v>3.5</v>
      </c>
      <c r="J98" s="163">
        <v>28</v>
      </c>
      <c r="K98" s="24">
        <v>3.5714285714285716</v>
      </c>
      <c r="L98" s="109">
        <v>3.58</v>
      </c>
      <c r="M98" s="383">
        <v>95</v>
      </c>
      <c r="N98" s="371">
        <v>108</v>
      </c>
      <c r="O98" s="333">
        <v>55</v>
      </c>
      <c r="P98" s="158">
        <f>SUM(M98:O98)</f>
        <v>258</v>
      </c>
    </row>
    <row r="99" spans="1:16" s="8" customFormat="1" ht="15" customHeight="1" x14ac:dyDescent="0.25">
      <c r="A99" s="41">
        <v>94</v>
      </c>
      <c r="B99" s="16" t="s">
        <v>28</v>
      </c>
      <c r="C99" s="149" t="s">
        <v>203</v>
      </c>
      <c r="D99" s="163">
        <v>38</v>
      </c>
      <c r="E99" s="24">
        <v>3.4473684210526314</v>
      </c>
      <c r="F99" s="322">
        <v>3.43</v>
      </c>
      <c r="G99" s="163"/>
      <c r="H99" s="24"/>
      <c r="I99" s="322">
        <v>3.5</v>
      </c>
      <c r="J99" s="163"/>
      <c r="K99" s="24"/>
      <c r="L99" s="110">
        <v>3.58</v>
      </c>
      <c r="M99" s="337">
        <v>47</v>
      </c>
      <c r="N99" s="371">
        <v>109</v>
      </c>
      <c r="O99" s="333">
        <v>109</v>
      </c>
      <c r="P99" s="158">
        <f>SUM(M99:O99)</f>
        <v>265</v>
      </c>
    </row>
    <row r="100" spans="1:16" s="8" customFormat="1" ht="15" customHeight="1" x14ac:dyDescent="0.25">
      <c r="A100" s="41">
        <v>95</v>
      </c>
      <c r="B100" s="18" t="s">
        <v>37</v>
      </c>
      <c r="C100" s="349" t="s">
        <v>161</v>
      </c>
      <c r="D100" s="163">
        <v>81</v>
      </c>
      <c r="E100" s="24">
        <v>3.1111111111111112</v>
      </c>
      <c r="F100" s="322">
        <v>3.43</v>
      </c>
      <c r="G100" s="163">
        <v>47</v>
      </c>
      <c r="H100" s="24">
        <v>3.4468085106382977</v>
      </c>
      <c r="I100" s="322">
        <v>3.5</v>
      </c>
      <c r="J100" s="163">
        <v>48</v>
      </c>
      <c r="K100" s="24">
        <v>3.2708333333333335</v>
      </c>
      <c r="L100" s="110">
        <v>3.58</v>
      </c>
      <c r="M100" s="337">
        <v>104</v>
      </c>
      <c r="N100" s="371">
        <v>64</v>
      </c>
      <c r="O100" s="333">
        <v>97</v>
      </c>
      <c r="P100" s="158">
        <f>SUM(M100:O100)</f>
        <v>265</v>
      </c>
    </row>
    <row r="101" spans="1:16" s="8" customFormat="1" ht="15" customHeight="1" x14ac:dyDescent="0.25">
      <c r="A101" s="41">
        <v>96</v>
      </c>
      <c r="B101" s="18" t="s">
        <v>1</v>
      </c>
      <c r="C101" s="410" t="s">
        <v>201</v>
      </c>
      <c r="D101" s="163">
        <v>74</v>
      </c>
      <c r="E101" s="24">
        <v>3.4189189189189189</v>
      </c>
      <c r="F101" s="322">
        <v>3.43</v>
      </c>
      <c r="G101" s="163">
        <v>44</v>
      </c>
      <c r="H101" s="24">
        <v>3.0681818181818183</v>
      </c>
      <c r="I101" s="322">
        <v>3.5</v>
      </c>
      <c r="J101" s="163">
        <v>66</v>
      </c>
      <c r="K101" s="24">
        <v>3.0151515151515151</v>
      </c>
      <c r="L101" s="110">
        <v>3.58</v>
      </c>
      <c r="M101" s="337">
        <v>56</v>
      </c>
      <c r="N101" s="371">
        <v>104</v>
      </c>
      <c r="O101" s="333">
        <v>107</v>
      </c>
      <c r="P101" s="158">
        <f>SUM(M101:O101)</f>
        <v>267</v>
      </c>
    </row>
    <row r="102" spans="1:16" s="8" customFormat="1" ht="15" customHeight="1" x14ac:dyDescent="0.25">
      <c r="A102" s="41">
        <v>97</v>
      </c>
      <c r="B102" s="18" t="s">
        <v>1</v>
      </c>
      <c r="C102" s="410" t="s">
        <v>198</v>
      </c>
      <c r="D102" s="163">
        <v>34</v>
      </c>
      <c r="E102" s="24">
        <v>3.1176470588235294</v>
      </c>
      <c r="F102" s="322">
        <v>3.43</v>
      </c>
      <c r="G102" s="163">
        <v>48</v>
      </c>
      <c r="H102" s="24">
        <v>3.3333333333333335</v>
      </c>
      <c r="I102" s="322">
        <v>3.5</v>
      </c>
      <c r="J102" s="163">
        <v>51</v>
      </c>
      <c r="K102" s="24">
        <v>3.4901960784313726</v>
      </c>
      <c r="L102" s="110">
        <v>3.58</v>
      </c>
      <c r="M102" s="337">
        <v>103</v>
      </c>
      <c r="N102" s="371">
        <v>89</v>
      </c>
      <c r="O102" s="333">
        <v>76</v>
      </c>
      <c r="P102" s="158">
        <f>SUM(M102:O102)</f>
        <v>268</v>
      </c>
    </row>
    <row r="103" spans="1:16" s="8" customFormat="1" ht="15" customHeight="1" x14ac:dyDescent="0.25">
      <c r="A103" s="41">
        <v>98</v>
      </c>
      <c r="B103" s="18" t="s">
        <v>1</v>
      </c>
      <c r="C103" s="349" t="s">
        <v>184</v>
      </c>
      <c r="D103" s="163">
        <v>131</v>
      </c>
      <c r="E103" s="24">
        <v>3.2519083969465647</v>
      </c>
      <c r="F103" s="322">
        <v>3.43</v>
      </c>
      <c r="G103" s="163">
        <v>111</v>
      </c>
      <c r="H103" s="24">
        <v>3.3783783783783785</v>
      </c>
      <c r="I103" s="322">
        <v>3.5</v>
      </c>
      <c r="J103" s="163">
        <v>85</v>
      </c>
      <c r="K103" s="24">
        <v>3.0823529411764707</v>
      </c>
      <c r="L103" s="110">
        <v>3.58</v>
      </c>
      <c r="M103" s="337">
        <v>83</v>
      </c>
      <c r="N103" s="371">
        <v>83</v>
      </c>
      <c r="O103" s="333">
        <v>104</v>
      </c>
      <c r="P103" s="158">
        <f>SUM(M103:O103)</f>
        <v>270</v>
      </c>
    </row>
    <row r="104" spans="1:16" s="8" customFormat="1" ht="15" customHeight="1" x14ac:dyDescent="0.25">
      <c r="A104" s="41">
        <v>99</v>
      </c>
      <c r="B104" s="16" t="s">
        <v>37</v>
      </c>
      <c r="C104" s="175" t="s">
        <v>41</v>
      </c>
      <c r="D104" s="163">
        <v>16</v>
      </c>
      <c r="E104" s="102">
        <v>3</v>
      </c>
      <c r="F104" s="327">
        <v>3.43</v>
      </c>
      <c r="G104" s="163">
        <v>28</v>
      </c>
      <c r="H104" s="102">
        <v>3.3928571428571428</v>
      </c>
      <c r="I104" s="327">
        <v>3.5</v>
      </c>
      <c r="J104" s="163">
        <v>22</v>
      </c>
      <c r="K104" s="102">
        <v>3.3636363636363638</v>
      </c>
      <c r="L104" s="107">
        <v>3.58</v>
      </c>
      <c r="M104" s="380">
        <v>108</v>
      </c>
      <c r="N104" s="371">
        <v>76</v>
      </c>
      <c r="O104" s="333">
        <v>87</v>
      </c>
      <c r="P104" s="158">
        <f>SUM(M104:O104)</f>
        <v>271</v>
      </c>
    </row>
    <row r="105" spans="1:16" s="8" customFormat="1" ht="15" customHeight="1" thickBot="1" x14ac:dyDescent="0.3">
      <c r="A105" s="39">
        <v>100</v>
      </c>
      <c r="B105" s="17" t="s">
        <v>1</v>
      </c>
      <c r="C105" s="404" t="s">
        <v>177</v>
      </c>
      <c r="D105" s="168">
        <v>35</v>
      </c>
      <c r="E105" s="52">
        <v>3.2285714285714286</v>
      </c>
      <c r="F105" s="330">
        <v>3.43</v>
      </c>
      <c r="G105" s="168">
        <v>37</v>
      </c>
      <c r="H105" s="52">
        <v>3.3783783783783785</v>
      </c>
      <c r="I105" s="330">
        <v>3.5</v>
      </c>
      <c r="J105" s="168">
        <v>30</v>
      </c>
      <c r="K105" s="52">
        <v>3.1333333333333333</v>
      </c>
      <c r="L105" s="111">
        <v>3.58</v>
      </c>
      <c r="M105" s="384">
        <v>88</v>
      </c>
      <c r="N105" s="373">
        <v>82</v>
      </c>
      <c r="O105" s="335">
        <v>102</v>
      </c>
      <c r="P105" s="160">
        <f>SUM(M105:O105)</f>
        <v>272</v>
      </c>
    </row>
    <row r="106" spans="1:16" s="8" customFormat="1" ht="15" customHeight="1" x14ac:dyDescent="0.25">
      <c r="A106" s="46">
        <v>101</v>
      </c>
      <c r="B106" s="28" t="s">
        <v>37</v>
      </c>
      <c r="C106" s="442" t="s">
        <v>43</v>
      </c>
      <c r="D106" s="386">
        <v>25</v>
      </c>
      <c r="E106" s="459">
        <v>3.04</v>
      </c>
      <c r="F106" s="338">
        <v>3.43</v>
      </c>
      <c r="G106" s="386">
        <v>14</v>
      </c>
      <c r="H106" s="459">
        <v>3.3571428571428572</v>
      </c>
      <c r="I106" s="338">
        <v>3.5</v>
      </c>
      <c r="J106" s="386">
        <v>25</v>
      </c>
      <c r="K106" s="459">
        <v>3.32</v>
      </c>
      <c r="L106" s="340">
        <v>3.58</v>
      </c>
      <c r="M106" s="386">
        <v>107</v>
      </c>
      <c r="N106" s="370">
        <v>85</v>
      </c>
      <c r="O106" s="332">
        <v>92</v>
      </c>
      <c r="P106" s="157">
        <f>SUM(M106:O106)</f>
        <v>284</v>
      </c>
    </row>
    <row r="107" spans="1:16" s="8" customFormat="1" ht="15" customHeight="1" x14ac:dyDescent="0.25">
      <c r="A107" s="41">
        <v>102</v>
      </c>
      <c r="B107" s="16" t="s">
        <v>28</v>
      </c>
      <c r="C107" s="173" t="s">
        <v>29</v>
      </c>
      <c r="D107" s="166">
        <v>21</v>
      </c>
      <c r="E107" s="95">
        <v>3.2380952380952381</v>
      </c>
      <c r="F107" s="319">
        <v>3.43</v>
      </c>
      <c r="G107" s="166">
        <v>35</v>
      </c>
      <c r="H107" s="95">
        <v>3.2</v>
      </c>
      <c r="I107" s="319">
        <v>3.5</v>
      </c>
      <c r="J107" s="166">
        <v>45</v>
      </c>
      <c r="K107" s="95">
        <v>3.2</v>
      </c>
      <c r="L107" s="106">
        <v>3.58</v>
      </c>
      <c r="M107" s="376">
        <v>86</v>
      </c>
      <c r="N107" s="371">
        <v>100</v>
      </c>
      <c r="O107" s="333">
        <v>99</v>
      </c>
      <c r="P107" s="158">
        <f>SUM(M107:O107)</f>
        <v>285</v>
      </c>
    </row>
    <row r="108" spans="1:16" s="8" customFormat="1" ht="15" customHeight="1" x14ac:dyDescent="0.25">
      <c r="A108" s="41">
        <v>103</v>
      </c>
      <c r="B108" s="16" t="s">
        <v>1</v>
      </c>
      <c r="C108" s="445" t="s">
        <v>200</v>
      </c>
      <c r="D108" s="163">
        <v>53</v>
      </c>
      <c r="E108" s="24">
        <v>3.1509433962264151</v>
      </c>
      <c r="F108" s="326">
        <v>3.43</v>
      </c>
      <c r="G108" s="163">
        <v>39</v>
      </c>
      <c r="H108" s="24">
        <v>3.3846153846153846</v>
      </c>
      <c r="I108" s="326">
        <v>3.5</v>
      </c>
      <c r="J108" s="163">
        <v>59</v>
      </c>
      <c r="K108" s="24">
        <v>3.0169491525423728</v>
      </c>
      <c r="L108" s="108">
        <v>3.58</v>
      </c>
      <c r="M108" s="378">
        <v>101</v>
      </c>
      <c r="N108" s="371">
        <v>79</v>
      </c>
      <c r="O108" s="333">
        <v>106</v>
      </c>
      <c r="P108" s="158">
        <f>SUM(M108:O108)</f>
        <v>286</v>
      </c>
    </row>
    <row r="109" spans="1:16" s="8" customFormat="1" ht="15" customHeight="1" x14ac:dyDescent="0.25">
      <c r="A109" s="41">
        <v>104</v>
      </c>
      <c r="B109" s="18" t="s">
        <v>28</v>
      </c>
      <c r="C109" s="149" t="s">
        <v>31</v>
      </c>
      <c r="D109" s="163">
        <v>47</v>
      </c>
      <c r="E109" s="24">
        <v>3.1702127659574466</v>
      </c>
      <c r="F109" s="322">
        <v>3.43</v>
      </c>
      <c r="G109" s="163">
        <v>10</v>
      </c>
      <c r="H109" s="24">
        <v>3.3</v>
      </c>
      <c r="I109" s="322">
        <v>3.5</v>
      </c>
      <c r="J109" s="163">
        <v>45</v>
      </c>
      <c r="K109" s="24">
        <v>3.2444444444444445</v>
      </c>
      <c r="L109" s="110">
        <v>3.58</v>
      </c>
      <c r="M109" s="337">
        <v>99</v>
      </c>
      <c r="N109" s="371">
        <v>90</v>
      </c>
      <c r="O109" s="333">
        <v>98</v>
      </c>
      <c r="P109" s="158">
        <f>SUM(M109:O109)</f>
        <v>287</v>
      </c>
    </row>
    <row r="110" spans="1:16" s="8" customFormat="1" ht="15" customHeight="1" x14ac:dyDescent="0.25">
      <c r="A110" s="41">
        <v>105</v>
      </c>
      <c r="B110" s="16" t="s">
        <v>1</v>
      </c>
      <c r="C110" s="352" t="s">
        <v>182</v>
      </c>
      <c r="D110" s="163">
        <v>51</v>
      </c>
      <c r="E110" s="52">
        <v>3.2352941176470589</v>
      </c>
      <c r="F110" s="327">
        <v>3.43</v>
      </c>
      <c r="G110" s="163">
        <v>41</v>
      </c>
      <c r="H110" s="52">
        <v>3.2439024390243905</v>
      </c>
      <c r="I110" s="327">
        <v>3.5</v>
      </c>
      <c r="J110" s="163">
        <v>42</v>
      </c>
      <c r="K110" s="52">
        <v>3.0476190476190474</v>
      </c>
      <c r="L110" s="107">
        <v>3.58</v>
      </c>
      <c r="M110" s="380">
        <v>87</v>
      </c>
      <c r="N110" s="371">
        <v>96</v>
      </c>
      <c r="O110" s="333">
        <v>105</v>
      </c>
      <c r="P110" s="158">
        <f>SUM(M110:O110)</f>
        <v>288</v>
      </c>
    </row>
    <row r="111" spans="1:16" s="8" customFormat="1" ht="15" customHeight="1" x14ac:dyDescent="0.25">
      <c r="A111" s="41">
        <v>106</v>
      </c>
      <c r="B111" s="15" t="s">
        <v>1</v>
      </c>
      <c r="C111" s="177" t="s">
        <v>183</v>
      </c>
      <c r="D111" s="171">
        <v>47</v>
      </c>
      <c r="E111" s="24">
        <v>3.2127659574468086</v>
      </c>
      <c r="F111" s="327">
        <v>3.43</v>
      </c>
      <c r="G111" s="171">
        <v>28</v>
      </c>
      <c r="H111" s="24">
        <v>3.2142857142857144</v>
      </c>
      <c r="I111" s="327">
        <v>3.5</v>
      </c>
      <c r="J111" s="171">
        <v>82</v>
      </c>
      <c r="K111" s="24">
        <v>3.1707317073170733</v>
      </c>
      <c r="L111" s="107">
        <v>3.58</v>
      </c>
      <c r="M111" s="380">
        <v>92</v>
      </c>
      <c r="N111" s="371">
        <v>98</v>
      </c>
      <c r="O111" s="333">
        <v>100</v>
      </c>
      <c r="P111" s="158">
        <f>SUM(M111:O111)</f>
        <v>290</v>
      </c>
    </row>
    <row r="112" spans="1:16" s="8" customFormat="1" ht="15" customHeight="1" x14ac:dyDescent="0.25">
      <c r="A112" s="41">
        <v>107</v>
      </c>
      <c r="B112" s="18" t="s">
        <v>37</v>
      </c>
      <c r="C112" s="391" t="s">
        <v>42</v>
      </c>
      <c r="D112" s="166">
        <v>59</v>
      </c>
      <c r="E112" s="180">
        <v>3.2033898305084745</v>
      </c>
      <c r="F112" s="328">
        <v>3.43</v>
      </c>
      <c r="G112" s="166">
        <v>28</v>
      </c>
      <c r="H112" s="180">
        <v>3.1428571428571428</v>
      </c>
      <c r="I112" s="328">
        <v>3.5</v>
      </c>
      <c r="J112" s="166">
        <v>53</v>
      </c>
      <c r="K112" s="180">
        <v>3.2830188679245285</v>
      </c>
      <c r="L112" s="109">
        <v>3.58</v>
      </c>
      <c r="M112" s="383">
        <v>93</v>
      </c>
      <c r="N112" s="371">
        <v>101</v>
      </c>
      <c r="O112" s="333">
        <v>96</v>
      </c>
      <c r="P112" s="158">
        <f>SUM(M112:O112)</f>
        <v>290</v>
      </c>
    </row>
    <row r="113" spans="1:16" s="8" customFormat="1" ht="15" customHeight="1" x14ac:dyDescent="0.25">
      <c r="A113" s="40">
        <v>108</v>
      </c>
      <c r="B113" s="16" t="s">
        <v>48</v>
      </c>
      <c r="C113" s="427" t="s">
        <v>154</v>
      </c>
      <c r="D113" s="163">
        <v>38</v>
      </c>
      <c r="E113" s="420">
        <v>3.1842105263157894</v>
      </c>
      <c r="F113" s="327">
        <v>3.43</v>
      </c>
      <c r="G113" s="163">
        <v>52</v>
      </c>
      <c r="H113" s="420">
        <v>3</v>
      </c>
      <c r="I113" s="327">
        <v>3.5</v>
      </c>
      <c r="J113" s="163">
        <v>41</v>
      </c>
      <c r="K113" s="420">
        <v>3.2926829268292681</v>
      </c>
      <c r="L113" s="107">
        <v>3.58</v>
      </c>
      <c r="M113" s="380">
        <v>97</v>
      </c>
      <c r="N113" s="371">
        <v>106</v>
      </c>
      <c r="O113" s="333">
        <v>94</v>
      </c>
      <c r="P113" s="158">
        <f>SUM(M113:O113)</f>
        <v>297</v>
      </c>
    </row>
    <row r="114" spans="1:16" s="8" customFormat="1" ht="15" customHeight="1" x14ac:dyDescent="0.25">
      <c r="A114" s="40">
        <v>109</v>
      </c>
      <c r="B114" s="16" t="s">
        <v>28</v>
      </c>
      <c r="C114" s="447" t="s">
        <v>64</v>
      </c>
      <c r="D114" s="163">
        <v>29</v>
      </c>
      <c r="E114" s="420">
        <v>2.9655172413793105</v>
      </c>
      <c r="F114" s="320">
        <v>3.43</v>
      </c>
      <c r="G114" s="163">
        <v>17</v>
      </c>
      <c r="H114" s="420">
        <v>3.1176470588235294</v>
      </c>
      <c r="I114" s="320">
        <v>3.5</v>
      </c>
      <c r="J114" s="163">
        <v>34</v>
      </c>
      <c r="K114" s="420">
        <v>3.0882352941176472</v>
      </c>
      <c r="L114" s="113">
        <v>3.58</v>
      </c>
      <c r="M114" s="377">
        <v>109</v>
      </c>
      <c r="N114" s="371">
        <v>102</v>
      </c>
      <c r="O114" s="333">
        <v>103</v>
      </c>
      <c r="P114" s="158">
        <f>SUM(M114:O114)</f>
        <v>314</v>
      </c>
    </row>
    <row r="115" spans="1:16" s="8" customFormat="1" ht="15" customHeight="1" thickBot="1" x14ac:dyDescent="0.3">
      <c r="A115" s="39">
        <v>110</v>
      </c>
      <c r="B115" s="415" t="s">
        <v>37</v>
      </c>
      <c r="C115" s="448" t="s">
        <v>159</v>
      </c>
      <c r="D115" s="165">
        <v>18</v>
      </c>
      <c r="E115" s="294">
        <v>2.9444444444444446</v>
      </c>
      <c r="F115" s="450">
        <v>3.43</v>
      </c>
      <c r="G115" s="165">
        <v>20</v>
      </c>
      <c r="H115" s="294">
        <v>2.95</v>
      </c>
      <c r="I115" s="450">
        <v>3.5</v>
      </c>
      <c r="J115" s="165">
        <v>23</v>
      </c>
      <c r="K115" s="294">
        <v>3.1304347826086958</v>
      </c>
      <c r="L115" s="451">
        <v>3.58</v>
      </c>
      <c r="M115" s="452">
        <v>110</v>
      </c>
      <c r="N115" s="421">
        <v>107</v>
      </c>
      <c r="O115" s="422">
        <v>101</v>
      </c>
      <c r="P115" s="423">
        <f>SUM(M115:O115)</f>
        <v>318</v>
      </c>
    </row>
    <row r="116" spans="1:16" x14ac:dyDescent="0.25">
      <c r="C116" s="42" t="s">
        <v>89</v>
      </c>
      <c r="D116" s="42"/>
      <c r="E116" s="114">
        <f>AVERAGE(E6:E115)</f>
        <v>3.4184207880257933</v>
      </c>
      <c r="F116" s="42"/>
      <c r="G116" s="42"/>
      <c r="H116" s="114">
        <f>AVERAGE(H6:H115)</f>
        <v>3.4836023077000879</v>
      </c>
      <c r="I116" s="42"/>
      <c r="J116" s="42"/>
      <c r="K116" s="114">
        <f>AVERAGE(K6:K115)</f>
        <v>3.5681053529854836</v>
      </c>
      <c r="L116" s="42"/>
      <c r="M116" s="42"/>
      <c r="N116" s="42"/>
      <c r="O116" s="42"/>
    </row>
    <row r="117" spans="1:16" x14ac:dyDescent="0.25">
      <c r="C117" s="43" t="s">
        <v>111</v>
      </c>
      <c r="D117" s="43"/>
      <c r="E117" s="318">
        <v>3.43</v>
      </c>
      <c r="F117" s="43"/>
      <c r="G117" s="43"/>
      <c r="H117" s="318">
        <v>3.5</v>
      </c>
      <c r="I117" s="43"/>
      <c r="J117" s="43"/>
      <c r="K117" s="43">
        <v>3.58</v>
      </c>
      <c r="L117" s="43"/>
      <c r="M117" s="43"/>
      <c r="N117" s="43"/>
      <c r="O117" s="43"/>
    </row>
  </sheetData>
  <mergeCells count="8">
    <mergeCell ref="P4:P5"/>
    <mergeCell ref="A4:A5"/>
    <mergeCell ref="B4:B5"/>
    <mergeCell ref="C4:C5"/>
    <mergeCell ref="G4:I4"/>
    <mergeCell ref="J4:L4"/>
    <mergeCell ref="D4:F4"/>
    <mergeCell ref="M4:O4"/>
  </mergeCells>
  <conditionalFormatting sqref="H6:H117">
    <cfRule type="containsBlanks" dxfId="36" priority="6" stopIfTrue="1">
      <formula>LEN(TRIM(H6))=0</formula>
    </cfRule>
    <cfRule type="cellIs" dxfId="35" priority="13" stopIfTrue="1" operator="lessThan">
      <formula>3.5</formula>
    </cfRule>
    <cfRule type="cellIs" dxfId="34" priority="14" stopIfTrue="1" operator="between">
      <formula>3.5045</formula>
      <formula>3.5</formula>
    </cfRule>
    <cfRule type="cellIs" dxfId="33" priority="15" stopIfTrue="1" operator="between">
      <formula>3.5</formula>
      <formula>4.5</formula>
    </cfRule>
    <cfRule type="cellIs" dxfId="32" priority="16" stopIfTrue="1" operator="greaterThanOrEqual">
      <formula>4.5</formula>
    </cfRule>
  </conditionalFormatting>
  <conditionalFormatting sqref="K6:K117">
    <cfRule type="cellIs" dxfId="31" priority="7" stopIfTrue="1" operator="equal">
      <formula>$K$116</formula>
    </cfRule>
    <cfRule type="cellIs" dxfId="30" priority="8" stopIfTrue="1" operator="lessThan">
      <formula>3.5</formula>
    </cfRule>
    <cfRule type="cellIs" dxfId="29" priority="9" stopIfTrue="1" operator="between">
      <formula>3.5</formula>
      <formula>$K$116</formula>
    </cfRule>
    <cfRule type="cellIs" dxfId="28" priority="10" stopIfTrue="1" operator="between">
      <formula>4.5</formula>
      <formula>$K$116</formula>
    </cfRule>
    <cfRule type="cellIs" dxfId="27" priority="11" stopIfTrue="1" operator="greaterThanOrEqual">
      <formula>4.5</formula>
    </cfRule>
  </conditionalFormatting>
  <conditionalFormatting sqref="E6:E117">
    <cfRule type="cellIs" dxfId="26" priority="2" stopIfTrue="1" operator="lessThan">
      <formula>3.5</formula>
    </cfRule>
    <cfRule type="cellIs" dxfId="25" priority="3" stopIfTrue="1" operator="between">
      <formula>3.5045</formula>
      <formula>3.5</formula>
    </cfRule>
    <cfRule type="cellIs" dxfId="24" priority="4" stopIfTrue="1" operator="between">
      <formula>3.5</formula>
      <formula>4.5</formula>
    </cfRule>
    <cfRule type="cellIs" dxfId="23" priority="5" stopIfTrue="1" operator="greaterThanOrEqual">
      <formula>4.5</formula>
    </cfRule>
  </conditionalFormatting>
  <conditionalFormatting sqref="E6:K115">
    <cfRule type="containsBlanks" dxfId="22" priority="1" stopIfTrue="1">
      <formula>LEN(TRIM(E6))=0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="90" zoomScaleNormal="90" workbookViewId="0">
      <pane xSplit="5" ySplit="6" topLeftCell="F7" activePane="bottomRight" state="frozen"/>
      <selection pane="topRight" activeCell="K1" sqref="K1"/>
      <selection pane="bottomLeft" activeCell="A7" sqref="A7"/>
      <selection pane="bottomRight" activeCell="C5" sqref="C5"/>
    </sheetView>
  </sheetViews>
  <sheetFormatPr defaultColWidth="8.85546875" defaultRowHeight="15" x14ac:dyDescent="0.25"/>
  <cols>
    <col min="1" max="1" width="5.7109375" style="5" customWidth="1"/>
    <col min="2" max="2" width="18.7109375" style="5" customWidth="1"/>
    <col min="3" max="3" width="31.7109375" style="5" customWidth="1"/>
    <col min="4" max="4" width="7.7109375" style="6" customWidth="1"/>
    <col min="5" max="5" width="8.7109375" style="6" customWidth="1"/>
    <col min="6" max="6" width="7.7109375" style="5" customWidth="1"/>
    <col min="7" max="16384" width="8.85546875" style="5"/>
  </cols>
  <sheetData>
    <row r="1" spans="1:8" s="1" customFormat="1" ht="15" customHeight="1" x14ac:dyDescent="0.25">
      <c r="C1" s="9"/>
      <c r="D1" s="61"/>
      <c r="E1" s="2"/>
      <c r="G1" s="86"/>
      <c r="H1" s="33" t="s">
        <v>104</v>
      </c>
    </row>
    <row r="2" spans="1:8" s="1" customFormat="1" ht="15" customHeight="1" x14ac:dyDescent="0.25">
      <c r="C2" s="362" t="s">
        <v>96</v>
      </c>
      <c r="D2" s="362"/>
      <c r="E2" s="363">
        <v>2024</v>
      </c>
      <c r="G2" s="85"/>
      <c r="H2" s="33" t="s">
        <v>105</v>
      </c>
    </row>
    <row r="3" spans="1:8" s="1" customFormat="1" ht="15" customHeight="1" x14ac:dyDescent="0.25">
      <c r="C3" s="11"/>
      <c r="D3" s="62"/>
      <c r="E3" s="7"/>
      <c r="G3" s="346"/>
      <c r="H3" s="33" t="s">
        <v>106</v>
      </c>
    </row>
    <row r="4" spans="1:8" s="1" customFormat="1" ht="15" customHeight="1" thickBot="1" x14ac:dyDescent="0.3">
      <c r="G4" s="34"/>
      <c r="H4" s="33" t="s">
        <v>107</v>
      </c>
    </row>
    <row r="5" spans="1:8" s="3" customFormat="1" ht="30" customHeight="1" thickBot="1" x14ac:dyDescent="0.25">
      <c r="A5" s="64" t="s">
        <v>60</v>
      </c>
      <c r="B5" s="65" t="s">
        <v>59</v>
      </c>
      <c r="C5" s="65" t="s">
        <v>94</v>
      </c>
      <c r="D5" s="66" t="s">
        <v>98</v>
      </c>
      <c r="E5" s="67" t="s">
        <v>100</v>
      </c>
    </row>
    <row r="6" spans="1:8" s="3" customFormat="1" ht="15" customHeight="1" thickBot="1" x14ac:dyDescent="0.25">
      <c r="A6" s="64"/>
      <c r="B6" s="65"/>
      <c r="C6" s="68" t="s">
        <v>119</v>
      </c>
      <c r="D6" s="84">
        <f>SUM(D7:D116)</f>
        <v>5996</v>
      </c>
      <c r="E6" s="91">
        <f>AVERAGE(E7:E116)</f>
        <v>3.4184207880257942</v>
      </c>
    </row>
    <row r="7" spans="1:8" s="3" customFormat="1" ht="15" customHeight="1" x14ac:dyDescent="0.25">
      <c r="A7" s="44">
        <v>1</v>
      </c>
      <c r="B7" s="28" t="s">
        <v>0</v>
      </c>
      <c r="C7" s="29" t="s">
        <v>86</v>
      </c>
      <c r="D7" s="78">
        <v>44</v>
      </c>
      <c r="E7" s="79">
        <v>4.0227272727272725</v>
      </c>
    </row>
    <row r="8" spans="1:8" s="4" customFormat="1" ht="15" customHeight="1" x14ac:dyDescent="0.25">
      <c r="A8" s="40">
        <v>2</v>
      </c>
      <c r="B8" s="16" t="s">
        <v>0</v>
      </c>
      <c r="C8" s="348" t="s">
        <v>90</v>
      </c>
      <c r="D8" s="76">
        <v>39</v>
      </c>
      <c r="E8" s="77">
        <v>3.8205128205128207</v>
      </c>
    </row>
    <row r="9" spans="1:8" s="4" customFormat="1" ht="15" customHeight="1" x14ac:dyDescent="0.25">
      <c r="A9" s="41">
        <v>3</v>
      </c>
      <c r="B9" s="16" t="s">
        <v>0</v>
      </c>
      <c r="C9" s="12" t="s">
        <v>149</v>
      </c>
      <c r="D9" s="76">
        <v>33</v>
      </c>
      <c r="E9" s="77">
        <v>3.7878787878787881</v>
      </c>
    </row>
    <row r="10" spans="1:8" s="4" customFormat="1" ht="15" customHeight="1" x14ac:dyDescent="0.25">
      <c r="A10" s="41">
        <v>4</v>
      </c>
      <c r="B10" s="16" t="s">
        <v>28</v>
      </c>
      <c r="C10" s="12" t="s">
        <v>163</v>
      </c>
      <c r="D10" s="76">
        <v>21</v>
      </c>
      <c r="E10" s="77">
        <v>3.7619047619047619</v>
      </c>
    </row>
    <row r="11" spans="1:8" s="4" customFormat="1" ht="15" customHeight="1" x14ac:dyDescent="0.25">
      <c r="A11" s="41">
        <v>5</v>
      </c>
      <c r="B11" s="281" t="s">
        <v>28</v>
      </c>
      <c r="C11" s="12" t="s">
        <v>34</v>
      </c>
      <c r="D11" s="76">
        <v>71</v>
      </c>
      <c r="E11" s="77">
        <v>3.76056338028169</v>
      </c>
    </row>
    <row r="12" spans="1:8" s="4" customFormat="1" ht="15" customHeight="1" x14ac:dyDescent="0.25">
      <c r="A12" s="41">
        <v>6</v>
      </c>
      <c r="B12" s="16" t="s">
        <v>0</v>
      </c>
      <c r="C12" s="12" t="s">
        <v>87</v>
      </c>
      <c r="D12" s="76">
        <v>25</v>
      </c>
      <c r="E12" s="77">
        <v>3.76</v>
      </c>
    </row>
    <row r="13" spans="1:8" s="4" customFormat="1" ht="15" customHeight="1" x14ac:dyDescent="0.25">
      <c r="A13" s="41">
        <v>7</v>
      </c>
      <c r="B13" s="16" t="s">
        <v>28</v>
      </c>
      <c r="C13" s="12" t="s">
        <v>81</v>
      </c>
      <c r="D13" s="76">
        <v>56</v>
      </c>
      <c r="E13" s="77">
        <v>3.75</v>
      </c>
    </row>
    <row r="14" spans="1:8" s="4" customFormat="1" ht="15" customHeight="1" x14ac:dyDescent="0.25">
      <c r="A14" s="41">
        <v>8</v>
      </c>
      <c r="B14" s="16" t="s">
        <v>1</v>
      </c>
      <c r="C14" s="12" t="s">
        <v>187</v>
      </c>
      <c r="D14" s="76">
        <v>116</v>
      </c>
      <c r="E14" s="77">
        <v>3.7413793103448274</v>
      </c>
    </row>
    <row r="15" spans="1:8" s="4" customFormat="1" ht="15" customHeight="1" x14ac:dyDescent="0.25">
      <c r="A15" s="41">
        <v>9</v>
      </c>
      <c r="B15" s="281" t="s">
        <v>1</v>
      </c>
      <c r="C15" s="12" t="s">
        <v>192</v>
      </c>
      <c r="D15" s="76">
        <v>51</v>
      </c>
      <c r="E15" s="77">
        <v>3.7254901960784315</v>
      </c>
    </row>
    <row r="16" spans="1:8" s="4" customFormat="1" ht="15" customHeight="1" thickBot="1" x14ac:dyDescent="0.3">
      <c r="A16" s="39">
        <v>10</v>
      </c>
      <c r="B16" s="17" t="s">
        <v>28</v>
      </c>
      <c r="C16" s="14" t="s">
        <v>133</v>
      </c>
      <c r="D16" s="80">
        <v>36</v>
      </c>
      <c r="E16" s="81">
        <v>3.7222222222222223</v>
      </c>
    </row>
    <row r="17" spans="1:5" s="4" customFormat="1" ht="15" customHeight="1" x14ac:dyDescent="0.25">
      <c r="A17" s="41">
        <v>11</v>
      </c>
      <c r="B17" s="26" t="s">
        <v>1</v>
      </c>
      <c r="C17" s="27" t="s">
        <v>14</v>
      </c>
      <c r="D17" s="74">
        <v>64</v>
      </c>
      <c r="E17" s="75">
        <v>3.703125</v>
      </c>
    </row>
    <row r="18" spans="1:5" s="4" customFormat="1" ht="15" customHeight="1" x14ac:dyDescent="0.25">
      <c r="A18" s="41">
        <v>12</v>
      </c>
      <c r="B18" s="16" t="s">
        <v>1</v>
      </c>
      <c r="C18" s="12" t="s">
        <v>188</v>
      </c>
      <c r="D18" s="76">
        <v>125</v>
      </c>
      <c r="E18" s="77">
        <v>3.6880000000000002</v>
      </c>
    </row>
    <row r="19" spans="1:5" s="4" customFormat="1" ht="15" customHeight="1" x14ac:dyDescent="0.25">
      <c r="A19" s="41">
        <v>13</v>
      </c>
      <c r="B19" s="16" t="s">
        <v>37</v>
      </c>
      <c r="C19" s="12" t="s">
        <v>157</v>
      </c>
      <c r="D19" s="76">
        <v>32</v>
      </c>
      <c r="E19" s="77">
        <v>3.6875</v>
      </c>
    </row>
    <row r="20" spans="1:5" s="4" customFormat="1" ht="15" customHeight="1" x14ac:dyDescent="0.25">
      <c r="A20" s="41">
        <v>14</v>
      </c>
      <c r="B20" s="16" t="s">
        <v>57</v>
      </c>
      <c r="C20" s="369" t="s">
        <v>195</v>
      </c>
      <c r="D20" s="76">
        <v>25</v>
      </c>
      <c r="E20" s="77">
        <v>3.68</v>
      </c>
    </row>
    <row r="21" spans="1:5" s="4" customFormat="1" ht="15" customHeight="1" x14ac:dyDescent="0.25">
      <c r="A21" s="41">
        <v>15</v>
      </c>
      <c r="B21" s="16" t="s">
        <v>24</v>
      </c>
      <c r="C21" s="12" t="s">
        <v>140</v>
      </c>
      <c r="D21" s="76">
        <v>42</v>
      </c>
      <c r="E21" s="77">
        <v>3.6666666666666665</v>
      </c>
    </row>
    <row r="22" spans="1:5" s="4" customFormat="1" ht="15" customHeight="1" x14ac:dyDescent="0.25">
      <c r="A22" s="41">
        <v>16</v>
      </c>
      <c r="B22" s="16" t="s">
        <v>57</v>
      </c>
      <c r="C22" s="12" t="s">
        <v>135</v>
      </c>
      <c r="D22" s="76">
        <v>59</v>
      </c>
      <c r="E22" s="77">
        <v>3.6610169491525424</v>
      </c>
    </row>
    <row r="23" spans="1:5" s="4" customFormat="1" ht="15" customHeight="1" x14ac:dyDescent="0.25">
      <c r="A23" s="41">
        <v>17</v>
      </c>
      <c r="B23" s="16" t="s">
        <v>48</v>
      </c>
      <c r="C23" s="13" t="s">
        <v>53</v>
      </c>
      <c r="D23" s="76">
        <v>44</v>
      </c>
      <c r="E23" s="77">
        <v>3.6590909090909092</v>
      </c>
    </row>
    <row r="24" spans="1:5" s="4" customFormat="1" ht="15" customHeight="1" x14ac:dyDescent="0.25">
      <c r="A24" s="41">
        <v>18</v>
      </c>
      <c r="B24" s="16" t="s">
        <v>57</v>
      </c>
      <c r="C24" s="12" t="s">
        <v>72</v>
      </c>
      <c r="D24" s="76">
        <v>64</v>
      </c>
      <c r="E24" s="77">
        <v>3.65625</v>
      </c>
    </row>
    <row r="25" spans="1:5" s="4" customFormat="1" ht="15" customHeight="1" x14ac:dyDescent="0.25">
      <c r="A25" s="41">
        <v>19</v>
      </c>
      <c r="B25" s="16" t="s">
        <v>28</v>
      </c>
      <c r="C25" s="12" t="s">
        <v>136</v>
      </c>
      <c r="D25" s="76">
        <v>106</v>
      </c>
      <c r="E25" s="77">
        <v>3.6509433962264151</v>
      </c>
    </row>
    <row r="26" spans="1:5" s="4" customFormat="1" ht="15" customHeight="1" thickBot="1" x14ac:dyDescent="0.3">
      <c r="A26" s="45">
        <v>20</v>
      </c>
      <c r="B26" s="356" t="s">
        <v>28</v>
      </c>
      <c r="C26" s="12" t="s">
        <v>33</v>
      </c>
      <c r="D26" s="76">
        <v>76</v>
      </c>
      <c r="E26" s="77">
        <v>3.6447368421052633</v>
      </c>
    </row>
    <row r="27" spans="1:5" s="4" customFormat="1" ht="15" customHeight="1" x14ac:dyDescent="0.25">
      <c r="A27" s="46">
        <v>21</v>
      </c>
      <c r="B27" s="290" t="s">
        <v>24</v>
      </c>
      <c r="C27" s="29" t="s">
        <v>167</v>
      </c>
      <c r="D27" s="78">
        <v>38</v>
      </c>
      <c r="E27" s="79">
        <v>3.6315789473684212</v>
      </c>
    </row>
    <row r="28" spans="1:5" s="4" customFormat="1" ht="15" customHeight="1" x14ac:dyDescent="0.25">
      <c r="A28" s="41">
        <v>22</v>
      </c>
      <c r="B28" s="16" t="s">
        <v>37</v>
      </c>
      <c r="C28" s="12" t="s">
        <v>71</v>
      </c>
      <c r="D28" s="76">
        <v>48</v>
      </c>
      <c r="E28" s="75">
        <v>3.625</v>
      </c>
    </row>
    <row r="29" spans="1:5" ht="15" customHeight="1" x14ac:dyDescent="0.25">
      <c r="A29" s="41">
        <v>23</v>
      </c>
      <c r="B29" s="26" t="s">
        <v>37</v>
      </c>
      <c r="C29" s="27" t="s">
        <v>128</v>
      </c>
      <c r="D29" s="74">
        <v>45</v>
      </c>
      <c r="E29" s="77">
        <v>3.6222222222222222</v>
      </c>
    </row>
    <row r="30" spans="1:5" ht="15" customHeight="1" x14ac:dyDescent="0.25">
      <c r="A30" s="41">
        <v>24</v>
      </c>
      <c r="B30" s="281" t="s">
        <v>28</v>
      </c>
      <c r="C30" s="12" t="s">
        <v>196</v>
      </c>
      <c r="D30" s="76">
        <v>26</v>
      </c>
      <c r="E30" s="77">
        <v>3.6153846153846154</v>
      </c>
    </row>
    <row r="31" spans="1:5" ht="15" customHeight="1" x14ac:dyDescent="0.25">
      <c r="A31" s="41">
        <v>25</v>
      </c>
      <c r="B31" s="281" t="s">
        <v>24</v>
      </c>
      <c r="C31" s="12" t="s">
        <v>138</v>
      </c>
      <c r="D31" s="76">
        <v>49</v>
      </c>
      <c r="E31" s="77">
        <v>3.6122448979591835</v>
      </c>
    </row>
    <row r="32" spans="1:5" ht="15" customHeight="1" x14ac:dyDescent="0.25">
      <c r="A32" s="41">
        <v>26</v>
      </c>
      <c r="B32" s="281" t="s">
        <v>48</v>
      </c>
      <c r="C32" s="13" t="s">
        <v>54</v>
      </c>
      <c r="D32" s="76">
        <v>45</v>
      </c>
      <c r="E32" s="77">
        <v>3.6</v>
      </c>
    </row>
    <row r="33" spans="1:5" ht="15" customHeight="1" x14ac:dyDescent="0.25">
      <c r="A33" s="41">
        <v>27</v>
      </c>
      <c r="B33" s="16" t="s">
        <v>1</v>
      </c>
      <c r="C33" s="12" t="s">
        <v>189</v>
      </c>
      <c r="D33" s="76">
        <v>42</v>
      </c>
      <c r="E33" s="77">
        <v>3.5952380952380953</v>
      </c>
    </row>
    <row r="34" spans="1:5" ht="15" customHeight="1" x14ac:dyDescent="0.25">
      <c r="A34" s="41">
        <v>28</v>
      </c>
      <c r="B34" s="281" t="s">
        <v>24</v>
      </c>
      <c r="C34" s="12" t="s">
        <v>170</v>
      </c>
      <c r="D34" s="76">
        <v>43</v>
      </c>
      <c r="E34" s="77">
        <v>3.5813953488372094</v>
      </c>
    </row>
    <row r="35" spans="1:5" ht="15" customHeight="1" x14ac:dyDescent="0.25">
      <c r="A35" s="41">
        <v>29</v>
      </c>
      <c r="B35" s="281" t="s">
        <v>24</v>
      </c>
      <c r="C35" s="12" t="s">
        <v>95</v>
      </c>
      <c r="D35" s="76">
        <v>59</v>
      </c>
      <c r="E35" s="77">
        <v>3.5762711864406778</v>
      </c>
    </row>
    <row r="36" spans="1:5" ht="15" customHeight="1" thickBot="1" x14ac:dyDescent="0.3">
      <c r="A36" s="39">
        <v>30</v>
      </c>
      <c r="B36" s="415" t="s">
        <v>1</v>
      </c>
      <c r="C36" s="291" t="s">
        <v>193</v>
      </c>
      <c r="D36" s="89">
        <v>83</v>
      </c>
      <c r="E36" s="292">
        <v>3.5421686746987953</v>
      </c>
    </row>
    <row r="37" spans="1:5" ht="15" customHeight="1" x14ac:dyDescent="0.25">
      <c r="A37" s="46">
        <v>31</v>
      </c>
      <c r="B37" s="290" t="s">
        <v>24</v>
      </c>
      <c r="C37" s="29" t="s">
        <v>137</v>
      </c>
      <c r="D37" s="78">
        <v>67</v>
      </c>
      <c r="E37" s="79">
        <v>3.5373134328358211</v>
      </c>
    </row>
    <row r="38" spans="1:5" ht="15" customHeight="1" x14ac:dyDescent="0.25">
      <c r="A38" s="41">
        <v>32</v>
      </c>
      <c r="B38" s="16" t="s">
        <v>37</v>
      </c>
      <c r="C38" s="12" t="s">
        <v>36</v>
      </c>
      <c r="D38" s="76">
        <v>43</v>
      </c>
      <c r="E38" s="77">
        <v>3.5348837209302326</v>
      </c>
    </row>
    <row r="39" spans="1:5" ht="15" customHeight="1" x14ac:dyDescent="0.25">
      <c r="A39" s="41">
        <v>33</v>
      </c>
      <c r="B39" s="281" t="s">
        <v>1</v>
      </c>
      <c r="C39" s="12" t="s">
        <v>21</v>
      </c>
      <c r="D39" s="76">
        <v>32</v>
      </c>
      <c r="E39" s="77">
        <v>3.53125</v>
      </c>
    </row>
    <row r="40" spans="1:5" ht="15" customHeight="1" x14ac:dyDescent="0.25">
      <c r="A40" s="41">
        <v>34</v>
      </c>
      <c r="B40" s="26" t="s">
        <v>28</v>
      </c>
      <c r="C40" s="27" t="s">
        <v>32</v>
      </c>
      <c r="D40" s="74">
        <v>38</v>
      </c>
      <c r="E40" s="75">
        <v>3.5263157894736841</v>
      </c>
    </row>
    <row r="41" spans="1:5" ht="15" customHeight="1" x14ac:dyDescent="0.25">
      <c r="A41" s="41">
        <v>35</v>
      </c>
      <c r="B41" s="16" t="s">
        <v>28</v>
      </c>
      <c r="C41" s="12" t="s">
        <v>202</v>
      </c>
      <c r="D41" s="76">
        <v>4</v>
      </c>
      <c r="E41" s="77">
        <v>3.5</v>
      </c>
    </row>
    <row r="42" spans="1:5" ht="15" customHeight="1" x14ac:dyDescent="0.25">
      <c r="A42" s="41">
        <v>36</v>
      </c>
      <c r="B42" s="414" t="s">
        <v>28</v>
      </c>
      <c r="C42" s="12" t="s">
        <v>27</v>
      </c>
      <c r="D42" s="76">
        <v>20</v>
      </c>
      <c r="E42" s="77">
        <v>3.5</v>
      </c>
    </row>
    <row r="43" spans="1:5" ht="15" customHeight="1" x14ac:dyDescent="0.25">
      <c r="A43" s="41">
        <v>37</v>
      </c>
      <c r="B43" s="16" t="s">
        <v>24</v>
      </c>
      <c r="C43" s="12" t="s">
        <v>172</v>
      </c>
      <c r="D43" s="76">
        <v>100</v>
      </c>
      <c r="E43" s="77">
        <v>3.5</v>
      </c>
    </row>
    <row r="44" spans="1:5" ht="15" customHeight="1" x14ac:dyDescent="0.25">
      <c r="A44" s="41">
        <v>38</v>
      </c>
      <c r="B44" s="16" t="s">
        <v>48</v>
      </c>
      <c r="C44" s="13" t="s">
        <v>55</v>
      </c>
      <c r="D44" s="76">
        <v>97</v>
      </c>
      <c r="E44" s="77">
        <v>3.4948453608247423</v>
      </c>
    </row>
    <row r="45" spans="1:5" ht="15" customHeight="1" x14ac:dyDescent="0.25">
      <c r="A45" s="40">
        <v>39</v>
      </c>
      <c r="B45" s="281" t="s">
        <v>24</v>
      </c>
      <c r="C45" s="280" t="s">
        <v>165</v>
      </c>
      <c r="D45" s="82">
        <v>55</v>
      </c>
      <c r="E45" s="83">
        <v>3.4909090909090907</v>
      </c>
    </row>
    <row r="46" spans="1:5" ht="15" customHeight="1" thickBot="1" x14ac:dyDescent="0.3">
      <c r="A46" s="282">
        <v>40</v>
      </c>
      <c r="B46" s="17" t="s">
        <v>28</v>
      </c>
      <c r="C46" s="14" t="s">
        <v>92</v>
      </c>
      <c r="D46" s="80">
        <v>105</v>
      </c>
      <c r="E46" s="81">
        <v>3.4857142857142858</v>
      </c>
    </row>
    <row r="47" spans="1:5" ht="15" customHeight="1" x14ac:dyDescent="0.25">
      <c r="A47" s="46">
        <v>41</v>
      </c>
      <c r="B47" s="28" t="s">
        <v>1</v>
      </c>
      <c r="C47" s="286" t="s">
        <v>176</v>
      </c>
      <c r="D47" s="287">
        <v>64</v>
      </c>
      <c r="E47" s="288">
        <v>3.484375</v>
      </c>
    </row>
    <row r="48" spans="1:5" ht="15" customHeight="1" x14ac:dyDescent="0.25">
      <c r="A48" s="40">
        <v>42</v>
      </c>
      <c r="B48" s="16" t="s">
        <v>1</v>
      </c>
      <c r="C48" s="280" t="s">
        <v>171</v>
      </c>
      <c r="D48" s="82">
        <v>54</v>
      </c>
      <c r="E48" s="83">
        <v>3.4814814814814814</v>
      </c>
    </row>
    <row r="49" spans="1:5" ht="15" customHeight="1" x14ac:dyDescent="0.25">
      <c r="A49" s="40">
        <v>43</v>
      </c>
      <c r="B49" s="16" t="s">
        <v>1</v>
      </c>
      <c r="C49" s="280" t="s">
        <v>173</v>
      </c>
      <c r="D49" s="82">
        <v>48</v>
      </c>
      <c r="E49" s="83">
        <v>3.4583333333333335</v>
      </c>
    </row>
    <row r="50" spans="1:5" ht="15" customHeight="1" x14ac:dyDescent="0.25">
      <c r="A50" s="40">
        <v>44</v>
      </c>
      <c r="B50" s="16" t="s">
        <v>0</v>
      </c>
      <c r="C50" s="280" t="s">
        <v>150</v>
      </c>
      <c r="D50" s="82">
        <v>158</v>
      </c>
      <c r="E50" s="83">
        <v>3.4556962025316458</v>
      </c>
    </row>
    <row r="51" spans="1:5" ht="15" customHeight="1" x14ac:dyDescent="0.25">
      <c r="A51" s="40">
        <v>45</v>
      </c>
      <c r="B51" s="16" t="s">
        <v>57</v>
      </c>
      <c r="C51" s="280" t="s">
        <v>194</v>
      </c>
      <c r="D51" s="82">
        <v>73</v>
      </c>
      <c r="E51" s="83">
        <v>3.452054794520548</v>
      </c>
    </row>
    <row r="52" spans="1:5" ht="15" customHeight="1" x14ac:dyDescent="0.25">
      <c r="A52" s="40">
        <v>46</v>
      </c>
      <c r="B52" s="281" t="s">
        <v>48</v>
      </c>
      <c r="C52" s="416" t="s">
        <v>52</v>
      </c>
      <c r="D52" s="82">
        <v>31</v>
      </c>
      <c r="E52" s="83">
        <v>3.4516129032258065</v>
      </c>
    </row>
    <row r="53" spans="1:5" ht="15" customHeight="1" x14ac:dyDescent="0.25">
      <c r="A53" s="40">
        <v>47</v>
      </c>
      <c r="B53" s="414" t="s">
        <v>28</v>
      </c>
      <c r="C53" s="280" t="s">
        <v>203</v>
      </c>
      <c r="D53" s="82">
        <v>38</v>
      </c>
      <c r="E53" s="83">
        <v>3.4473684210526314</v>
      </c>
    </row>
    <row r="54" spans="1:5" ht="15" customHeight="1" x14ac:dyDescent="0.25">
      <c r="A54" s="40">
        <v>48</v>
      </c>
      <c r="B54" s="281" t="s">
        <v>1</v>
      </c>
      <c r="C54" s="280" t="s">
        <v>63</v>
      </c>
      <c r="D54" s="82">
        <v>36</v>
      </c>
      <c r="E54" s="83">
        <v>3.4444444444444446</v>
      </c>
    </row>
    <row r="55" spans="1:5" ht="15" customHeight="1" x14ac:dyDescent="0.25">
      <c r="A55" s="40">
        <v>49</v>
      </c>
      <c r="B55" s="281" t="s">
        <v>1</v>
      </c>
      <c r="C55" s="12" t="s">
        <v>186</v>
      </c>
      <c r="D55" s="76">
        <v>95</v>
      </c>
      <c r="E55" s="77">
        <v>3.4421052631578948</v>
      </c>
    </row>
    <row r="56" spans="1:5" ht="15" customHeight="1" thickBot="1" x14ac:dyDescent="0.3">
      <c r="A56" s="282">
        <v>50</v>
      </c>
      <c r="B56" s="17" t="s">
        <v>57</v>
      </c>
      <c r="C56" s="283" t="s">
        <v>76</v>
      </c>
      <c r="D56" s="284">
        <v>43</v>
      </c>
      <c r="E56" s="285">
        <v>3.441860465116279</v>
      </c>
    </row>
    <row r="57" spans="1:5" ht="15" customHeight="1" x14ac:dyDescent="0.25">
      <c r="A57" s="46">
        <v>51</v>
      </c>
      <c r="B57" s="290" t="s">
        <v>37</v>
      </c>
      <c r="C57" s="286" t="s">
        <v>44</v>
      </c>
      <c r="D57" s="287">
        <v>37</v>
      </c>
      <c r="E57" s="288">
        <v>3.4324324324324325</v>
      </c>
    </row>
    <row r="58" spans="1:5" ht="15" customHeight="1" x14ac:dyDescent="0.25">
      <c r="A58" s="40">
        <v>52</v>
      </c>
      <c r="B58" s="281" t="s">
        <v>24</v>
      </c>
      <c r="C58" s="280" t="s">
        <v>164</v>
      </c>
      <c r="D58" s="82">
        <v>88</v>
      </c>
      <c r="E58" s="83">
        <v>3.4318181818181817</v>
      </c>
    </row>
    <row r="59" spans="1:5" ht="15" customHeight="1" x14ac:dyDescent="0.25">
      <c r="A59" s="40">
        <v>53</v>
      </c>
      <c r="B59" s="16" t="s">
        <v>28</v>
      </c>
      <c r="C59" s="280" t="s">
        <v>78</v>
      </c>
      <c r="D59" s="82">
        <v>7</v>
      </c>
      <c r="E59" s="83">
        <v>3.4285714285714284</v>
      </c>
    </row>
    <row r="60" spans="1:5" ht="15" customHeight="1" x14ac:dyDescent="0.25">
      <c r="A60" s="40">
        <v>54</v>
      </c>
      <c r="B60" s="16" t="s">
        <v>1</v>
      </c>
      <c r="C60" s="280" t="s">
        <v>190</v>
      </c>
      <c r="D60" s="82">
        <v>92</v>
      </c>
      <c r="E60" s="83">
        <v>3.4239130434782608</v>
      </c>
    </row>
    <row r="61" spans="1:5" ht="15" customHeight="1" x14ac:dyDescent="0.25">
      <c r="A61" s="40">
        <v>55</v>
      </c>
      <c r="B61" s="16" t="s">
        <v>0</v>
      </c>
      <c r="C61" s="280" t="s">
        <v>62</v>
      </c>
      <c r="D61" s="82">
        <v>31</v>
      </c>
      <c r="E61" s="83">
        <v>3.4193548387096775</v>
      </c>
    </row>
    <row r="62" spans="1:5" ht="15" customHeight="1" x14ac:dyDescent="0.25">
      <c r="A62" s="40">
        <v>56</v>
      </c>
      <c r="B62" s="281" t="s">
        <v>1</v>
      </c>
      <c r="C62" s="280" t="s">
        <v>201</v>
      </c>
      <c r="D62" s="82">
        <v>74</v>
      </c>
      <c r="E62" s="83">
        <v>3.4189189189189189</v>
      </c>
    </row>
    <row r="63" spans="1:5" ht="15" customHeight="1" x14ac:dyDescent="0.25">
      <c r="A63" s="40">
        <v>57</v>
      </c>
      <c r="B63" s="16" t="s">
        <v>48</v>
      </c>
      <c r="C63" s="417" t="s">
        <v>155</v>
      </c>
      <c r="D63" s="82">
        <v>48</v>
      </c>
      <c r="E63" s="83">
        <v>3.4166666666666665</v>
      </c>
    </row>
    <row r="64" spans="1:5" ht="15" customHeight="1" x14ac:dyDescent="0.25">
      <c r="A64" s="40">
        <v>58</v>
      </c>
      <c r="B64" s="281" t="s">
        <v>1</v>
      </c>
      <c r="C64" s="280" t="s">
        <v>185</v>
      </c>
      <c r="D64" s="82">
        <v>34</v>
      </c>
      <c r="E64" s="83">
        <v>3.4117647058823528</v>
      </c>
    </row>
    <row r="65" spans="1:5" ht="15" customHeight="1" x14ac:dyDescent="0.25">
      <c r="A65" s="40">
        <v>59</v>
      </c>
      <c r="B65" s="16" t="s">
        <v>0</v>
      </c>
      <c r="C65" s="280" t="s">
        <v>131</v>
      </c>
      <c r="D65" s="82">
        <v>98</v>
      </c>
      <c r="E65" s="83">
        <v>3.3979591836734695</v>
      </c>
    </row>
    <row r="66" spans="1:5" ht="15" customHeight="1" thickBot="1" x14ac:dyDescent="0.3">
      <c r="A66" s="282">
        <v>60</v>
      </c>
      <c r="B66" s="289" t="s">
        <v>24</v>
      </c>
      <c r="C66" s="14" t="s">
        <v>166</v>
      </c>
      <c r="D66" s="80">
        <v>68</v>
      </c>
      <c r="E66" s="81">
        <v>3.3970588235294117</v>
      </c>
    </row>
    <row r="67" spans="1:5" ht="15" customHeight="1" x14ac:dyDescent="0.25">
      <c r="A67" s="46">
        <v>61</v>
      </c>
      <c r="B67" s="290" t="s">
        <v>37</v>
      </c>
      <c r="C67" s="286" t="s">
        <v>46</v>
      </c>
      <c r="D67" s="287">
        <v>56</v>
      </c>
      <c r="E67" s="288">
        <v>3.3928571428571428</v>
      </c>
    </row>
    <row r="68" spans="1:5" ht="15" customHeight="1" x14ac:dyDescent="0.25">
      <c r="A68" s="40">
        <v>62</v>
      </c>
      <c r="B68" s="281" t="s">
        <v>37</v>
      </c>
      <c r="C68" s="280" t="s">
        <v>162</v>
      </c>
      <c r="D68" s="82">
        <v>13</v>
      </c>
      <c r="E68" s="83">
        <v>3.3846153846153846</v>
      </c>
    </row>
    <row r="69" spans="1:5" ht="15" customHeight="1" x14ac:dyDescent="0.25">
      <c r="A69" s="40">
        <v>63</v>
      </c>
      <c r="B69" s="281" t="s">
        <v>24</v>
      </c>
      <c r="C69" s="280" t="s">
        <v>139</v>
      </c>
      <c r="D69" s="82">
        <v>173</v>
      </c>
      <c r="E69" s="83">
        <v>3.3815028901734103</v>
      </c>
    </row>
    <row r="70" spans="1:5" ht="15" customHeight="1" x14ac:dyDescent="0.25">
      <c r="A70" s="40">
        <v>64</v>
      </c>
      <c r="B70" s="16" t="s">
        <v>48</v>
      </c>
      <c r="C70" s="419" t="s">
        <v>50</v>
      </c>
      <c r="D70" s="82">
        <v>24</v>
      </c>
      <c r="E70" s="83">
        <v>3.375</v>
      </c>
    </row>
    <row r="71" spans="1:5" ht="15" customHeight="1" x14ac:dyDescent="0.25">
      <c r="A71" s="40">
        <v>65</v>
      </c>
      <c r="B71" s="16" t="s">
        <v>1</v>
      </c>
      <c r="C71" s="280" t="s">
        <v>132</v>
      </c>
      <c r="D71" s="82">
        <v>70</v>
      </c>
      <c r="E71" s="83">
        <v>3.3714285714285714</v>
      </c>
    </row>
    <row r="72" spans="1:5" ht="15" customHeight="1" x14ac:dyDescent="0.25">
      <c r="A72" s="40">
        <v>66</v>
      </c>
      <c r="B72" s="281" t="s">
        <v>24</v>
      </c>
      <c r="C72" s="280" t="s">
        <v>168</v>
      </c>
      <c r="D72" s="82">
        <v>36</v>
      </c>
      <c r="E72" s="83">
        <v>3.3611111111111112</v>
      </c>
    </row>
    <row r="73" spans="1:5" ht="15" customHeight="1" x14ac:dyDescent="0.25">
      <c r="A73" s="40">
        <v>67</v>
      </c>
      <c r="B73" s="16" t="s">
        <v>28</v>
      </c>
      <c r="C73" s="280" t="s">
        <v>197</v>
      </c>
      <c r="D73" s="82">
        <v>37</v>
      </c>
      <c r="E73" s="83">
        <v>3.3513513513513513</v>
      </c>
    </row>
    <row r="74" spans="1:5" ht="15" customHeight="1" x14ac:dyDescent="0.25">
      <c r="A74" s="40">
        <v>68</v>
      </c>
      <c r="B74" s="281" t="s">
        <v>24</v>
      </c>
      <c r="C74" s="280" t="s">
        <v>169</v>
      </c>
      <c r="D74" s="82">
        <v>77</v>
      </c>
      <c r="E74" s="83">
        <v>3.3506493506493507</v>
      </c>
    </row>
    <row r="75" spans="1:5" ht="15" customHeight="1" x14ac:dyDescent="0.25">
      <c r="A75" s="40">
        <v>69</v>
      </c>
      <c r="B75" s="16" t="s">
        <v>48</v>
      </c>
      <c r="C75" s="280" t="s">
        <v>156</v>
      </c>
      <c r="D75" s="82">
        <v>60</v>
      </c>
      <c r="E75" s="83">
        <v>3.35</v>
      </c>
    </row>
    <row r="76" spans="1:5" ht="15" customHeight="1" thickBot="1" x14ac:dyDescent="0.3">
      <c r="A76" s="282">
        <v>70</v>
      </c>
      <c r="B76" s="17" t="s">
        <v>28</v>
      </c>
      <c r="C76" s="14" t="s">
        <v>65</v>
      </c>
      <c r="D76" s="80">
        <v>27</v>
      </c>
      <c r="E76" s="81">
        <v>3.3333333333333335</v>
      </c>
    </row>
    <row r="77" spans="1:5" ht="15" customHeight="1" x14ac:dyDescent="0.25">
      <c r="A77" s="46">
        <v>71</v>
      </c>
      <c r="B77" s="28" t="s">
        <v>37</v>
      </c>
      <c r="C77" s="286" t="s">
        <v>158</v>
      </c>
      <c r="D77" s="287">
        <v>53</v>
      </c>
      <c r="E77" s="288">
        <v>3.3207547169811322</v>
      </c>
    </row>
    <row r="78" spans="1:5" ht="15" customHeight="1" x14ac:dyDescent="0.25">
      <c r="A78" s="40">
        <v>72</v>
      </c>
      <c r="B78" s="16" t="s">
        <v>37</v>
      </c>
      <c r="C78" s="280" t="s">
        <v>77</v>
      </c>
      <c r="D78" s="82">
        <v>66</v>
      </c>
      <c r="E78" s="83">
        <v>3.3181818181818183</v>
      </c>
    </row>
    <row r="79" spans="1:5" ht="15" customHeight="1" x14ac:dyDescent="0.25">
      <c r="A79" s="40">
        <v>73</v>
      </c>
      <c r="B79" s="281" t="s">
        <v>24</v>
      </c>
      <c r="C79" s="280" t="s">
        <v>23</v>
      </c>
      <c r="D79" s="82">
        <v>26</v>
      </c>
      <c r="E79" s="83">
        <v>3.3076923076923075</v>
      </c>
    </row>
    <row r="80" spans="1:5" ht="15" customHeight="1" x14ac:dyDescent="0.25">
      <c r="A80" s="40">
        <v>74</v>
      </c>
      <c r="B80" s="16" t="s">
        <v>48</v>
      </c>
      <c r="C80" s="416" t="s">
        <v>152</v>
      </c>
      <c r="D80" s="82">
        <v>59</v>
      </c>
      <c r="E80" s="83">
        <v>3.3050847457627119</v>
      </c>
    </row>
    <row r="81" spans="1:5" ht="15" customHeight="1" x14ac:dyDescent="0.25">
      <c r="A81" s="40">
        <v>75</v>
      </c>
      <c r="B81" s="281" t="s">
        <v>1</v>
      </c>
      <c r="C81" s="280" t="s">
        <v>181</v>
      </c>
      <c r="D81" s="82">
        <v>40</v>
      </c>
      <c r="E81" s="83">
        <v>3.3</v>
      </c>
    </row>
    <row r="82" spans="1:5" ht="15" customHeight="1" x14ac:dyDescent="0.25">
      <c r="A82" s="40">
        <v>76</v>
      </c>
      <c r="B82" s="281" t="s">
        <v>1</v>
      </c>
      <c r="C82" s="280" t="s">
        <v>174</v>
      </c>
      <c r="D82" s="82">
        <v>74</v>
      </c>
      <c r="E82" s="83">
        <v>3.2972972972972974</v>
      </c>
    </row>
    <row r="83" spans="1:5" ht="15" customHeight="1" x14ac:dyDescent="0.25">
      <c r="A83" s="40">
        <v>77</v>
      </c>
      <c r="B83" s="16" t="s">
        <v>48</v>
      </c>
      <c r="C83" s="416" t="s">
        <v>151</v>
      </c>
      <c r="D83" s="82">
        <v>51</v>
      </c>
      <c r="E83" s="83">
        <v>3.2941176470588234</v>
      </c>
    </row>
    <row r="84" spans="1:5" ht="15" customHeight="1" x14ac:dyDescent="0.25">
      <c r="A84" s="40">
        <v>78</v>
      </c>
      <c r="B84" s="16" t="s">
        <v>57</v>
      </c>
      <c r="C84" s="280" t="s">
        <v>134</v>
      </c>
      <c r="D84" s="82">
        <v>65</v>
      </c>
      <c r="E84" s="83">
        <v>3.2923076923076922</v>
      </c>
    </row>
    <row r="85" spans="1:5" ht="15" customHeight="1" x14ac:dyDescent="0.25">
      <c r="A85" s="40">
        <v>79</v>
      </c>
      <c r="B85" s="281" t="s">
        <v>1</v>
      </c>
      <c r="C85" s="280" t="s">
        <v>178</v>
      </c>
      <c r="D85" s="82">
        <v>49</v>
      </c>
      <c r="E85" s="83">
        <v>3.2857142857142856</v>
      </c>
    </row>
    <row r="86" spans="1:5" ht="15" customHeight="1" thickBot="1" x14ac:dyDescent="0.3">
      <c r="A86" s="282">
        <v>80</v>
      </c>
      <c r="B86" s="17" t="s">
        <v>1</v>
      </c>
      <c r="C86" s="14" t="s">
        <v>175</v>
      </c>
      <c r="D86" s="80">
        <v>94</v>
      </c>
      <c r="E86" s="81">
        <v>3.2765957446808511</v>
      </c>
    </row>
    <row r="87" spans="1:5" ht="15" customHeight="1" x14ac:dyDescent="0.25">
      <c r="A87" s="46">
        <v>81</v>
      </c>
      <c r="B87" s="28" t="s">
        <v>28</v>
      </c>
      <c r="C87" s="286" t="s">
        <v>79</v>
      </c>
      <c r="D87" s="287">
        <v>15</v>
      </c>
      <c r="E87" s="288">
        <v>3.2666666666666666</v>
      </c>
    </row>
    <row r="88" spans="1:5" ht="15" customHeight="1" x14ac:dyDescent="0.25">
      <c r="A88" s="40">
        <v>82</v>
      </c>
      <c r="B88" s="281" t="s">
        <v>1</v>
      </c>
      <c r="C88" s="280" t="s">
        <v>180</v>
      </c>
      <c r="D88" s="82">
        <v>71</v>
      </c>
      <c r="E88" s="83">
        <v>3.2535211267605635</v>
      </c>
    </row>
    <row r="89" spans="1:5" ht="15" customHeight="1" x14ac:dyDescent="0.25">
      <c r="A89" s="40">
        <v>83</v>
      </c>
      <c r="B89" s="16" t="s">
        <v>1</v>
      </c>
      <c r="C89" s="280" t="s">
        <v>184</v>
      </c>
      <c r="D89" s="82">
        <v>131</v>
      </c>
      <c r="E89" s="83">
        <v>3.2519083969465647</v>
      </c>
    </row>
    <row r="90" spans="1:5" ht="15" customHeight="1" x14ac:dyDescent="0.25">
      <c r="A90" s="40">
        <v>84</v>
      </c>
      <c r="B90" s="16" t="s">
        <v>37</v>
      </c>
      <c r="C90" s="280" t="s">
        <v>68</v>
      </c>
      <c r="D90" s="82">
        <v>36</v>
      </c>
      <c r="E90" s="83">
        <v>3.25</v>
      </c>
    </row>
    <row r="91" spans="1:5" ht="15" customHeight="1" x14ac:dyDescent="0.25">
      <c r="A91" s="40">
        <v>85</v>
      </c>
      <c r="B91" s="16" t="s">
        <v>28</v>
      </c>
      <c r="C91" s="280" t="s">
        <v>80</v>
      </c>
      <c r="D91" s="82">
        <v>48</v>
      </c>
      <c r="E91" s="83">
        <v>3.25</v>
      </c>
    </row>
    <row r="92" spans="1:5" ht="15" customHeight="1" x14ac:dyDescent="0.25">
      <c r="A92" s="40">
        <v>86</v>
      </c>
      <c r="B92" s="16" t="s">
        <v>28</v>
      </c>
      <c r="C92" s="280" t="s">
        <v>29</v>
      </c>
      <c r="D92" s="82">
        <v>21</v>
      </c>
      <c r="E92" s="83">
        <v>3.2380952380952381</v>
      </c>
    </row>
    <row r="93" spans="1:5" ht="15" customHeight="1" x14ac:dyDescent="0.25">
      <c r="A93" s="40">
        <v>87</v>
      </c>
      <c r="B93" s="281" t="s">
        <v>1</v>
      </c>
      <c r="C93" s="280" t="s">
        <v>182</v>
      </c>
      <c r="D93" s="82">
        <v>51</v>
      </c>
      <c r="E93" s="83">
        <v>3.2352941176470589</v>
      </c>
    </row>
    <row r="94" spans="1:5" ht="15" customHeight="1" x14ac:dyDescent="0.25">
      <c r="A94" s="40">
        <v>88</v>
      </c>
      <c r="B94" s="16" t="s">
        <v>1</v>
      </c>
      <c r="C94" s="280" t="s">
        <v>177</v>
      </c>
      <c r="D94" s="82">
        <v>35</v>
      </c>
      <c r="E94" s="83">
        <v>3.2285714285714286</v>
      </c>
    </row>
    <row r="95" spans="1:5" ht="15" customHeight="1" x14ac:dyDescent="0.25">
      <c r="A95" s="40">
        <v>89</v>
      </c>
      <c r="B95" s="16" t="s">
        <v>48</v>
      </c>
      <c r="C95" s="280" t="s">
        <v>56</v>
      </c>
      <c r="D95" s="82">
        <v>53</v>
      </c>
      <c r="E95" s="83">
        <v>3.2264150943396226</v>
      </c>
    </row>
    <row r="96" spans="1:5" ht="15" customHeight="1" thickBot="1" x14ac:dyDescent="0.3">
      <c r="A96" s="282">
        <v>90</v>
      </c>
      <c r="B96" s="17" t="s">
        <v>1</v>
      </c>
      <c r="C96" s="14" t="s">
        <v>199</v>
      </c>
      <c r="D96" s="80">
        <v>49</v>
      </c>
      <c r="E96" s="81">
        <v>3.2244897959183674</v>
      </c>
    </row>
    <row r="97" spans="1:5" ht="15" customHeight="1" x14ac:dyDescent="0.25">
      <c r="A97" s="46">
        <v>91</v>
      </c>
      <c r="B97" s="28" t="s">
        <v>37</v>
      </c>
      <c r="C97" s="286" t="s">
        <v>69</v>
      </c>
      <c r="D97" s="287">
        <v>81</v>
      </c>
      <c r="E97" s="288">
        <v>3.2222222222222223</v>
      </c>
    </row>
    <row r="98" spans="1:5" ht="15" customHeight="1" x14ac:dyDescent="0.25">
      <c r="A98" s="40">
        <v>92</v>
      </c>
      <c r="B98" s="281" t="s">
        <v>1</v>
      </c>
      <c r="C98" s="280" t="s">
        <v>183</v>
      </c>
      <c r="D98" s="82">
        <v>47</v>
      </c>
      <c r="E98" s="83">
        <v>3.2127659574468086</v>
      </c>
    </row>
    <row r="99" spans="1:5" ht="15" customHeight="1" x14ac:dyDescent="0.25">
      <c r="A99" s="40">
        <v>93</v>
      </c>
      <c r="B99" s="16" t="s">
        <v>37</v>
      </c>
      <c r="C99" s="280" t="s">
        <v>42</v>
      </c>
      <c r="D99" s="82">
        <v>59</v>
      </c>
      <c r="E99" s="83">
        <v>3.2033898305084745</v>
      </c>
    </row>
    <row r="100" spans="1:5" ht="15" customHeight="1" x14ac:dyDescent="0.25">
      <c r="A100" s="40">
        <v>94</v>
      </c>
      <c r="B100" s="281" t="s">
        <v>1</v>
      </c>
      <c r="C100" s="280" t="s">
        <v>191</v>
      </c>
      <c r="D100" s="82">
        <v>45</v>
      </c>
      <c r="E100" s="83">
        <v>3.2</v>
      </c>
    </row>
    <row r="101" spans="1:5" ht="15" customHeight="1" x14ac:dyDescent="0.25">
      <c r="A101" s="40">
        <v>95</v>
      </c>
      <c r="B101" s="414" t="s">
        <v>0</v>
      </c>
      <c r="C101" s="280" t="s">
        <v>61</v>
      </c>
      <c r="D101" s="82">
        <v>21</v>
      </c>
      <c r="E101" s="83">
        <v>3.1904761904761907</v>
      </c>
    </row>
    <row r="102" spans="1:5" ht="15" customHeight="1" x14ac:dyDescent="0.25">
      <c r="A102" s="40">
        <v>96</v>
      </c>
      <c r="B102" s="281" t="s">
        <v>48</v>
      </c>
      <c r="C102" s="280" t="s">
        <v>153</v>
      </c>
      <c r="D102" s="82">
        <v>38</v>
      </c>
      <c r="E102" s="83">
        <v>3.1842105263157894</v>
      </c>
    </row>
    <row r="103" spans="1:5" ht="15" customHeight="1" x14ac:dyDescent="0.25">
      <c r="A103" s="40">
        <v>97</v>
      </c>
      <c r="B103" s="16" t="s">
        <v>48</v>
      </c>
      <c r="C103" s="416" t="s">
        <v>154</v>
      </c>
      <c r="D103" s="82">
        <v>38</v>
      </c>
      <c r="E103" s="83">
        <v>3.1842105263157894</v>
      </c>
    </row>
    <row r="104" spans="1:5" ht="15" customHeight="1" x14ac:dyDescent="0.25">
      <c r="A104" s="40">
        <v>98</v>
      </c>
      <c r="B104" s="16" t="s">
        <v>57</v>
      </c>
      <c r="C104" s="361" t="s">
        <v>127</v>
      </c>
      <c r="D104" s="82">
        <v>35</v>
      </c>
      <c r="E104" s="83">
        <v>3.1714285714285713</v>
      </c>
    </row>
    <row r="105" spans="1:5" ht="15" customHeight="1" x14ac:dyDescent="0.25">
      <c r="A105" s="40">
        <v>99</v>
      </c>
      <c r="B105" s="16" t="s">
        <v>28</v>
      </c>
      <c r="C105" s="280" t="s">
        <v>31</v>
      </c>
      <c r="D105" s="82">
        <v>47</v>
      </c>
      <c r="E105" s="83">
        <v>3.1702127659574466</v>
      </c>
    </row>
    <row r="106" spans="1:5" ht="15" customHeight="1" thickBot="1" x14ac:dyDescent="0.3">
      <c r="A106" s="282">
        <v>100</v>
      </c>
      <c r="B106" s="17" t="s">
        <v>57</v>
      </c>
      <c r="C106" s="14" t="s">
        <v>75</v>
      </c>
      <c r="D106" s="80">
        <v>62</v>
      </c>
      <c r="E106" s="81">
        <v>3.161290322580645</v>
      </c>
    </row>
    <row r="107" spans="1:5" ht="15" customHeight="1" x14ac:dyDescent="0.25">
      <c r="A107" s="41">
        <v>101</v>
      </c>
      <c r="B107" s="290" t="s">
        <v>1</v>
      </c>
      <c r="C107" s="29" t="s">
        <v>200</v>
      </c>
      <c r="D107" s="78">
        <v>53</v>
      </c>
      <c r="E107" s="79">
        <v>3.1509433962264151</v>
      </c>
    </row>
    <row r="108" spans="1:5" ht="15" customHeight="1" x14ac:dyDescent="0.25">
      <c r="A108" s="40">
        <v>102</v>
      </c>
      <c r="B108" s="26" t="s">
        <v>1</v>
      </c>
      <c r="C108" s="283" t="s">
        <v>179</v>
      </c>
      <c r="D108" s="284">
        <v>54</v>
      </c>
      <c r="E108" s="285">
        <v>3.1296296296296298</v>
      </c>
    </row>
    <row r="109" spans="1:5" ht="15" customHeight="1" x14ac:dyDescent="0.25">
      <c r="A109" s="40">
        <v>103</v>
      </c>
      <c r="B109" s="16" t="s">
        <v>1</v>
      </c>
      <c r="C109" s="280" t="s">
        <v>198</v>
      </c>
      <c r="D109" s="82">
        <v>34</v>
      </c>
      <c r="E109" s="83">
        <v>3.1176470588235294</v>
      </c>
    </row>
    <row r="110" spans="1:5" ht="15" customHeight="1" x14ac:dyDescent="0.25">
      <c r="A110" s="40">
        <v>104</v>
      </c>
      <c r="B110" s="16" t="s">
        <v>37</v>
      </c>
      <c r="C110" s="416" t="s">
        <v>161</v>
      </c>
      <c r="D110" s="82">
        <v>81</v>
      </c>
      <c r="E110" s="83">
        <v>3.1111111111111112</v>
      </c>
    </row>
    <row r="111" spans="1:5" ht="15" customHeight="1" x14ac:dyDescent="0.25">
      <c r="A111" s="40">
        <v>105</v>
      </c>
      <c r="B111" s="16" t="s">
        <v>37</v>
      </c>
      <c r="C111" s="280" t="s">
        <v>160</v>
      </c>
      <c r="D111" s="82">
        <v>118</v>
      </c>
      <c r="E111" s="83">
        <v>3.1016949152542375</v>
      </c>
    </row>
    <row r="112" spans="1:5" ht="15" customHeight="1" x14ac:dyDescent="0.25">
      <c r="A112" s="40">
        <v>106</v>
      </c>
      <c r="B112" s="414" t="s">
        <v>0</v>
      </c>
      <c r="C112" s="280" t="s">
        <v>88</v>
      </c>
      <c r="D112" s="82">
        <v>50</v>
      </c>
      <c r="E112" s="83">
        <v>3.1</v>
      </c>
    </row>
    <row r="113" spans="1:5" ht="15" customHeight="1" x14ac:dyDescent="0.25">
      <c r="A113" s="40">
        <v>107</v>
      </c>
      <c r="B113" s="16" t="s">
        <v>37</v>
      </c>
      <c r="C113" s="280" t="s">
        <v>43</v>
      </c>
      <c r="D113" s="82">
        <v>25</v>
      </c>
      <c r="E113" s="83">
        <v>3.04</v>
      </c>
    </row>
    <row r="114" spans="1:5" ht="15" customHeight="1" x14ac:dyDescent="0.25">
      <c r="A114" s="40">
        <v>108</v>
      </c>
      <c r="B114" s="16" t="s">
        <v>37</v>
      </c>
      <c r="C114" s="418" t="s">
        <v>41</v>
      </c>
      <c r="D114" s="82">
        <v>16</v>
      </c>
      <c r="E114" s="83">
        <v>3</v>
      </c>
    </row>
    <row r="115" spans="1:5" ht="15" customHeight="1" x14ac:dyDescent="0.25">
      <c r="A115" s="40">
        <v>109</v>
      </c>
      <c r="B115" s="16" t="s">
        <v>28</v>
      </c>
      <c r="C115" s="280" t="s">
        <v>64</v>
      </c>
      <c r="D115" s="82">
        <v>29</v>
      </c>
      <c r="E115" s="83">
        <v>2.9655172413793105</v>
      </c>
    </row>
    <row r="116" spans="1:5" ht="15" customHeight="1" thickBot="1" x14ac:dyDescent="0.3">
      <c r="A116" s="282">
        <v>110</v>
      </c>
      <c r="B116" s="289" t="s">
        <v>37</v>
      </c>
      <c r="C116" s="14" t="s">
        <v>159</v>
      </c>
      <c r="D116" s="80">
        <v>18</v>
      </c>
      <c r="E116" s="81">
        <v>2.9444444444444446</v>
      </c>
    </row>
    <row r="117" spans="1:5" ht="15" customHeight="1" x14ac:dyDescent="0.25">
      <c r="A117" s="20"/>
      <c r="B117" s="20"/>
      <c r="C117" s="31"/>
      <c r="D117" s="90" t="s">
        <v>89</v>
      </c>
      <c r="E117" s="73">
        <f>AVERAGE(E7:E116)</f>
        <v>3.4184207880257942</v>
      </c>
    </row>
    <row r="118" spans="1:5" ht="15" customHeight="1" x14ac:dyDescent="0.25">
      <c r="A118" s="20"/>
      <c r="B118" s="20"/>
      <c r="C118" s="31"/>
      <c r="D118" s="63" t="s">
        <v>103</v>
      </c>
      <c r="E118" s="32">
        <v>3.43</v>
      </c>
    </row>
    <row r="119" spans="1:5" ht="15" customHeight="1" x14ac:dyDescent="0.25">
      <c r="A119" s="20"/>
      <c r="B119" s="20"/>
      <c r="C119" s="21"/>
      <c r="D119" s="22"/>
      <c r="E119" s="22"/>
    </row>
    <row r="120" spans="1:5" ht="15" customHeight="1" x14ac:dyDescent="0.25">
      <c r="A120" s="20"/>
      <c r="B120" s="20"/>
      <c r="C120" s="21"/>
      <c r="D120" s="22"/>
      <c r="E120" s="22"/>
    </row>
    <row r="121" spans="1:5" ht="15" customHeight="1" x14ac:dyDescent="0.25">
      <c r="A121" s="20"/>
      <c r="B121" s="20"/>
      <c r="C121" s="21"/>
      <c r="D121" s="22"/>
      <c r="E121" s="22"/>
    </row>
  </sheetData>
  <conditionalFormatting sqref="E6:E118">
    <cfRule type="cellIs" dxfId="21" priority="38" stopIfTrue="1" operator="lessThan">
      <formula>3.5</formula>
    </cfRule>
    <cfRule type="cellIs" dxfId="20" priority="39" stopIfTrue="1" operator="between">
      <formula>3.5045</formula>
      <formula>3.5</formula>
    </cfRule>
    <cfRule type="cellIs" dxfId="19" priority="40" stopIfTrue="1" operator="between">
      <formula>4.5</formula>
      <formula>3.5</formula>
    </cfRule>
    <cfRule type="cellIs" dxfId="18" priority="41" stopIfTrue="1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ColWidth="8.85546875" defaultRowHeight="15" x14ac:dyDescent="0.25"/>
  <cols>
    <col min="1" max="1" width="4.7109375" style="5" customWidth="1"/>
    <col min="2" max="2" width="9.7109375" style="5" customWidth="1"/>
    <col min="3" max="3" width="31.7109375" style="5" customWidth="1"/>
    <col min="4" max="8" width="7.7109375" style="6" customWidth="1"/>
    <col min="9" max="9" width="8.7109375" style="6" customWidth="1"/>
    <col min="10" max="10" width="7.7109375" style="5" customWidth="1"/>
    <col min="11" max="16384" width="8.85546875" style="5"/>
  </cols>
  <sheetData>
    <row r="1" spans="1:12" s="1" customFormat="1" ht="15" customHeight="1" x14ac:dyDescent="0.25">
      <c r="C1" s="9"/>
      <c r="D1" s="497"/>
      <c r="E1" s="497"/>
      <c r="F1" s="2"/>
      <c r="G1" s="2"/>
      <c r="H1" s="2"/>
      <c r="I1" s="2"/>
      <c r="K1" s="86"/>
      <c r="L1" s="33" t="s">
        <v>104</v>
      </c>
    </row>
    <row r="2" spans="1:12" s="1" customFormat="1" ht="15" customHeight="1" x14ac:dyDescent="0.25">
      <c r="C2" s="499" t="s">
        <v>96</v>
      </c>
      <c r="D2" s="499"/>
      <c r="E2" s="10"/>
      <c r="F2" s="87"/>
      <c r="G2" s="87"/>
      <c r="H2" s="87"/>
      <c r="I2" s="88">
        <v>2024</v>
      </c>
      <c r="K2" s="85"/>
      <c r="L2" s="33" t="s">
        <v>105</v>
      </c>
    </row>
    <row r="3" spans="1:12" s="1" customFormat="1" ht="15" customHeight="1" thickBot="1" x14ac:dyDescent="0.3">
      <c r="C3" s="11"/>
      <c r="D3" s="498"/>
      <c r="E3" s="498"/>
      <c r="F3" s="7"/>
      <c r="G3" s="7"/>
      <c r="H3" s="7"/>
      <c r="I3" s="7"/>
      <c r="K3" s="346"/>
      <c r="L3" s="33" t="s">
        <v>106</v>
      </c>
    </row>
    <row r="4" spans="1:12" ht="16.5" customHeight="1" x14ac:dyDescent="0.25">
      <c r="A4" s="480" t="s">
        <v>60</v>
      </c>
      <c r="B4" s="488" t="s">
        <v>97</v>
      </c>
      <c r="C4" s="490" t="s">
        <v>94</v>
      </c>
      <c r="D4" s="490" t="s">
        <v>98</v>
      </c>
      <c r="E4" s="494" t="s">
        <v>99</v>
      </c>
      <c r="F4" s="495"/>
      <c r="G4" s="495"/>
      <c r="H4" s="496"/>
      <c r="I4" s="492" t="s">
        <v>118</v>
      </c>
      <c r="K4" s="34"/>
      <c r="L4" s="33" t="s">
        <v>107</v>
      </c>
    </row>
    <row r="5" spans="1:12" ht="24" customHeight="1" x14ac:dyDescent="0.25">
      <c r="A5" s="487"/>
      <c r="B5" s="489"/>
      <c r="C5" s="491"/>
      <c r="D5" s="491"/>
      <c r="E5" s="251">
        <v>5</v>
      </c>
      <c r="F5" s="251">
        <v>4</v>
      </c>
      <c r="G5" s="251">
        <v>3</v>
      </c>
      <c r="H5" s="251">
        <v>2</v>
      </c>
      <c r="I5" s="493"/>
    </row>
    <row r="6" spans="1:12" ht="15" customHeight="1" thickBot="1" x14ac:dyDescent="0.3">
      <c r="A6" s="25"/>
      <c r="B6" s="485" t="s">
        <v>119</v>
      </c>
      <c r="C6" s="486"/>
      <c r="D6" s="259">
        <f>D7+D16+D29+D47+D68+D83+D114</f>
        <v>5996</v>
      </c>
      <c r="E6" s="259">
        <f>E7+E16+E29+E47+E68+E83+E114</f>
        <v>239</v>
      </c>
      <c r="F6" s="259">
        <f>F7+F16+F29+F47+F68+F83+F114</f>
        <v>2288</v>
      </c>
      <c r="G6" s="259">
        <f>G7+G16+G29+G47+G68+G83+G114</f>
        <v>3254</v>
      </c>
      <c r="H6" s="259">
        <f>H7+H16+H29+H47+H68+H83+H114</f>
        <v>215</v>
      </c>
      <c r="I6" s="260">
        <f t="shared" ref="I6" si="0">(H6*2+G6*3+F6*4+E6*5)/D6</f>
        <v>3.4254503002001333</v>
      </c>
    </row>
    <row r="7" spans="1:12" ht="15.75" thickBot="1" x14ac:dyDescent="0.3">
      <c r="A7" s="256"/>
      <c r="B7" s="257"/>
      <c r="C7" s="257" t="s">
        <v>120</v>
      </c>
      <c r="D7" s="258">
        <f>SUM(D8:D15)</f>
        <v>426</v>
      </c>
      <c r="E7" s="258">
        <f t="shared" ref="E7:H7" si="1">SUM(E8:E15)</f>
        <v>25</v>
      </c>
      <c r="F7" s="258">
        <f t="shared" si="1"/>
        <v>151</v>
      </c>
      <c r="G7" s="258">
        <f t="shared" si="1"/>
        <v>234</v>
      </c>
      <c r="H7" s="258">
        <f t="shared" si="1"/>
        <v>16</v>
      </c>
      <c r="I7" s="261">
        <f>AVERAGE(I8:I15)</f>
        <v>3.4395260993882846</v>
      </c>
    </row>
    <row r="8" spans="1:12" x14ac:dyDescent="0.25">
      <c r="A8" s="255">
        <v>1</v>
      </c>
      <c r="B8" s="262">
        <v>10002</v>
      </c>
      <c r="C8" s="367" t="s">
        <v>194</v>
      </c>
      <c r="D8" s="273">
        <v>73</v>
      </c>
      <c r="E8" s="273">
        <v>2</v>
      </c>
      <c r="F8" s="273">
        <v>29</v>
      </c>
      <c r="G8" s="273">
        <v>42</v>
      </c>
      <c r="H8" s="273"/>
      <c r="I8" s="270">
        <f>(H8*2+G8*3+F8*4+E8*5)/D8</f>
        <v>3.452054794520548</v>
      </c>
    </row>
    <row r="9" spans="1:12" x14ac:dyDescent="0.25">
      <c r="A9" s="252">
        <v>2</v>
      </c>
      <c r="B9" s="263">
        <v>10090</v>
      </c>
      <c r="C9" s="210" t="s">
        <v>75</v>
      </c>
      <c r="D9" s="274">
        <v>62</v>
      </c>
      <c r="E9" s="274">
        <v>2</v>
      </c>
      <c r="F9" s="274">
        <v>11</v>
      </c>
      <c r="G9" s="274">
        <v>44</v>
      </c>
      <c r="H9" s="274">
        <v>5</v>
      </c>
      <c r="I9" s="271">
        <f t="shared" ref="I9:I15" si="2">(H9*2+G9*3+F9*4+E9*5)/D9</f>
        <v>3.161290322580645</v>
      </c>
    </row>
    <row r="10" spans="1:12" x14ac:dyDescent="0.25">
      <c r="A10" s="252">
        <v>3</v>
      </c>
      <c r="B10" s="263">
        <v>10004</v>
      </c>
      <c r="C10" s="210" t="s">
        <v>72</v>
      </c>
      <c r="D10" s="274">
        <v>64</v>
      </c>
      <c r="E10" s="274">
        <v>5</v>
      </c>
      <c r="F10" s="274">
        <v>32</v>
      </c>
      <c r="G10" s="274">
        <v>27</v>
      </c>
      <c r="H10" s="274"/>
      <c r="I10" s="271">
        <f t="shared" si="2"/>
        <v>3.65625</v>
      </c>
    </row>
    <row r="11" spans="1:12" x14ac:dyDescent="0.25">
      <c r="A11" s="252">
        <v>4</v>
      </c>
      <c r="B11" s="263">
        <v>10001</v>
      </c>
      <c r="C11" s="368" t="s">
        <v>195</v>
      </c>
      <c r="D11" s="274">
        <v>25</v>
      </c>
      <c r="E11" s="274">
        <v>3</v>
      </c>
      <c r="F11" s="274">
        <v>11</v>
      </c>
      <c r="G11" s="274">
        <v>11</v>
      </c>
      <c r="H11" s="274"/>
      <c r="I11" s="271">
        <f t="shared" si="2"/>
        <v>3.68</v>
      </c>
    </row>
    <row r="12" spans="1:12" x14ac:dyDescent="0.25">
      <c r="A12" s="252">
        <v>5</v>
      </c>
      <c r="B12" s="263">
        <v>10120</v>
      </c>
      <c r="C12" s="210" t="s">
        <v>134</v>
      </c>
      <c r="D12" s="274">
        <v>65</v>
      </c>
      <c r="E12" s="274">
        <v>3</v>
      </c>
      <c r="F12" s="274">
        <v>17</v>
      </c>
      <c r="G12" s="274">
        <v>41</v>
      </c>
      <c r="H12" s="274">
        <v>4</v>
      </c>
      <c r="I12" s="271">
        <f t="shared" si="2"/>
        <v>3.2923076923076922</v>
      </c>
    </row>
    <row r="13" spans="1:12" x14ac:dyDescent="0.25">
      <c r="A13" s="252">
        <v>6</v>
      </c>
      <c r="B13" s="263">
        <v>10190</v>
      </c>
      <c r="C13" s="210" t="s">
        <v>135</v>
      </c>
      <c r="D13" s="274">
        <v>59</v>
      </c>
      <c r="E13" s="274">
        <v>7</v>
      </c>
      <c r="F13" s="274">
        <v>26</v>
      </c>
      <c r="G13" s="274">
        <v>25</v>
      </c>
      <c r="H13" s="274">
        <v>1</v>
      </c>
      <c r="I13" s="271">
        <f t="shared" si="2"/>
        <v>3.6610169491525424</v>
      </c>
    </row>
    <row r="14" spans="1:12" x14ac:dyDescent="0.25">
      <c r="A14" s="252">
        <v>7</v>
      </c>
      <c r="B14" s="263">
        <v>10320</v>
      </c>
      <c r="C14" s="210" t="s">
        <v>76</v>
      </c>
      <c r="D14" s="274">
        <v>43</v>
      </c>
      <c r="E14" s="274">
        <v>3</v>
      </c>
      <c r="F14" s="274">
        <v>15</v>
      </c>
      <c r="G14" s="274">
        <v>23</v>
      </c>
      <c r="H14" s="274">
        <v>2</v>
      </c>
      <c r="I14" s="271">
        <f t="shared" si="2"/>
        <v>3.441860465116279</v>
      </c>
    </row>
    <row r="15" spans="1:12" ht="15.75" thickBot="1" x14ac:dyDescent="0.3">
      <c r="A15" s="254">
        <v>8</v>
      </c>
      <c r="B15" s="264">
        <v>10086</v>
      </c>
      <c r="C15" s="211" t="s">
        <v>127</v>
      </c>
      <c r="D15" s="275">
        <v>35</v>
      </c>
      <c r="E15" s="275"/>
      <c r="F15" s="275">
        <v>10</v>
      </c>
      <c r="G15" s="275">
        <v>21</v>
      </c>
      <c r="H15" s="275">
        <v>4</v>
      </c>
      <c r="I15" s="272">
        <f t="shared" si="2"/>
        <v>3.1714285714285713</v>
      </c>
    </row>
    <row r="16" spans="1:12" ht="15.75" thickBot="1" x14ac:dyDescent="0.3">
      <c r="A16" s="256"/>
      <c r="B16" s="265"/>
      <c r="C16" s="257" t="s">
        <v>121</v>
      </c>
      <c r="D16" s="258">
        <f>SUM(D17:D28)</f>
        <v>588</v>
      </c>
      <c r="E16" s="258">
        <f>SUM(E17:E28)</f>
        <v>17</v>
      </c>
      <c r="F16" s="258">
        <f>SUM(F17:F28)</f>
        <v>209</v>
      </c>
      <c r="G16" s="258">
        <f>SUM(G17:G28)</f>
        <v>346</v>
      </c>
      <c r="H16" s="258">
        <f>SUM(H17:H28)</f>
        <v>16</v>
      </c>
      <c r="I16" s="261">
        <f>AVERAGE(I17:I28)</f>
        <v>3.3784378649667381</v>
      </c>
    </row>
    <row r="17" spans="1:9" x14ac:dyDescent="0.25">
      <c r="A17" s="255">
        <v>1</v>
      </c>
      <c r="B17" s="262">
        <v>20040</v>
      </c>
      <c r="C17" s="214" t="s">
        <v>53</v>
      </c>
      <c r="D17" s="273">
        <v>44</v>
      </c>
      <c r="E17" s="273">
        <v>4</v>
      </c>
      <c r="F17" s="273">
        <v>22</v>
      </c>
      <c r="G17" s="273">
        <v>17</v>
      </c>
      <c r="H17" s="273">
        <v>1</v>
      </c>
      <c r="I17" s="270">
        <f t="shared" ref="I17:I28" si="3">(H17*2+G17*3+F17*4+E17*5)/D17</f>
        <v>3.6590909090909092</v>
      </c>
    </row>
    <row r="18" spans="1:9" x14ac:dyDescent="0.25">
      <c r="A18" s="252">
        <v>2</v>
      </c>
      <c r="B18" s="263">
        <v>20061</v>
      </c>
      <c r="C18" s="210" t="s">
        <v>52</v>
      </c>
      <c r="D18" s="274">
        <v>31</v>
      </c>
      <c r="E18" s="274">
        <v>2</v>
      </c>
      <c r="F18" s="274">
        <v>12</v>
      </c>
      <c r="G18" s="274">
        <v>15</v>
      </c>
      <c r="H18" s="274">
        <v>2</v>
      </c>
      <c r="I18" s="271">
        <f t="shared" si="3"/>
        <v>3.4516129032258065</v>
      </c>
    </row>
    <row r="19" spans="1:9" x14ac:dyDescent="0.25">
      <c r="A19" s="252">
        <v>3</v>
      </c>
      <c r="B19" s="263">
        <v>21020</v>
      </c>
      <c r="C19" s="210" t="s">
        <v>54</v>
      </c>
      <c r="D19" s="274">
        <v>45</v>
      </c>
      <c r="E19" s="274">
        <v>2</v>
      </c>
      <c r="F19" s="274">
        <v>24</v>
      </c>
      <c r="G19" s="274">
        <v>18</v>
      </c>
      <c r="H19" s="274">
        <v>1</v>
      </c>
      <c r="I19" s="271">
        <f t="shared" si="3"/>
        <v>3.6</v>
      </c>
    </row>
    <row r="20" spans="1:9" x14ac:dyDescent="0.25">
      <c r="A20" s="252">
        <v>4</v>
      </c>
      <c r="B20" s="263">
        <v>20060</v>
      </c>
      <c r="C20" s="210" t="s">
        <v>55</v>
      </c>
      <c r="D20" s="274">
        <v>97</v>
      </c>
      <c r="E20" s="274">
        <v>6</v>
      </c>
      <c r="F20" s="274">
        <v>36</v>
      </c>
      <c r="G20" s="274">
        <v>55</v>
      </c>
      <c r="H20" s="274"/>
      <c r="I20" s="271">
        <f t="shared" si="3"/>
        <v>3.4948453608247423</v>
      </c>
    </row>
    <row r="21" spans="1:9" x14ac:dyDescent="0.25">
      <c r="A21" s="252">
        <v>5</v>
      </c>
      <c r="B21" s="263">
        <v>20400</v>
      </c>
      <c r="C21" s="210" t="s">
        <v>56</v>
      </c>
      <c r="D21" s="274">
        <v>53</v>
      </c>
      <c r="E21" s="274"/>
      <c r="F21" s="274">
        <v>14</v>
      </c>
      <c r="G21" s="274">
        <v>37</v>
      </c>
      <c r="H21" s="274">
        <v>2</v>
      </c>
      <c r="I21" s="271">
        <f t="shared" si="3"/>
        <v>3.2264150943396226</v>
      </c>
    </row>
    <row r="22" spans="1:9" x14ac:dyDescent="0.25">
      <c r="A22" s="252">
        <v>6</v>
      </c>
      <c r="B22" s="263">
        <v>20080</v>
      </c>
      <c r="C22" s="312" t="s">
        <v>151</v>
      </c>
      <c r="D22" s="274">
        <v>51</v>
      </c>
      <c r="E22" s="274">
        <v>1</v>
      </c>
      <c r="F22" s="274">
        <v>17</v>
      </c>
      <c r="G22" s="274">
        <v>29</v>
      </c>
      <c r="H22" s="274">
        <v>4</v>
      </c>
      <c r="I22" s="271">
        <f t="shared" si="3"/>
        <v>3.2941176470588234</v>
      </c>
    </row>
    <row r="23" spans="1:9" x14ac:dyDescent="0.25">
      <c r="A23" s="252">
        <v>7</v>
      </c>
      <c r="B23" s="263">
        <v>20460</v>
      </c>
      <c r="C23" s="312" t="s">
        <v>153</v>
      </c>
      <c r="D23" s="274">
        <v>38</v>
      </c>
      <c r="E23" s="274"/>
      <c r="F23" s="274">
        <v>10</v>
      </c>
      <c r="G23" s="274">
        <v>25</v>
      </c>
      <c r="H23" s="274">
        <v>3</v>
      </c>
      <c r="I23" s="271">
        <f t="shared" si="3"/>
        <v>3.1842105263157894</v>
      </c>
    </row>
    <row r="24" spans="1:9" x14ac:dyDescent="0.25">
      <c r="A24" s="252">
        <v>8</v>
      </c>
      <c r="B24" s="263">
        <v>20550</v>
      </c>
      <c r="C24" s="210" t="s">
        <v>50</v>
      </c>
      <c r="D24" s="274">
        <v>24</v>
      </c>
      <c r="E24" s="274">
        <v>1</v>
      </c>
      <c r="F24" s="274">
        <v>7</v>
      </c>
      <c r="G24" s="274">
        <v>16</v>
      </c>
      <c r="H24" s="274"/>
      <c r="I24" s="271">
        <f t="shared" si="3"/>
        <v>3.375</v>
      </c>
    </row>
    <row r="25" spans="1:9" x14ac:dyDescent="0.25">
      <c r="A25" s="252">
        <v>9</v>
      </c>
      <c r="B25" s="263">
        <v>20630</v>
      </c>
      <c r="C25" s="312" t="s">
        <v>152</v>
      </c>
      <c r="D25" s="274">
        <v>59</v>
      </c>
      <c r="E25" s="274"/>
      <c r="F25" s="274">
        <v>19</v>
      </c>
      <c r="G25" s="274">
        <v>39</v>
      </c>
      <c r="H25" s="274">
        <v>1</v>
      </c>
      <c r="I25" s="271">
        <f t="shared" si="3"/>
        <v>3.3050847457627119</v>
      </c>
    </row>
    <row r="26" spans="1:9" x14ac:dyDescent="0.25">
      <c r="A26" s="252">
        <v>10</v>
      </c>
      <c r="B26" s="263">
        <v>20810</v>
      </c>
      <c r="C26" s="312" t="s">
        <v>154</v>
      </c>
      <c r="D26" s="274">
        <v>38</v>
      </c>
      <c r="E26" s="274"/>
      <c r="F26" s="274">
        <v>9</v>
      </c>
      <c r="G26" s="274">
        <v>27</v>
      </c>
      <c r="H26" s="274">
        <v>2</v>
      </c>
      <c r="I26" s="271">
        <f t="shared" si="3"/>
        <v>3.1842105263157894</v>
      </c>
    </row>
    <row r="27" spans="1:9" x14ac:dyDescent="0.25">
      <c r="A27" s="252">
        <v>11</v>
      </c>
      <c r="B27" s="263">
        <v>20900</v>
      </c>
      <c r="C27" s="312" t="s">
        <v>155</v>
      </c>
      <c r="D27" s="274">
        <v>48</v>
      </c>
      <c r="E27" s="274">
        <v>1</v>
      </c>
      <c r="F27" s="274">
        <v>18</v>
      </c>
      <c r="G27" s="274">
        <v>29</v>
      </c>
      <c r="H27" s="274"/>
      <c r="I27" s="271">
        <f t="shared" si="3"/>
        <v>3.4166666666666665</v>
      </c>
    </row>
    <row r="28" spans="1:9" ht="15.75" thickBot="1" x14ac:dyDescent="0.3">
      <c r="A28" s="254">
        <v>12</v>
      </c>
      <c r="B28" s="264">
        <v>21349</v>
      </c>
      <c r="C28" s="313" t="s">
        <v>156</v>
      </c>
      <c r="D28" s="275">
        <v>60</v>
      </c>
      <c r="E28" s="275"/>
      <c r="F28" s="275">
        <v>21</v>
      </c>
      <c r="G28" s="275">
        <v>39</v>
      </c>
      <c r="H28" s="275"/>
      <c r="I28" s="272">
        <f t="shared" si="3"/>
        <v>3.35</v>
      </c>
    </row>
    <row r="29" spans="1:9" ht="15.75" thickBot="1" x14ac:dyDescent="0.3">
      <c r="A29" s="256"/>
      <c r="B29" s="265"/>
      <c r="C29" s="257" t="s">
        <v>122</v>
      </c>
      <c r="D29" s="258">
        <f>SUM(D30:D46)</f>
        <v>827</v>
      </c>
      <c r="E29" s="258">
        <f t="shared" ref="E29:H29" si="4">SUM(E30:E46)</f>
        <v>18</v>
      </c>
      <c r="F29" s="258">
        <f t="shared" si="4"/>
        <v>249</v>
      </c>
      <c r="G29" s="258">
        <f t="shared" si="4"/>
        <v>519</v>
      </c>
      <c r="H29" s="258">
        <f t="shared" si="4"/>
        <v>41</v>
      </c>
      <c r="I29" s="261">
        <f>AVERAGE(I30:I46)</f>
        <v>3.3053711742212268</v>
      </c>
    </row>
    <row r="30" spans="1:9" x14ac:dyDescent="0.25">
      <c r="A30" s="255">
        <v>1</v>
      </c>
      <c r="B30" s="262">
        <v>30070</v>
      </c>
      <c r="C30" s="214" t="s">
        <v>77</v>
      </c>
      <c r="D30" s="273">
        <v>66</v>
      </c>
      <c r="E30" s="273">
        <v>1</v>
      </c>
      <c r="F30" s="273">
        <v>20</v>
      </c>
      <c r="G30" s="273">
        <v>44</v>
      </c>
      <c r="H30" s="273">
        <v>1</v>
      </c>
      <c r="I30" s="270">
        <f t="shared" ref="I30:I46" si="5">(H30*2+G30*3+F30*4+E30*5)/D30</f>
        <v>3.3181818181818183</v>
      </c>
    </row>
    <row r="31" spans="1:9" x14ac:dyDescent="0.25">
      <c r="A31" s="252">
        <v>2</v>
      </c>
      <c r="B31" s="263">
        <v>30480</v>
      </c>
      <c r="C31" s="210" t="s">
        <v>128</v>
      </c>
      <c r="D31" s="274">
        <v>45</v>
      </c>
      <c r="E31" s="274">
        <v>6</v>
      </c>
      <c r="F31" s="274">
        <v>19</v>
      </c>
      <c r="G31" s="274">
        <v>17</v>
      </c>
      <c r="H31" s="274">
        <v>3</v>
      </c>
      <c r="I31" s="271">
        <f t="shared" si="5"/>
        <v>3.6222222222222222</v>
      </c>
    </row>
    <row r="32" spans="1:9" x14ac:dyDescent="0.25">
      <c r="A32" s="252">
        <v>3</v>
      </c>
      <c r="B32" s="263">
        <v>30460</v>
      </c>
      <c r="C32" s="210" t="s">
        <v>71</v>
      </c>
      <c r="D32" s="274">
        <v>48</v>
      </c>
      <c r="E32" s="274">
        <v>2</v>
      </c>
      <c r="F32" s="274">
        <v>28</v>
      </c>
      <c r="G32" s="274">
        <v>16</v>
      </c>
      <c r="H32" s="274">
        <v>2</v>
      </c>
      <c r="I32" s="271">
        <f t="shared" si="5"/>
        <v>3.625</v>
      </c>
    </row>
    <row r="33" spans="1:9" x14ac:dyDescent="0.25">
      <c r="A33" s="252">
        <v>4</v>
      </c>
      <c r="B33" s="263">
        <v>30030</v>
      </c>
      <c r="C33" s="312" t="s">
        <v>157</v>
      </c>
      <c r="D33" s="274">
        <v>32</v>
      </c>
      <c r="E33" s="274">
        <v>4</v>
      </c>
      <c r="F33" s="274">
        <v>14</v>
      </c>
      <c r="G33" s="274">
        <v>14</v>
      </c>
      <c r="H33" s="274"/>
      <c r="I33" s="271">
        <f t="shared" si="5"/>
        <v>3.6875</v>
      </c>
    </row>
    <row r="34" spans="1:9" x14ac:dyDescent="0.25">
      <c r="A34" s="252">
        <v>5</v>
      </c>
      <c r="B34" s="263">
        <v>31000</v>
      </c>
      <c r="C34" s="210" t="s">
        <v>69</v>
      </c>
      <c r="D34" s="274">
        <v>81</v>
      </c>
      <c r="E34" s="274"/>
      <c r="F34" s="274">
        <v>23</v>
      </c>
      <c r="G34" s="274">
        <v>53</v>
      </c>
      <c r="H34" s="274">
        <v>5</v>
      </c>
      <c r="I34" s="271">
        <f t="shared" si="5"/>
        <v>3.2222222222222223</v>
      </c>
    </row>
    <row r="35" spans="1:9" x14ac:dyDescent="0.25">
      <c r="A35" s="252">
        <v>6</v>
      </c>
      <c r="B35" s="263">
        <v>30130</v>
      </c>
      <c r="C35" s="210" t="s">
        <v>43</v>
      </c>
      <c r="D35" s="274">
        <v>25</v>
      </c>
      <c r="E35" s="274"/>
      <c r="F35" s="274">
        <v>4</v>
      </c>
      <c r="G35" s="274">
        <v>18</v>
      </c>
      <c r="H35" s="274">
        <v>3</v>
      </c>
      <c r="I35" s="271">
        <f t="shared" si="5"/>
        <v>3.04</v>
      </c>
    </row>
    <row r="36" spans="1:9" x14ac:dyDescent="0.25">
      <c r="A36" s="252">
        <v>7</v>
      </c>
      <c r="B36" s="263">
        <v>30160</v>
      </c>
      <c r="C36" s="312" t="s">
        <v>158</v>
      </c>
      <c r="D36" s="274">
        <v>53</v>
      </c>
      <c r="E36" s="274">
        <v>1</v>
      </c>
      <c r="F36" s="274">
        <v>16</v>
      </c>
      <c r="G36" s="274">
        <v>35</v>
      </c>
      <c r="H36" s="274">
        <v>1</v>
      </c>
      <c r="I36" s="271">
        <f t="shared" si="5"/>
        <v>3.3207547169811322</v>
      </c>
    </row>
    <row r="37" spans="1:9" x14ac:dyDescent="0.25">
      <c r="A37" s="252">
        <v>8</v>
      </c>
      <c r="B37" s="263">
        <v>30310</v>
      </c>
      <c r="C37" s="210" t="s">
        <v>41</v>
      </c>
      <c r="D37" s="274">
        <v>16</v>
      </c>
      <c r="E37" s="274"/>
      <c r="F37" s="274">
        <v>4</v>
      </c>
      <c r="G37" s="274">
        <v>8</v>
      </c>
      <c r="H37" s="274">
        <v>4</v>
      </c>
      <c r="I37" s="271">
        <f t="shared" si="5"/>
        <v>3</v>
      </c>
    </row>
    <row r="38" spans="1:9" x14ac:dyDescent="0.25">
      <c r="A38" s="252">
        <v>9</v>
      </c>
      <c r="B38" s="263">
        <v>30440</v>
      </c>
      <c r="C38" s="210" t="s">
        <v>42</v>
      </c>
      <c r="D38" s="274">
        <v>59</v>
      </c>
      <c r="E38" s="274"/>
      <c r="F38" s="274">
        <v>13</v>
      </c>
      <c r="G38" s="274">
        <v>45</v>
      </c>
      <c r="H38" s="274">
        <v>1</v>
      </c>
      <c r="I38" s="271">
        <f t="shared" si="5"/>
        <v>3.2033898305084745</v>
      </c>
    </row>
    <row r="39" spans="1:9" x14ac:dyDescent="0.25">
      <c r="A39" s="252">
        <v>10</v>
      </c>
      <c r="B39" s="263">
        <v>30500</v>
      </c>
      <c r="C39" s="312" t="s">
        <v>159</v>
      </c>
      <c r="D39" s="274">
        <v>18</v>
      </c>
      <c r="E39" s="274"/>
      <c r="F39" s="274">
        <v>1</v>
      </c>
      <c r="G39" s="274">
        <v>15</v>
      </c>
      <c r="H39" s="274">
        <v>2</v>
      </c>
      <c r="I39" s="271">
        <f t="shared" si="5"/>
        <v>2.9444444444444446</v>
      </c>
    </row>
    <row r="40" spans="1:9" x14ac:dyDescent="0.25">
      <c r="A40" s="252">
        <v>11</v>
      </c>
      <c r="B40" s="263">
        <v>30530</v>
      </c>
      <c r="C40" s="312" t="s">
        <v>160</v>
      </c>
      <c r="D40" s="274">
        <v>118</v>
      </c>
      <c r="E40" s="274"/>
      <c r="F40" s="274">
        <v>21</v>
      </c>
      <c r="G40" s="274">
        <v>88</v>
      </c>
      <c r="H40" s="274">
        <v>9</v>
      </c>
      <c r="I40" s="271">
        <f t="shared" si="5"/>
        <v>3.1016949152542375</v>
      </c>
    </row>
    <row r="41" spans="1:9" x14ac:dyDescent="0.25">
      <c r="A41" s="252">
        <v>12</v>
      </c>
      <c r="B41" s="263">
        <v>30640</v>
      </c>
      <c r="C41" s="210" t="s">
        <v>46</v>
      </c>
      <c r="D41" s="274">
        <v>56</v>
      </c>
      <c r="E41" s="274">
        <v>1</v>
      </c>
      <c r="F41" s="274">
        <v>21</v>
      </c>
      <c r="G41" s="274">
        <v>33</v>
      </c>
      <c r="H41" s="274">
        <v>1</v>
      </c>
      <c r="I41" s="271">
        <f t="shared" si="5"/>
        <v>3.3928571428571428</v>
      </c>
    </row>
    <row r="42" spans="1:9" x14ac:dyDescent="0.25">
      <c r="A42" s="252">
        <v>13</v>
      </c>
      <c r="B42" s="263">
        <v>30650</v>
      </c>
      <c r="C42" s="312" t="s">
        <v>161</v>
      </c>
      <c r="D42" s="274">
        <v>81</v>
      </c>
      <c r="E42" s="274"/>
      <c r="F42" s="274">
        <v>15</v>
      </c>
      <c r="G42" s="274">
        <v>60</v>
      </c>
      <c r="H42" s="274">
        <v>6</v>
      </c>
      <c r="I42" s="271">
        <f t="shared" si="5"/>
        <v>3.1111111111111112</v>
      </c>
    </row>
    <row r="43" spans="1:9" x14ac:dyDescent="0.25">
      <c r="A43" s="252">
        <v>14</v>
      </c>
      <c r="B43" s="263">
        <v>30790</v>
      </c>
      <c r="C43" s="210" t="s">
        <v>68</v>
      </c>
      <c r="D43" s="274">
        <v>36</v>
      </c>
      <c r="E43" s="274"/>
      <c r="F43" s="274">
        <v>9</v>
      </c>
      <c r="G43" s="274">
        <v>27</v>
      </c>
      <c r="H43" s="274"/>
      <c r="I43" s="271">
        <f t="shared" si="5"/>
        <v>3.25</v>
      </c>
    </row>
    <row r="44" spans="1:9" x14ac:dyDescent="0.25">
      <c r="A44" s="252">
        <v>15</v>
      </c>
      <c r="B44" s="263">
        <v>30890</v>
      </c>
      <c r="C44" s="312" t="s">
        <v>162</v>
      </c>
      <c r="D44" s="274">
        <v>13</v>
      </c>
      <c r="E44" s="274"/>
      <c r="F44" s="274">
        <v>5</v>
      </c>
      <c r="G44" s="274">
        <v>8</v>
      </c>
      <c r="H44" s="274"/>
      <c r="I44" s="271">
        <f t="shared" si="5"/>
        <v>3.3846153846153846</v>
      </c>
    </row>
    <row r="45" spans="1:9" x14ac:dyDescent="0.25">
      <c r="A45" s="252">
        <v>16</v>
      </c>
      <c r="B45" s="263">
        <v>30940</v>
      </c>
      <c r="C45" s="210" t="s">
        <v>36</v>
      </c>
      <c r="D45" s="274">
        <v>43</v>
      </c>
      <c r="E45" s="274">
        <v>3</v>
      </c>
      <c r="F45" s="274">
        <v>18</v>
      </c>
      <c r="G45" s="274">
        <v>21</v>
      </c>
      <c r="H45" s="274">
        <v>1</v>
      </c>
      <c r="I45" s="271">
        <f t="shared" si="5"/>
        <v>3.5348837209302326</v>
      </c>
    </row>
    <row r="46" spans="1:9" ht="15.75" thickBot="1" x14ac:dyDescent="0.3">
      <c r="A46" s="254">
        <v>17</v>
      </c>
      <c r="B46" s="264">
        <v>31480</v>
      </c>
      <c r="C46" s="211" t="s">
        <v>44</v>
      </c>
      <c r="D46" s="275">
        <v>37</v>
      </c>
      <c r="E46" s="275"/>
      <c r="F46" s="275">
        <v>18</v>
      </c>
      <c r="G46" s="275">
        <v>17</v>
      </c>
      <c r="H46" s="275">
        <v>2</v>
      </c>
      <c r="I46" s="272">
        <f t="shared" si="5"/>
        <v>3.4324324324324325</v>
      </c>
    </row>
    <row r="47" spans="1:9" ht="15.75" thickBot="1" x14ac:dyDescent="0.3">
      <c r="A47" s="256"/>
      <c r="B47" s="265"/>
      <c r="C47" s="257" t="s">
        <v>123</v>
      </c>
      <c r="D47" s="258">
        <f>SUM(D48:D67)</f>
        <v>828</v>
      </c>
      <c r="E47" s="258">
        <f>SUM(E48:E67)</f>
        <v>45</v>
      </c>
      <c r="F47" s="258">
        <f>SUM(F48:F67)</f>
        <v>364</v>
      </c>
      <c r="G47" s="258">
        <f>SUM(G48:G67)</f>
        <v>390</v>
      </c>
      <c r="H47" s="258">
        <f>SUM(H48:H67)</f>
        <v>29</v>
      </c>
      <c r="I47" s="261">
        <f>AVERAGE(I48:I67)</f>
        <v>3.4684450869860171</v>
      </c>
    </row>
    <row r="48" spans="1:9" x14ac:dyDescent="0.25">
      <c r="A48" s="255">
        <v>1</v>
      </c>
      <c r="B48" s="262">
        <v>40010</v>
      </c>
      <c r="C48" s="214" t="s">
        <v>136</v>
      </c>
      <c r="D48" s="273">
        <v>106</v>
      </c>
      <c r="E48" s="273">
        <v>3</v>
      </c>
      <c r="F48" s="273">
        <v>63</v>
      </c>
      <c r="G48" s="273">
        <v>40</v>
      </c>
      <c r="H48" s="273"/>
      <c r="I48" s="270">
        <f t="shared" ref="I48:I67" si="6">(H48*2+G48*3+F48*4+E48*5)/D48</f>
        <v>3.6509433962264151</v>
      </c>
    </row>
    <row r="49" spans="1:9" x14ac:dyDescent="0.25">
      <c r="A49" s="252">
        <v>2</v>
      </c>
      <c r="B49" s="263">
        <v>40030</v>
      </c>
      <c r="C49" s="210" t="s">
        <v>133</v>
      </c>
      <c r="D49" s="274">
        <v>36</v>
      </c>
      <c r="E49" s="274">
        <v>2</v>
      </c>
      <c r="F49" s="274">
        <v>22</v>
      </c>
      <c r="G49" s="274">
        <v>12</v>
      </c>
      <c r="H49" s="274"/>
      <c r="I49" s="271">
        <f t="shared" si="6"/>
        <v>3.7222222222222223</v>
      </c>
    </row>
    <row r="50" spans="1:9" x14ac:dyDescent="0.25">
      <c r="A50" s="252">
        <v>3</v>
      </c>
      <c r="B50" s="263">
        <v>40410</v>
      </c>
      <c r="C50" s="210" t="s">
        <v>81</v>
      </c>
      <c r="D50" s="274">
        <v>56</v>
      </c>
      <c r="E50" s="274">
        <v>5</v>
      </c>
      <c r="F50" s="274">
        <v>32</v>
      </c>
      <c r="G50" s="274">
        <v>19</v>
      </c>
      <c r="H50" s="274"/>
      <c r="I50" s="271">
        <f t="shared" si="6"/>
        <v>3.75</v>
      </c>
    </row>
    <row r="51" spans="1:9" x14ac:dyDescent="0.25">
      <c r="A51" s="252">
        <v>4</v>
      </c>
      <c r="B51" s="263">
        <v>40011</v>
      </c>
      <c r="C51" s="210" t="s">
        <v>92</v>
      </c>
      <c r="D51" s="274">
        <v>105</v>
      </c>
      <c r="E51" s="274">
        <v>9</v>
      </c>
      <c r="F51" s="274">
        <v>39</v>
      </c>
      <c r="G51" s="274">
        <v>51</v>
      </c>
      <c r="H51" s="274">
        <v>6</v>
      </c>
      <c r="I51" s="271">
        <f t="shared" si="6"/>
        <v>3.4857142857142858</v>
      </c>
    </row>
    <row r="52" spans="1:9" x14ac:dyDescent="0.25">
      <c r="A52" s="252">
        <v>5</v>
      </c>
      <c r="B52" s="263">
        <v>40080</v>
      </c>
      <c r="C52" s="210" t="s">
        <v>33</v>
      </c>
      <c r="D52" s="274">
        <v>76</v>
      </c>
      <c r="E52" s="274">
        <v>8</v>
      </c>
      <c r="F52" s="274">
        <v>34</v>
      </c>
      <c r="G52" s="274">
        <v>33</v>
      </c>
      <c r="H52" s="274">
        <v>1</v>
      </c>
      <c r="I52" s="271">
        <f t="shared" si="6"/>
        <v>3.6447368421052633</v>
      </c>
    </row>
    <row r="53" spans="1:9" x14ac:dyDescent="0.25">
      <c r="A53" s="252">
        <v>6</v>
      </c>
      <c r="B53" s="263">
        <v>40100</v>
      </c>
      <c r="C53" s="210" t="s">
        <v>32</v>
      </c>
      <c r="D53" s="274">
        <v>38</v>
      </c>
      <c r="E53" s="274">
        <v>2</v>
      </c>
      <c r="F53" s="274">
        <v>16</v>
      </c>
      <c r="G53" s="274">
        <v>20</v>
      </c>
      <c r="H53" s="274"/>
      <c r="I53" s="271">
        <f t="shared" si="6"/>
        <v>3.5263157894736841</v>
      </c>
    </row>
    <row r="54" spans="1:9" x14ac:dyDescent="0.25">
      <c r="A54" s="252">
        <v>7</v>
      </c>
      <c r="B54" s="263">
        <v>40020</v>
      </c>
      <c r="C54" s="412" t="s">
        <v>202</v>
      </c>
      <c r="D54" s="274">
        <v>4</v>
      </c>
      <c r="E54" s="274"/>
      <c r="F54" s="274">
        <v>2</v>
      </c>
      <c r="G54" s="274">
        <v>2</v>
      </c>
      <c r="H54" s="274"/>
      <c r="I54" s="271">
        <f t="shared" si="6"/>
        <v>3.5</v>
      </c>
    </row>
    <row r="55" spans="1:9" x14ac:dyDescent="0.25">
      <c r="A55" s="252">
        <v>8</v>
      </c>
      <c r="B55" s="263">
        <v>40031</v>
      </c>
      <c r="C55" s="368" t="s">
        <v>196</v>
      </c>
      <c r="D55" s="274">
        <v>26</v>
      </c>
      <c r="E55" s="274"/>
      <c r="F55" s="274">
        <v>17</v>
      </c>
      <c r="G55" s="274">
        <v>8</v>
      </c>
      <c r="H55" s="274">
        <v>1</v>
      </c>
      <c r="I55" s="271">
        <f t="shared" si="6"/>
        <v>3.6153846153846154</v>
      </c>
    </row>
    <row r="56" spans="1:9" x14ac:dyDescent="0.25">
      <c r="A56" s="252">
        <v>9</v>
      </c>
      <c r="B56" s="263">
        <v>40210</v>
      </c>
      <c r="C56" s="210" t="s">
        <v>78</v>
      </c>
      <c r="D56" s="274">
        <v>7</v>
      </c>
      <c r="E56" s="274"/>
      <c r="F56" s="274">
        <v>3</v>
      </c>
      <c r="G56" s="274">
        <v>4</v>
      </c>
      <c r="H56" s="274"/>
      <c r="I56" s="271">
        <f t="shared" si="6"/>
        <v>3.4285714285714284</v>
      </c>
    </row>
    <row r="57" spans="1:9" x14ac:dyDescent="0.25">
      <c r="A57" s="252">
        <v>10</v>
      </c>
      <c r="B57" s="263">
        <v>40300</v>
      </c>
      <c r="C57" s="210" t="s">
        <v>65</v>
      </c>
      <c r="D57" s="274">
        <v>27</v>
      </c>
      <c r="E57" s="274">
        <v>1</v>
      </c>
      <c r="F57" s="274">
        <v>9</v>
      </c>
      <c r="G57" s="274">
        <v>15</v>
      </c>
      <c r="H57" s="274">
        <v>2</v>
      </c>
      <c r="I57" s="271">
        <f t="shared" si="6"/>
        <v>3.3333333333333335</v>
      </c>
    </row>
    <row r="58" spans="1:9" x14ac:dyDescent="0.25">
      <c r="A58" s="252">
        <v>11</v>
      </c>
      <c r="B58" s="263">
        <v>40360</v>
      </c>
      <c r="C58" s="210" t="s">
        <v>64</v>
      </c>
      <c r="D58" s="274">
        <v>29</v>
      </c>
      <c r="E58" s="274"/>
      <c r="F58" s="274">
        <v>5</v>
      </c>
      <c r="G58" s="274">
        <v>18</v>
      </c>
      <c r="H58" s="274">
        <v>6</v>
      </c>
      <c r="I58" s="271">
        <f t="shared" si="6"/>
        <v>2.9655172413793105</v>
      </c>
    </row>
    <row r="59" spans="1:9" x14ac:dyDescent="0.25">
      <c r="A59" s="252">
        <v>12</v>
      </c>
      <c r="B59" s="263">
        <v>40390</v>
      </c>
      <c r="C59" s="210" t="s">
        <v>29</v>
      </c>
      <c r="D59" s="274">
        <v>21</v>
      </c>
      <c r="E59" s="274">
        <v>2</v>
      </c>
      <c r="F59" s="274">
        <v>2</v>
      </c>
      <c r="G59" s="274">
        <v>16</v>
      </c>
      <c r="H59" s="274">
        <v>1</v>
      </c>
      <c r="I59" s="271">
        <f t="shared" si="6"/>
        <v>3.2380952380952381</v>
      </c>
    </row>
    <row r="60" spans="1:9" x14ac:dyDescent="0.25">
      <c r="A60" s="252">
        <v>13</v>
      </c>
      <c r="B60" s="263">
        <v>40720</v>
      </c>
      <c r="C60" s="368" t="s">
        <v>197</v>
      </c>
      <c r="D60" s="274">
        <v>37</v>
      </c>
      <c r="E60" s="274"/>
      <c r="F60" s="274">
        <v>14</v>
      </c>
      <c r="G60" s="274">
        <v>22</v>
      </c>
      <c r="H60" s="274">
        <v>1</v>
      </c>
      <c r="I60" s="271">
        <f t="shared" si="6"/>
        <v>3.3513513513513513</v>
      </c>
    </row>
    <row r="61" spans="1:9" x14ac:dyDescent="0.25">
      <c r="A61" s="252">
        <v>14</v>
      </c>
      <c r="B61" s="263">
        <v>40730</v>
      </c>
      <c r="C61" s="279" t="s">
        <v>79</v>
      </c>
      <c r="D61" s="274">
        <v>15</v>
      </c>
      <c r="E61" s="274"/>
      <c r="F61" s="274">
        <v>4</v>
      </c>
      <c r="G61" s="274">
        <v>11</v>
      </c>
      <c r="H61" s="274"/>
      <c r="I61" s="271">
        <f t="shared" ref="I61" si="7">(H61*2+G61*3+F61*4+E61*5)/D61</f>
        <v>3.2666666666666666</v>
      </c>
    </row>
    <row r="62" spans="1:9" x14ac:dyDescent="0.25">
      <c r="A62" s="252">
        <v>15</v>
      </c>
      <c r="B62" s="263">
        <v>40820</v>
      </c>
      <c r="C62" s="312" t="s">
        <v>163</v>
      </c>
      <c r="D62" s="274">
        <v>21</v>
      </c>
      <c r="E62" s="274">
        <v>4</v>
      </c>
      <c r="F62" s="274">
        <v>9</v>
      </c>
      <c r="G62" s="274">
        <v>7</v>
      </c>
      <c r="H62" s="274">
        <v>1</v>
      </c>
      <c r="I62" s="271">
        <f t="shared" si="6"/>
        <v>3.7619047619047619</v>
      </c>
    </row>
    <row r="63" spans="1:9" x14ac:dyDescent="0.25">
      <c r="A63" s="252">
        <v>16</v>
      </c>
      <c r="B63" s="263">
        <v>40840</v>
      </c>
      <c r="C63" s="210" t="s">
        <v>31</v>
      </c>
      <c r="D63" s="274">
        <v>47</v>
      </c>
      <c r="E63" s="274">
        <v>1</v>
      </c>
      <c r="F63" s="274">
        <v>12</v>
      </c>
      <c r="G63" s="274">
        <v>28</v>
      </c>
      <c r="H63" s="274">
        <v>6</v>
      </c>
      <c r="I63" s="271">
        <f t="shared" si="6"/>
        <v>3.1702127659574466</v>
      </c>
    </row>
    <row r="64" spans="1:9" x14ac:dyDescent="0.25">
      <c r="A64" s="252">
        <v>17</v>
      </c>
      <c r="B64" s="263">
        <v>40950</v>
      </c>
      <c r="C64" s="210" t="s">
        <v>80</v>
      </c>
      <c r="D64" s="274">
        <v>48</v>
      </c>
      <c r="E64" s="274"/>
      <c r="F64" s="274">
        <v>13</v>
      </c>
      <c r="G64" s="274">
        <v>34</v>
      </c>
      <c r="H64" s="274">
        <v>1</v>
      </c>
      <c r="I64" s="271">
        <f t="shared" si="6"/>
        <v>3.25</v>
      </c>
    </row>
    <row r="65" spans="1:9" x14ac:dyDescent="0.25">
      <c r="A65" s="254">
        <v>18</v>
      </c>
      <c r="B65" s="264">
        <v>40990</v>
      </c>
      <c r="C65" s="211" t="s">
        <v>34</v>
      </c>
      <c r="D65" s="275">
        <v>71</v>
      </c>
      <c r="E65" s="275">
        <v>5</v>
      </c>
      <c r="F65" s="275">
        <v>44</v>
      </c>
      <c r="G65" s="275">
        <v>22</v>
      </c>
      <c r="H65" s="275"/>
      <c r="I65" s="272">
        <f t="shared" ref="I65:I66" si="8">(H65*2+G65*3+F65*4+E65*5)/D65</f>
        <v>3.76056338028169</v>
      </c>
    </row>
    <row r="66" spans="1:9" x14ac:dyDescent="0.25">
      <c r="A66" s="254">
        <v>19</v>
      </c>
      <c r="B66" s="264">
        <v>40133</v>
      </c>
      <c r="C66" s="211" t="s">
        <v>27</v>
      </c>
      <c r="D66" s="275">
        <v>20</v>
      </c>
      <c r="E66" s="275">
        <v>1</v>
      </c>
      <c r="F66" s="275">
        <v>10</v>
      </c>
      <c r="G66" s="275">
        <v>7</v>
      </c>
      <c r="H66" s="275">
        <v>2</v>
      </c>
      <c r="I66" s="272">
        <f t="shared" si="8"/>
        <v>3.5</v>
      </c>
    </row>
    <row r="67" spans="1:9" ht="15.75" thickBot="1" x14ac:dyDescent="0.3">
      <c r="A67" s="254">
        <v>20</v>
      </c>
      <c r="B67" s="264">
        <v>40400</v>
      </c>
      <c r="C67" s="413" t="s">
        <v>203</v>
      </c>
      <c r="D67" s="275">
        <v>38</v>
      </c>
      <c r="E67" s="275">
        <v>2</v>
      </c>
      <c r="F67" s="275">
        <v>14</v>
      </c>
      <c r="G67" s="275">
        <v>21</v>
      </c>
      <c r="H67" s="275">
        <v>1</v>
      </c>
      <c r="I67" s="272">
        <f t="shared" si="6"/>
        <v>3.4473684210526314</v>
      </c>
    </row>
    <row r="68" spans="1:9" ht="15.75" thickBot="1" x14ac:dyDescent="0.3">
      <c r="A68" s="256"/>
      <c r="B68" s="265"/>
      <c r="C68" s="257" t="s">
        <v>124</v>
      </c>
      <c r="D68" s="258">
        <f>SUM(D69:D82)</f>
        <v>921</v>
      </c>
      <c r="E68" s="258">
        <f>SUM(E69:E82)</f>
        <v>31</v>
      </c>
      <c r="F68" s="258">
        <f>SUM(F69:F82)</f>
        <v>374</v>
      </c>
      <c r="G68" s="258">
        <f>SUM(G69:G82)</f>
        <v>513</v>
      </c>
      <c r="H68" s="258">
        <f>SUM(H69:H82)</f>
        <v>3</v>
      </c>
      <c r="I68" s="261">
        <f>AVERAGE(I69:I82)</f>
        <v>3.4875865882850605</v>
      </c>
    </row>
    <row r="69" spans="1:9" x14ac:dyDescent="0.25">
      <c r="A69" s="255">
        <v>1</v>
      </c>
      <c r="B69" s="262">
        <v>50040</v>
      </c>
      <c r="C69" s="214" t="s">
        <v>137</v>
      </c>
      <c r="D69" s="273">
        <v>67</v>
      </c>
      <c r="E69" s="273">
        <v>4</v>
      </c>
      <c r="F69" s="273">
        <v>28</v>
      </c>
      <c r="G69" s="273">
        <v>35</v>
      </c>
      <c r="H69" s="273"/>
      <c r="I69" s="270">
        <f t="shared" ref="I69:I82" si="9">(H69*2+G69*3+F69*4+E69*5)/D69</f>
        <v>3.5373134328358211</v>
      </c>
    </row>
    <row r="70" spans="1:9" x14ac:dyDescent="0.25">
      <c r="A70" s="252">
        <v>2</v>
      </c>
      <c r="B70" s="263">
        <v>50003</v>
      </c>
      <c r="C70" s="210" t="s">
        <v>95</v>
      </c>
      <c r="D70" s="274">
        <v>59</v>
      </c>
      <c r="E70" s="274">
        <v>3</v>
      </c>
      <c r="F70" s="274">
        <v>29</v>
      </c>
      <c r="G70" s="274">
        <v>26</v>
      </c>
      <c r="H70" s="274">
        <v>1</v>
      </c>
      <c r="I70" s="271">
        <f t="shared" si="9"/>
        <v>3.5762711864406778</v>
      </c>
    </row>
    <row r="71" spans="1:9" x14ac:dyDescent="0.25">
      <c r="A71" s="252">
        <v>3</v>
      </c>
      <c r="B71" s="263">
        <v>50060</v>
      </c>
      <c r="C71" s="312" t="s">
        <v>164</v>
      </c>
      <c r="D71" s="274">
        <v>88</v>
      </c>
      <c r="E71" s="274"/>
      <c r="F71" s="274">
        <v>38</v>
      </c>
      <c r="G71" s="274">
        <v>50</v>
      </c>
      <c r="H71" s="274"/>
      <c r="I71" s="271">
        <f t="shared" si="9"/>
        <v>3.4318181818181817</v>
      </c>
    </row>
    <row r="72" spans="1:9" x14ac:dyDescent="0.25">
      <c r="A72" s="252">
        <v>4</v>
      </c>
      <c r="B72" s="263">
        <v>50170</v>
      </c>
      <c r="C72" s="312" t="s">
        <v>165</v>
      </c>
      <c r="D72" s="274">
        <v>55</v>
      </c>
      <c r="E72" s="274">
        <v>2</v>
      </c>
      <c r="F72" s="274">
        <v>23</v>
      </c>
      <c r="G72" s="274">
        <v>30</v>
      </c>
      <c r="H72" s="274"/>
      <c r="I72" s="271">
        <f t="shared" si="9"/>
        <v>3.4909090909090907</v>
      </c>
    </row>
    <row r="73" spans="1:9" x14ac:dyDescent="0.25">
      <c r="A73" s="252">
        <v>5</v>
      </c>
      <c r="B73" s="263">
        <v>50230</v>
      </c>
      <c r="C73" s="210" t="s">
        <v>138</v>
      </c>
      <c r="D73" s="274">
        <v>49</v>
      </c>
      <c r="E73" s="274">
        <v>1</v>
      </c>
      <c r="F73" s="274">
        <v>28</v>
      </c>
      <c r="G73" s="274">
        <v>20</v>
      </c>
      <c r="H73" s="274"/>
      <c r="I73" s="271">
        <f t="shared" si="9"/>
        <v>3.6122448979591835</v>
      </c>
    </row>
    <row r="74" spans="1:9" x14ac:dyDescent="0.25">
      <c r="A74" s="252">
        <v>6</v>
      </c>
      <c r="B74" s="263">
        <v>50340</v>
      </c>
      <c r="C74" s="312" t="s">
        <v>166</v>
      </c>
      <c r="D74" s="274">
        <v>68</v>
      </c>
      <c r="E74" s="274">
        <v>2</v>
      </c>
      <c r="F74" s="274">
        <v>24</v>
      </c>
      <c r="G74" s="274">
        <v>41</v>
      </c>
      <c r="H74" s="274">
        <v>1</v>
      </c>
      <c r="I74" s="271">
        <f t="shared" si="9"/>
        <v>3.3970588235294117</v>
      </c>
    </row>
    <row r="75" spans="1:9" x14ac:dyDescent="0.25">
      <c r="A75" s="252">
        <v>7</v>
      </c>
      <c r="B75" s="263">
        <v>50420</v>
      </c>
      <c r="C75" s="312" t="s">
        <v>167</v>
      </c>
      <c r="D75" s="274">
        <v>38</v>
      </c>
      <c r="E75" s="274">
        <v>2</v>
      </c>
      <c r="F75" s="274">
        <v>20</v>
      </c>
      <c r="G75" s="274">
        <v>16</v>
      </c>
      <c r="H75" s="274"/>
      <c r="I75" s="271">
        <f t="shared" si="9"/>
        <v>3.6315789473684212</v>
      </c>
    </row>
    <row r="76" spans="1:9" x14ac:dyDescent="0.25">
      <c r="A76" s="252">
        <v>8</v>
      </c>
      <c r="B76" s="263">
        <v>50450</v>
      </c>
      <c r="C76" s="312" t="s">
        <v>168</v>
      </c>
      <c r="D76" s="274">
        <v>36</v>
      </c>
      <c r="E76" s="274"/>
      <c r="F76" s="274">
        <v>14</v>
      </c>
      <c r="G76" s="274">
        <v>21</v>
      </c>
      <c r="H76" s="274">
        <v>1</v>
      </c>
      <c r="I76" s="271">
        <f t="shared" si="9"/>
        <v>3.3611111111111112</v>
      </c>
    </row>
    <row r="77" spans="1:9" x14ac:dyDescent="0.25">
      <c r="A77" s="252">
        <v>9</v>
      </c>
      <c r="B77" s="263">
        <v>50620</v>
      </c>
      <c r="C77" s="210" t="s">
        <v>23</v>
      </c>
      <c r="D77" s="274">
        <v>26</v>
      </c>
      <c r="E77" s="274">
        <v>1</v>
      </c>
      <c r="F77" s="274">
        <v>6</v>
      </c>
      <c r="G77" s="274">
        <v>19</v>
      </c>
      <c r="H77" s="274"/>
      <c r="I77" s="271">
        <f t="shared" si="9"/>
        <v>3.3076923076923075</v>
      </c>
    </row>
    <row r="78" spans="1:9" x14ac:dyDescent="0.25">
      <c r="A78" s="252">
        <v>10</v>
      </c>
      <c r="B78" s="263">
        <v>50760</v>
      </c>
      <c r="C78" s="210" t="s">
        <v>139</v>
      </c>
      <c r="D78" s="274">
        <v>173</v>
      </c>
      <c r="E78" s="274">
        <v>1</v>
      </c>
      <c r="F78" s="274">
        <v>64</v>
      </c>
      <c r="G78" s="274">
        <v>108</v>
      </c>
      <c r="H78" s="274"/>
      <c r="I78" s="271">
        <f t="shared" si="9"/>
        <v>3.3815028901734103</v>
      </c>
    </row>
    <row r="79" spans="1:9" x14ac:dyDescent="0.25">
      <c r="A79" s="252">
        <v>11</v>
      </c>
      <c r="B79" s="263">
        <v>50780</v>
      </c>
      <c r="C79" s="312" t="s">
        <v>169</v>
      </c>
      <c r="D79" s="274">
        <v>77</v>
      </c>
      <c r="E79" s="274">
        <v>2</v>
      </c>
      <c r="F79" s="274">
        <v>23</v>
      </c>
      <c r="G79" s="274">
        <v>52</v>
      </c>
      <c r="H79" s="274"/>
      <c r="I79" s="271">
        <f t="shared" si="9"/>
        <v>3.3506493506493507</v>
      </c>
    </row>
    <row r="80" spans="1:9" x14ac:dyDescent="0.25">
      <c r="A80" s="252">
        <v>12</v>
      </c>
      <c r="B80" s="263">
        <v>50930</v>
      </c>
      <c r="C80" s="312" t="s">
        <v>170</v>
      </c>
      <c r="D80" s="274">
        <v>43</v>
      </c>
      <c r="E80" s="274">
        <v>4</v>
      </c>
      <c r="F80" s="274">
        <v>17</v>
      </c>
      <c r="G80" s="274">
        <v>22</v>
      </c>
      <c r="H80" s="274"/>
      <c r="I80" s="271">
        <f t="shared" si="9"/>
        <v>3.5813953488372094</v>
      </c>
    </row>
    <row r="81" spans="1:9" x14ac:dyDescent="0.25">
      <c r="A81" s="252">
        <v>13</v>
      </c>
      <c r="B81" s="263">
        <v>51370</v>
      </c>
      <c r="C81" s="210" t="s">
        <v>140</v>
      </c>
      <c r="D81" s="274">
        <v>42</v>
      </c>
      <c r="E81" s="274">
        <v>5</v>
      </c>
      <c r="F81" s="274">
        <v>18</v>
      </c>
      <c r="G81" s="274">
        <v>19</v>
      </c>
      <c r="H81" s="274"/>
      <c r="I81" s="271">
        <f t="shared" si="9"/>
        <v>3.6666666666666665</v>
      </c>
    </row>
    <row r="82" spans="1:9" ht="15.75" thickBot="1" x14ac:dyDescent="0.3">
      <c r="A82" s="254">
        <v>14</v>
      </c>
      <c r="B82" s="264">
        <v>51580</v>
      </c>
      <c r="C82" s="313" t="s">
        <v>172</v>
      </c>
      <c r="D82" s="275">
        <v>100</v>
      </c>
      <c r="E82" s="275">
        <v>4</v>
      </c>
      <c r="F82" s="275">
        <v>42</v>
      </c>
      <c r="G82" s="275">
        <v>54</v>
      </c>
      <c r="H82" s="275"/>
      <c r="I82" s="272">
        <f t="shared" si="9"/>
        <v>3.5</v>
      </c>
    </row>
    <row r="83" spans="1:9" ht="15.75" thickBot="1" x14ac:dyDescent="0.3">
      <c r="A83" s="256"/>
      <c r="B83" s="265"/>
      <c r="C83" s="257" t="s">
        <v>125</v>
      </c>
      <c r="D83" s="258">
        <f>SUM(D84:D113)</f>
        <v>1907</v>
      </c>
      <c r="E83" s="258">
        <f t="shared" ref="E83:H83" si="10">SUM(E84:E113)</f>
        <v>71</v>
      </c>
      <c r="F83" s="258">
        <f t="shared" si="10"/>
        <v>731</v>
      </c>
      <c r="G83" s="258">
        <f t="shared" si="10"/>
        <v>1014</v>
      </c>
      <c r="H83" s="258">
        <f t="shared" si="10"/>
        <v>91</v>
      </c>
      <c r="I83" s="261">
        <f>AVERAGE(I84:I113)</f>
        <v>3.3875931424716068</v>
      </c>
    </row>
    <row r="84" spans="1:9" x14ac:dyDescent="0.25">
      <c r="A84" s="255">
        <v>1</v>
      </c>
      <c r="B84" s="262">
        <v>60010</v>
      </c>
      <c r="C84" s="314" t="s">
        <v>171</v>
      </c>
      <c r="D84" s="273">
        <v>54</v>
      </c>
      <c r="E84" s="273"/>
      <c r="F84" s="273">
        <v>26</v>
      </c>
      <c r="G84" s="273">
        <v>28</v>
      </c>
      <c r="H84" s="273"/>
      <c r="I84" s="270">
        <f t="shared" ref="I84:I113" si="11">(H84*2+G84*3+F84*4+E84*5)/D84</f>
        <v>3.4814814814814814</v>
      </c>
    </row>
    <row r="85" spans="1:9" x14ac:dyDescent="0.25">
      <c r="A85" s="252">
        <v>2</v>
      </c>
      <c r="B85" s="263">
        <v>60020</v>
      </c>
      <c r="C85" s="210" t="s">
        <v>63</v>
      </c>
      <c r="D85" s="274">
        <v>36</v>
      </c>
      <c r="E85" s="274"/>
      <c r="F85" s="274">
        <v>16</v>
      </c>
      <c r="G85" s="274">
        <v>20</v>
      </c>
      <c r="H85" s="274"/>
      <c r="I85" s="271">
        <f t="shared" si="11"/>
        <v>3.4444444444444446</v>
      </c>
    </row>
    <row r="86" spans="1:9" x14ac:dyDescent="0.25">
      <c r="A86" s="252">
        <v>3</v>
      </c>
      <c r="B86" s="263">
        <v>60050</v>
      </c>
      <c r="C86" s="312" t="s">
        <v>173</v>
      </c>
      <c r="D86" s="274">
        <v>48</v>
      </c>
      <c r="E86" s="274"/>
      <c r="F86" s="274">
        <v>22</v>
      </c>
      <c r="G86" s="274">
        <v>26</v>
      </c>
      <c r="H86" s="274"/>
      <c r="I86" s="271">
        <f t="shared" si="11"/>
        <v>3.4583333333333335</v>
      </c>
    </row>
    <row r="87" spans="1:9" x14ac:dyDescent="0.25">
      <c r="A87" s="252">
        <v>4</v>
      </c>
      <c r="B87" s="263">
        <v>60070</v>
      </c>
      <c r="C87" s="312" t="s">
        <v>174</v>
      </c>
      <c r="D87" s="274">
        <v>74</v>
      </c>
      <c r="E87" s="274">
        <v>3</v>
      </c>
      <c r="F87" s="274">
        <v>22</v>
      </c>
      <c r="G87" s="274">
        <v>43</v>
      </c>
      <c r="H87" s="274">
        <v>6</v>
      </c>
      <c r="I87" s="271">
        <f t="shared" si="11"/>
        <v>3.2972972972972974</v>
      </c>
    </row>
    <row r="88" spans="1:9" x14ac:dyDescent="0.25">
      <c r="A88" s="252">
        <v>5</v>
      </c>
      <c r="B88" s="263">
        <v>60180</v>
      </c>
      <c r="C88" s="312" t="s">
        <v>175</v>
      </c>
      <c r="D88" s="274">
        <v>94</v>
      </c>
      <c r="E88" s="274">
        <v>3</v>
      </c>
      <c r="F88" s="274">
        <v>27</v>
      </c>
      <c r="G88" s="274">
        <v>57</v>
      </c>
      <c r="H88" s="274">
        <v>7</v>
      </c>
      <c r="I88" s="271">
        <f t="shared" si="11"/>
        <v>3.2765957446808511</v>
      </c>
    </row>
    <row r="89" spans="1:9" x14ac:dyDescent="0.25">
      <c r="A89" s="252">
        <v>6</v>
      </c>
      <c r="B89" s="263">
        <v>60240</v>
      </c>
      <c r="C89" s="312" t="s">
        <v>176</v>
      </c>
      <c r="D89" s="274">
        <v>64</v>
      </c>
      <c r="E89" s="274">
        <v>2</v>
      </c>
      <c r="F89" s="274">
        <v>28</v>
      </c>
      <c r="G89" s="274">
        <v>33</v>
      </c>
      <c r="H89" s="274">
        <v>1</v>
      </c>
      <c r="I89" s="271">
        <f t="shared" si="11"/>
        <v>3.484375</v>
      </c>
    </row>
    <row r="90" spans="1:9" x14ac:dyDescent="0.25">
      <c r="A90" s="252">
        <v>7</v>
      </c>
      <c r="B90" s="263">
        <v>60560</v>
      </c>
      <c r="C90" s="210" t="s">
        <v>21</v>
      </c>
      <c r="D90" s="274">
        <v>32</v>
      </c>
      <c r="E90" s="274">
        <v>1</v>
      </c>
      <c r="F90" s="274">
        <v>15</v>
      </c>
      <c r="G90" s="274">
        <v>16</v>
      </c>
      <c r="H90" s="274"/>
      <c r="I90" s="271">
        <f t="shared" si="11"/>
        <v>3.53125</v>
      </c>
    </row>
    <row r="91" spans="1:9" x14ac:dyDescent="0.25">
      <c r="A91" s="252">
        <v>8</v>
      </c>
      <c r="B91" s="263">
        <v>60660</v>
      </c>
      <c r="C91" s="312" t="s">
        <v>177</v>
      </c>
      <c r="D91" s="274">
        <v>35</v>
      </c>
      <c r="E91" s="274">
        <v>1</v>
      </c>
      <c r="F91" s="274">
        <v>9</v>
      </c>
      <c r="G91" s="274">
        <v>22</v>
      </c>
      <c r="H91" s="274">
        <v>3</v>
      </c>
      <c r="I91" s="271">
        <f t="shared" si="11"/>
        <v>3.2285714285714286</v>
      </c>
    </row>
    <row r="92" spans="1:9" x14ac:dyDescent="0.25">
      <c r="A92" s="252">
        <v>9</v>
      </c>
      <c r="B92" s="263">
        <v>60001</v>
      </c>
      <c r="C92" s="312" t="s">
        <v>178</v>
      </c>
      <c r="D92" s="274">
        <v>49</v>
      </c>
      <c r="E92" s="274"/>
      <c r="F92" s="274">
        <v>15</v>
      </c>
      <c r="G92" s="274">
        <v>33</v>
      </c>
      <c r="H92" s="274">
        <v>1</v>
      </c>
      <c r="I92" s="271">
        <f t="shared" si="11"/>
        <v>3.2857142857142856</v>
      </c>
    </row>
    <row r="93" spans="1:9" x14ac:dyDescent="0.25">
      <c r="A93" s="252">
        <v>10</v>
      </c>
      <c r="B93" s="263">
        <v>60850</v>
      </c>
      <c r="C93" s="312" t="s">
        <v>179</v>
      </c>
      <c r="D93" s="274">
        <v>54</v>
      </c>
      <c r="E93" s="274"/>
      <c r="F93" s="274">
        <v>12</v>
      </c>
      <c r="G93" s="274">
        <v>37</v>
      </c>
      <c r="H93" s="274">
        <v>5</v>
      </c>
      <c r="I93" s="271">
        <f t="shared" si="11"/>
        <v>3.1296296296296298</v>
      </c>
    </row>
    <row r="94" spans="1:9" x14ac:dyDescent="0.25">
      <c r="A94" s="252">
        <v>11</v>
      </c>
      <c r="B94" s="263">
        <v>60910</v>
      </c>
      <c r="C94" s="368" t="s">
        <v>198</v>
      </c>
      <c r="D94" s="274">
        <v>34</v>
      </c>
      <c r="E94" s="274">
        <v>1</v>
      </c>
      <c r="F94" s="274">
        <v>5</v>
      </c>
      <c r="G94" s="274">
        <v>25</v>
      </c>
      <c r="H94" s="274">
        <v>3</v>
      </c>
      <c r="I94" s="271">
        <f t="shared" si="11"/>
        <v>3.1176470588235294</v>
      </c>
    </row>
    <row r="95" spans="1:9" x14ac:dyDescent="0.25">
      <c r="A95" s="252">
        <v>12</v>
      </c>
      <c r="B95" s="263">
        <v>60980</v>
      </c>
      <c r="C95" s="368" t="s">
        <v>199</v>
      </c>
      <c r="D95" s="274">
        <v>49</v>
      </c>
      <c r="E95" s="274"/>
      <c r="F95" s="274">
        <v>12</v>
      </c>
      <c r="G95" s="274">
        <v>36</v>
      </c>
      <c r="H95" s="274">
        <v>1</v>
      </c>
      <c r="I95" s="271">
        <f t="shared" si="11"/>
        <v>3.2244897959183674</v>
      </c>
    </row>
    <row r="96" spans="1:9" x14ac:dyDescent="0.25">
      <c r="A96" s="252">
        <v>13</v>
      </c>
      <c r="B96" s="263">
        <v>61080</v>
      </c>
      <c r="C96" s="312" t="s">
        <v>180</v>
      </c>
      <c r="D96" s="274">
        <v>71</v>
      </c>
      <c r="E96" s="274">
        <v>2</v>
      </c>
      <c r="F96" s="274">
        <v>19</v>
      </c>
      <c r="G96" s="274">
        <v>45</v>
      </c>
      <c r="H96" s="274">
        <v>5</v>
      </c>
      <c r="I96" s="271">
        <f t="shared" si="11"/>
        <v>3.2535211267605635</v>
      </c>
    </row>
    <row r="97" spans="1:9" x14ac:dyDescent="0.25">
      <c r="A97" s="252">
        <v>14</v>
      </c>
      <c r="B97" s="263">
        <v>61150</v>
      </c>
      <c r="C97" s="312" t="s">
        <v>181</v>
      </c>
      <c r="D97" s="274">
        <v>40</v>
      </c>
      <c r="E97" s="274">
        <v>1</v>
      </c>
      <c r="F97" s="274">
        <v>13</v>
      </c>
      <c r="G97" s="274">
        <v>23</v>
      </c>
      <c r="H97" s="274">
        <v>3</v>
      </c>
      <c r="I97" s="271">
        <f t="shared" si="11"/>
        <v>3.3</v>
      </c>
    </row>
    <row r="98" spans="1:9" x14ac:dyDescent="0.25">
      <c r="A98" s="252">
        <v>15</v>
      </c>
      <c r="B98" s="263">
        <v>61210</v>
      </c>
      <c r="C98" s="312" t="s">
        <v>182</v>
      </c>
      <c r="D98" s="274">
        <v>51</v>
      </c>
      <c r="E98" s="274">
        <v>1</v>
      </c>
      <c r="F98" s="274">
        <v>16</v>
      </c>
      <c r="G98" s="274">
        <v>28</v>
      </c>
      <c r="H98" s="274">
        <v>6</v>
      </c>
      <c r="I98" s="271">
        <f t="shared" si="11"/>
        <v>3.2352941176470589</v>
      </c>
    </row>
    <row r="99" spans="1:9" x14ac:dyDescent="0.25">
      <c r="A99" s="252">
        <v>16</v>
      </c>
      <c r="B99" s="263">
        <v>61290</v>
      </c>
      <c r="C99" s="368" t="s">
        <v>200</v>
      </c>
      <c r="D99" s="274">
        <v>53</v>
      </c>
      <c r="E99" s="274">
        <v>1</v>
      </c>
      <c r="F99" s="274">
        <v>11</v>
      </c>
      <c r="G99" s="274">
        <v>36</v>
      </c>
      <c r="H99" s="274">
        <v>5</v>
      </c>
      <c r="I99" s="271">
        <f t="shared" si="11"/>
        <v>3.1509433962264151</v>
      </c>
    </row>
    <row r="100" spans="1:9" x14ac:dyDescent="0.25">
      <c r="A100" s="252">
        <v>17</v>
      </c>
      <c r="B100" s="263">
        <v>61340</v>
      </c>
      <c r="C100" s="312" t="s">
        <v>183</v>
      </c>
      <c r="D100" s="274">
        <v>47</v>
      </c>
      <c r="E100" s="274">
        <v>2</v>
      </c>
      <c r="F100" s="274">
        <v>17</v>
      </c>
      <c r="G100" s="274">
        <v>17</v>
      </c>
      <c r="H100" s="274">
        <v>11</v>
      </c>
      <c r="I100" s="271">
        <f t="shared" si="11"/>
        <v>3.2127659574468086</v>
      </c>
    </row>
    <row r="101" spans="1:9" x14ac:dyDescent="0.25">
      <c r="A101" s="252">
        <v>18</v>
      </c>
      <c r="B101" s="263">
        <v>61390</v>
      </c>
      <c r="C101" s="312" t="s">
        <v>191</v>
      </c>
      <c r="D101" s="274">
        <v>45</v>
      </c>
      <c r="E101" s="274">
        <v>1</v>
      </c>
      <c r="F101" s="274">
        <v>11</v>
      </c>
      <c r="G101" s="274">
        <v>29</v>
      </c>
      <c r="H101" s="274">
        <v>4</v>
      </c>
      <c r="I101" s="271">
        <f t="shared" si="11"/>
        <v>3.2</v>
      </c>
    </row>
    <row r="102" spans="1:9" x14ac:dyDescent="0.25">
      <c r="A102" s="252">
        <v>19</v>
      </c>
      <c r="B102" s="263">
        <v>61410</v>
      </c>
      <c r="C102" s="312" t="s">
        <v>192</v>
      </c>
      <c r="D102" s="274">
        <v>51</v>
      </c>
      <c r="E102" s="274">
        <v>8</v>
      </c>
      <c r="F102" s="274">
        <v>21</v>
      </c>
      <c r="G102" s="274">
        <v>22</v>
      </c>
      <c r="H102" s="274"/>
      <c r="I102" s="271">
        <f t="shared" si="11"/>
        <v>3.7254901960784315</v>
      </c>
    </row>
    <row r="103" spans="1:9" x14ac:dyDescent="0.25">
      <c r="A103" s="252">
        <v>20</v>
      </c>
      <c r="B103" s="263">
        <v>61430</v>
      </c>
      <c r="C103" s="312" t="s">
        <v>190</v>
      </c>
      <c r="D103" s="274">
        <v>92</v>
      </c>
      <c r="E103" s="274">
        <v>2</v>
      </c>
      <c r="F103" s="274">
        <v>36</v>
      </c>
      <c r="G103" s="274">
        <v>53</v>
      </c>
      <c r="H103" s="274">
        <v>1</v>
      </c>
      <c r="I103" s="271">
        <f t="shared" si="11"/>
        <v>3.4239130434782608</v>
      </c>
    </row>
    <row r="104" spans="1:9" x14ac:dyDescent="0.25">
      <c r="A104" s="252">
        <v>21</v>
      </c>
      <c r="B104" s="263">
        <v>61440</v>
      </c>
      <c r="C104" s="312" t="s">
        <v>189</v>
      </c>
      <c r="D104" s="274">
        <v>42</v>
      </c>
      <c r="E104" s="274">
        <v>3</v>
      </c>
      <c r="F104" s="274">
        <v>21</v>
      </c>
      <c r="G104" s="274">
        <v>16</v>
      </c>
      <c r="H104" s="274">
        <v>2</v>
      </c>
      <c r="I104" s="271">
        <f t="shared" si="11"/>
        <v>3.5952380952380953</v>
      </c>
    </row>
    <row r="105" spans="1:9" x14ac:dyDescent="0.25">
      <c r="A105" s="252">
        <v>22</v>
      </c>
      <c r="B105" s="263">
        <v>61450</v>
      </c>
      <c r="C105" s="312" t="s">
        <v>193</v>
      </c>
      <c r="D105" s="274">
        <v>83</v>
      </c>
      <c r="E105" s="274">
        <v>6</v>
      </c>
      <c r="F105" s="274">
        <v>36</v>
      </c>
      <c r="G105" s="274">
        <v>38</v>
      </c>
      <c r="H105" s="274">
        <v>3</v>
      </c>
      <c r="I105" s="271">
        <f t="shared" si="11"/>
        <v>3.5421686746987953</v>
      </c>
    </row>
    <row r="106" spans="1:9" x14ac:dyDescent="0.25">
      <c r="A106" s="252">
        <v>23</v>
      </c>
      <c r="B106" s="263">
        <v>61470</v>
      </c>
      <c r="C106" s="368" t="s">
        <v>201</v>
      </c>
      <c r="D106" s="274">
        <v>74</v>
      </c>
      <c r="E106" s="274">
        <v>2</v>
      </c>
      <c r="F106" s="274">
        <v>29</v>
      </c>
      <c r="G106" s="274">
        <v>41</v>
      </c>
      <c r="H106" s="274">
        <v>2</v>
      </c>
      <c r="I106" s="271">
        <f t="shared" si="11"/>
        <v>3.4189189189189189</v>
      </c>
    </row>
    <row r="107" spans="1:9" x14ac:dyDescent="0.25">
      <c r="A107" s="252">
        <v>24</v>
      </c>
      <c r="B107" s="263">
        <v>61490</v>
      </c>
      <c r="C107" s="312" t="s">
        <v>188</v>
      </c>
      <c r="D107" s="274">
        <v>125</v>
      </c>
      <c r="E107" s="274">
        <v>10</v>
      </c>
      <c r="F107" s="274">
        <v>66</v>
      </c>
      <c r="G107" s="274">
        <v>49</v>
      </c>
      <c r="H107" s="274"/>
      <c r="I107" s="271">
        <f t="shared" si="11"/>
        <v>3.6880000000000002</v>
      </c>
    </row>
    <row r="108" spans="1:9" x14ac:dyDescent="0.25">
      <c r="A108" s="252">
        <v>25</v>
      </c>
      <c r="B108" s="263">
        <v>61500</v>
      </c>
      <c r="C108" s="312" t="s">
        <v>187</v>
      </c>
      <c r="D108" s="274">
        <v>116</v>
      </c>
      <c r="E108" s="274">
        <v>11</v>
      </c>
      <c r="F108" s="274">
        <v>65</v>
      </c>
      <c r="G108" s="274">
        <v>39</v>
      </c>
      <c r="H108" s="274">
        <v>1</v>
      </c>
      <c r="I108" s="271">
        <f t="shared" si="11"/>
        <v>3.7413793103448274</v>
      </c>
    </row>
    <row r="109" spans="1:9" x14ac:dyDescent="0.25">
      <c r="A109" s="252">
        <v>26</v>
      </c>
      <c r="B109" s="263">
        <v>61510</v>
      </c>
      <c r="C109" s="210" t="s">
        <v>14</v>
      </c>
      <c r="D109" s="274">
        <v>64</v>
      </c>
      <c r="E109" s="274">
        <v>7</v>
      </c>
      <c r="F109" s="274">
        <v>31</v>
      </c>
      <c r="G109" s="274">
        <v>26</v>
      </c>
      <c r="H109" s="274"/>
      <c r="I109" s="271">
        <f t="shared" si="11"/>
        <v>3.703125</v>
      </c>
    </row>
    <row r="110" spans="1:9" x14ac:dyDescent="0.25">
      <c r="A110" s="252">
        <v>27</v>
      </c>
      <c r="B110" s="263">
        <v>61520</v>
      </c>
      <c r="C110" s="312" t="s">
        <v>186</v>
      </c>
      <c r="D110" s="274">
        <v>95</v>
      </c>
      <c r="E110" s="274">
        <v>1</v>
      </c>
      <c r="F110" s="274">
        <v>43</v>
      </c>
      <c r="G110" s="274">
        <v>48</v>
      </c>
      <c r="H110" s="274">
        <v>3</v>
      </c>
      <c r="I110" s="271">
        <f t="shared" si="11"/>
        <v>3.4421052631578948</v>
      </c>
    </row>
    <row r="111" spans="1:9" x14ac:dyDescent="0.25">
      <c r="A111" s="252">
        <v>28</v>
      </c>
      <c r="B111" s="263">
        <v>61540</v>
      </c>
      <c r="C111" s="312" t="s">
        <v>185</v>
      </c>
      <c r="D111" s="274">
        <v>34</v>
      </c>
      <c r="E111" s="274">
        <v>1</v>
      </c>
      <c r="F111" s="274">
        <v>13</v>
      </c>
      <c r="G111" s="274">
        <v>19</v>
      </c>
      <c r="H111" s="274">
        <v>1</v>
      </c>
      <c r="I111" s="271">
        <f t="shared" si="11"/>
        <v>3.4117647058823528</v>
      </c>
    </row>
    <row r="112" spans="1:9" x14ac:dyDescent="0.25">
      <c r="A112" s="252">
        <v>29</v>
      </c>
      <c r="B112" s="263">
        <v>61560</v>
      </c>
      <c r="C112" s="312" t="s">
        <v>184</v>
      </c>
      <c r="D112" s="274">
        <v>131</v>
      </c>
      <c r="E112" s="274">
        <v>1</v>
      </c>
      <c r="F112" s="274">
        <v>42</v>
      </c>
      <c r="G112" s="274">
        <v>77</v>
      </c>
      <c r="H112" s="274">
        <v>11</v>
      </c>
      <c r="I112" s="271">
        <f t="shared" si="11"/>
        <v>3.2519083969465647</v>
      </c>
    </row>
    <row r="113" spans="1:9" ht="15.75" thickBot="1" x14ac:dyDescent="0.3">
      <c r="A113" s="254">
        <v>30</v>
      </c>
      <c r="B113" s="264">
        <v>61570</v>
      </c>
      <c r="C113" s="211" t="s">
        <v>132</v>
      </c>
      <c r="D113" s="275">
        <v>70</v>
      </c>
      <c r="E113" s="275"/>
      <c r="F113" s="275">
        <v>32</v>
      </c>
      <c r="G113" s="275">
        <v>32</v>
      </c>
      <c r="H113" s="275">
        <v>6</v>
      </c>
      <c r="I113" s="272">
        <f t="shared" si="11"/>
        <v>3.3714285714285714</v>
      </c>
    </row>
    <row r="114" spans="1:9" ht="15.75" thickBot="1" x14ac:dyDescent="0.3">
      <c r="A114" s="256"/>
      <c r="B114" s="265"/>
      <c r="C114" s="257" t="s">
        <v>126</v>
      </c>
      <c r="D114" s="258">
        <f>SUM(D115:D143)</f>
        <v>499</v>
      </c>
      <c r="E114" s="258">
        <f t="shared" ref="E114:H114" si="12">SUM(E115:E123)</f>
        <v>32</v>
      </c>
      <c r="F114" s="258">
        <f t="shared" si="12"/>
        <v>210</v>
      </c>
      <c r="G114" s="258">
        <f t="shared" si="12"/>
        <v>238</v>
      </c>
      <c r="H114" s="258">
        <f t="shared" si="12"/>
        <v>19</v>
      </c>
      <c r="I114" s="261">
        <f>AVERAGE(I121:I123)</f>
        <v>3.3480438588937687</v>
      </c>
    </row>
    <row r="115" spans="1:9" x14ac:dyDescent="0.25">
      <c r="A115" s="255">
        <v>1</v>
      </c>
      <c r="B115" s="262">
        <v>70020</v>
      </c>
      <c r="C115" s="214" t="s">
        <v>87</v>
      </c>
      <c r="D115" s="273">
        <v>25</v>
      </c>
      <c r="E115" s="273">
        <v>4</v>
      </c>
      <c r="F115" s="273">
        <v>12</v>
      </c>
      <c r="G115" s="273">
        <v>8</v>
      </c>
      <c r="H115" s="273">
        <v>1</v>
      </c>
      <c r="I115" s="270">
        <f t="shared" ref="I115:I123" si="13">(H115*2+G115*3+F115*4+E115*5)/D115</f>
        <v>3.76</v>
      </c>
    </row>
    <row r="116" spans="1:9" x14ac:dyDescent="0.25">
      <c r="A116" s="252">
        <v>2</v>
      </c>
      <c r="B116" s="263">
        <v>70110</v>
      </c>
      <c r="C116" s="210" t="s">
        <v>90</v>
      </c>
      <c r="D116" s="274">
        <v>39</v>
      </c>
      <c r="E116" s="274">
        <v>6</v>
      </c>
      <c r="F116" s="274">
        <v>20</v>
      </c>
      <c r="G116" s="274">
        <v>13</v>
      </c>
      <c r="H116" s="274"/>
      <c r="I116" s="271">
        <f t="shared" si="13"/>
        <v>3.8205128205128207</v>
      </c>
    </row>
    <row r="117" spans="1:9" x14ac:dyDescent="0.25">
      <c r="A117" s="252">
        <v>3</v>
      </c>
      <c r="B117" s="263">
        <v>70021</v>
      </c>
      <c r="C117" s="210" t="s">
        <v>86</v>
      </c>
      <c r="D117" s="274">
        <v>44</v>
      </c>
      <c r="E117" s="274">
        <v>11</v>
      </c>
      <c r="F117" s="274">
        <v>23</v>
      </c>
      <c r="G117" s="274">
        <v>10</v>
      </c>
      <c r="H117" s="274"/>
      <c r="I117" s="271">
        <f t="shared" si="13"/>
        <v>4.0227272727272725</v>
      </c>
    </row>
    <row r="118" spans="1:9" x14ac:dyDescent="0.25">
      <c r="A118" s="252">
        <v>4</v>
      </c>
      <c r="B118" s="263">
        <v>70040</v>
      </c>
      <c r="C118" s="210" t="s">
        <v>62</v>
      </c>
      <c r="D118" s="274">
        <v>31</v>
      </c>
      <c r="E118" s="274">
        <v>1</v>
      </c>
      <c r="F118" s="274">
        <v>11</v>
      </c>
      <c r="G118" s="274">
        <v>19</v>
      </c>
      <c r="H118" s="274"/>
      <c r="I118" s="271">
        <f t="shared" si="13"/>
        <v>3.4193548387096775</v>
      </c>
    </row>
    <row r="119" spans="1:9" x14ac:dyDescent="0.25">
      <c r="A119" s="252">
        <v>5</v>
      </c>
      <c r="B119" s="263">
        <v>70100</v>
      </c>
      <c r="C119" s="210" t="s">
        <v>149</v>
      </c>
      <c r="D119" s="274">
        <v>33</v>
      </c>
      <c r="E119" s="274">
        <v>2</v>
      </c>
      <c r="F119" s="274">
        <v>22</v>
      </c>
      <c r="G119" s="274">
        <v>9</v>
      </c>
      <c r="H119" s="274"/>
      <c r="I119" s="271">
        <f t="shared" si="13"/>
        <v>3.7878787878787881</v>
      </c>
    </row>
    <row r="120" spans="1:9" x14ac:dyDescent="0.25">
      <c r="A120" s="252">
        <v>6</v>
      </c>
      <c r="B120" s="263">
        <v>70270</v>
      </c>
      <c r="C120" s="210" t="s">
        <v>88</v>
      </c>
      <c r="D120" s="274">
        <v>50</v>
      </c>
      <c r="E120" s="274"/>
      <c r="F120" s="274">
        <v>12</v>
      </c>
      <c r="G120" s="274">
        <v>31</v>
      </c>
      <c r="H120" s="274">
        <v>7</v>
      </c>
      <c r="I120" s="271">
        <f t="shared" si="13"/>
        <v>3.1</v>
      </c>
    </row>
    <row r="121" spans="1:9" x14ac:dyDescent="0.25">
      <c r="A121" s="252">
        <v>7</v>
      </c>
      <c r="B121" s="263">
        <v>70510</v>
      </c>
      <c r="C121" s="210" t="s">
        <v>61</v>
      </c>
      <c r="D121" s="274">
        <v>21</v>
      </c>
      <c r="E121" s="274"/>
      <c r="F121" s="274">
        <v>6</v>
      </c>
      <c r="G121" s="274">
        <v>13</v>
      </c>
      <c r="H121" s="274">
        <v>2</v>
      </c>
      <c r="I121" s="271">
        <f t="shared" si="13"/>
        <v>3.1904761904761907</v>
      </c>
    </row>
    <row r="122" spans="1:9" x14ac:dyDescent="0.25">
      <c r="A122" s="252">
        <v>8</v>
      </c>
      <c r="B122" s="263">
        <v>10880</v>
      </c>
      <c r="C122" s="210" t="s">
        <v>150</v>
      </c>
      <c r="D122" s="274">
        <v>158</v>
      </c>
      <c r="E122" s="274">
        <v>4</v>
      </c>
      <c r="F122" s="274">
        <v>67</v>
      </c>
      <c r="G122" s="274">
        <v>84</v>
      </c>
      <c r="H122" s="274">
        <v>3</v>
      </c>
      <c r="I122" s="271">
        <f t="shared" si="13"/>
        <v>3.4556962025316458</v>
      </c>
    </row>
    <row r="123" spans="1:9" ht="15.75" thickBot="1" x14ac:dyDescent="0.3">
      <c r="A123" s="253">
        <v>9</v>
      </c>
      <c r="B123" s="266">
        <v>10890</v>
      </c>
      <c r="C123" s="213" t="s">
        <v>131</v>
      </c>
      <c r="D123" s="276">
        <v>98</v>
      </c>
      <c r="E123" s="276">
        <v>4</v>
      </c>
      <c r="F123" s="276">
        <v>37</v>
      </c>
      <c r="G123" s="276">
        <v>51</v>
      </c>
      <c r="H123" s="276">
        <v>6</v>
      </c>
      <c r="I123" s="277">
        <f t="shared" si="13"/>
        <v>3.3979591836734695</v>
      </c>
    </row>
    <row r="124" spans="1:9" x14ac:dyDescent="0.25">
      <c r="A124" s="1"/>
      <c r="B124" s="1"/>
      <c r="C124" s="267"/>
      <c r="D124" s="269" t="s">
        <v>89</v>
      </c>
      <c r="E124" s="268"/>
      <c r="F124" s="268"/>
      <c r="G124" s="268"/>
      <c r="H124" s="268"/>
      <c r="I124" s="278">
        <f>AVERAGE(I8:I15,I17:I28,I30:I46,I48:I67,I69:I82,I84:I113,I115:I123)</f>
        <v>3.4184207880257951</v>
      </c>
    </row>
  </sheetData>
  <mergeCells count="10">
    <mergeCell ref="I4:I5"/>
    <mergeCell ref="E4:H4"/>
    <mergeCell ref="D1:E1"/>
    <mergeCell ref="D3:E3"/>
    <mergeCell ref="C2:D2"/>
    <mergeCell ref="B6:C6"/>
    <mergeCell ref="A4:A5"/>
    <mergeCell ref="B4:B5"/>
    <mergeCell ref="C4:C5"/>
    <mergeCell ref="D4:D5"/>
  </mergeCells>
  <conditionalFormatting sqref="I6:I124">
    <cfRule type="cellIs" dxfId="17" priority="2" operator="lessThan">
      <formula>3.5</formula>
    </cfRule>
    <cfRule type="cellIs" dxfId="16" priority="3" operator="between">
      <formula>3.5045</formula>
      <formula>3.5</formula>
    </cfRule>
    <cfRule type="cellIs" dxfId="15" priority="4" operator="between">
      <formula>4.5</formula>
      <formula>3.5</formula>
    </cfRule>
    <cfRule type="cellIs" dxfId="14" priority="5" operator="greaterThanOrEqual">
      <formula>4.5</formula>
    </cfRule>
  </conditionalFormatting>
  <pageMargins left="1.01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Общест-9 диаграмма по районам</vt:lpstr>
      <vt:lpstr>Общест-9 диаграмма</vt:lpstr>
      <vt:lpstr>Рейтинги 2022-2024</vt:lpstr>
      <vt:lpstr>Рейтинг по сумме мест</vt:lpstr>
      <vt:lpstr> Обществознание-9 2024 Итоги</vt:lpstr>
      <vt:lpstr> Обществознание-9 2024 расклад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2024-08-30T04:09:31Z</dcterms:modified>
</cp:coreProperties>
</file>