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-15" windowWidth="20145" windowHeight="7920" tabRatio="533"/>
  </bookViews>
  <sheets>
    <sheet name="Литерат-9 диаграмма по районам" sheetId="18" r:id="rId1"/>
    <sheet name="Литература-9 диаграмма" sheetId="14" r:id="rId2"/>
    <sheet name="Рейтинги 2022-2024" sheetId="15" r:id="rId3"/>
    <sheet name="Рейтинг по сумме мест" sheetId="13" r:id="rId4"/>
    <sheet name="Литература-9 2024 Итоги" sheetId="17" r:id="rId5"/>
    <sheet name="Литература-9 2024 расклад" sheetId="5" r:id="rId6"/>
  </sheets>
  <definedNames>
    <definedName name="_xlnm._FilterDatabase" localSheetId="0" hidden="1">'Литерат-9 диаграмма по районам'!#REF!</definedName>
    <definedName name="_xlnm._FilterDatabase" localSheetId="2" hidden="1">'Рейтинги 2022-2024'!#REF!</definedName>
  </definedNames>
  <calcPr calcId="145621"/>
</workbook>
</file>

<file path=xl/calcChain.xml><?xml version="1.0" encoding="utf-8"?>
<calcChain xmlns="http://schemas.openxmlformats.org/spreadsheetml/2006/main">
  <c r="D4" i="18" l="1"/>
  <c r="H4" i="18"/>
  <c r="L4" i="18"/>
  <c r="O39" i="18"/>
  <c r="O38" i="18"/>
  <c r="O37" i="18"/>
  <c r="O36" i="18"/>
  <c r="O35" i="18"/>
  <c r="O34" i="18"/>
  <c r="O33" i="18"/>
  <c r="O32" i="18"/>
  <c r="O31" i="18"/>
  <c r="O30" i="18"/>
  <c r="O29" i="18"/>
  <c r="O28" i="18"/>
  <c r="O27" i="18"/>
  <c r="L26" i="18"/>
  <c r="K26" i="18"/>
  <c r="H26" i="18"/>
  <c r="G26" i="18"/>
  <c r="D26" i="18"/>
  <c r="C26" i="18"/>
  <c r="O106" i="18"/>
  <c r="O54" i="18"/>
  <c r="O24" i="18"/>
  <c r="D108" i="14"/>
  <c r="O106" i="14"/>
  <c r="O54" i="14"/>
  <c r="C56" i="14"/>
  <c r="D56" i="14"/>
  <c r="G56" i="14"/>
  <c r="H56" i="14"/>
  <c r="K56" i="14"/>
  <c r="L56" i="14"/>
  <c r="O39" i="14"/>
  <c r="O38" i="14"/>
  <c r="O36" i="14"/>
  <c r="O35" i="14"/>
  <c r="O34" i="14"/>
  <c r="O24" i="14"/>
  <c r="P94" i="13"/>
  <c r="P101" i="13"/>
  <c r="P79" i="13"/>
  <c r="P78" i="13"/>
  <c r="P77" i="13"/>
  <c r="P99" i="13"/>
  <c r="P93" i="13"/>
  <c r="I89" i="5" l="1"/>
  <c r="E82" i="17"/>
  <c r="E6" i="17"/>
  <c r="E81" i="5"/>
  <c r="F81" i="5"/>
  <c r="G81" i="5"/>
  <c r="H81" i="5"/>
  <c r="E57" i="5"/>
  <c r="D32" i="5"/>
  <c r="I32" i="5" s="1"/>
  <c r="D30" i="5"/>
  <c r="I30" i="5" s="1"/>
  <c r="D29" i="5"/>
  <c r="I29" i="5" s="1"/>
  <c r="D31" i="5"/>
  <c r="I31" i="5" s="1"/>
  <c r="E15" i="5"/>
  <c r="D84" i="5"/>
  <c r="I84" i="5" s="1"/>
  <c r="D11" i="5"/>
  <c r="I11" i="5" s="1"/>
  <c r="D88" i="5"/>
  <c r="D87" i="5"/>
  <c r="D86" i="5"/>
  <c r="D85" i="5"/>
  <c r="D83" i="5"/>
  <c r="D82" i="5"/>
  <c r="D80" i="5"/>
  <c r="D79" i="5"/>
  <c r="D78" i="5"/>
  <c r="D77" i="5"/>
  <c r="D76" i="5"/>
  <c r="D75" i="5"/>
  <c r="D74" i="5"/>
  <c r="D73" i="5"/>
  <c r="D72" i="5"/>
  <c r="D71" i="5"/>
  <c r="D57" i="5" s="1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6" i="5"/>
  <c r="D55" i="5"/>
  <c r="D54" i="5"/>
  <c r="D53" i="5"/>
  <c r="D52" i="5"/>
  <c r="D51" i="5"/>
  <c r="D50" i="5"/>
  <c r="D49" i="5"/>
  <c r="D48" i="5"/>
  <c r="D46" i="5"/>
  <c r="D45" i="5"/>
  <c r="D44" i="5"/>
  <c r="D43" i="5"/>
  <c r="D42" i="5"/>
  <c r="D41" i="5"/>
  <c r="D40" i="5"/>
  <c r="D39" i="5"/>
  <c r="D38" i="5"/>
  <c r="D37" i="5"/>
  <c r="D36" i="5"/>
  <c r="D34" i="5"/>
  <c r="D33" i="5"/>
  <c r="D28" i="5"/>
  <c r="D27" i="5"/>
  <c r="D26" i="5"/>
  <c r="D25" i="5"/>
  <c r="D23" i="5"/>
  <c r="D22" i="5"/>
  <c r="D21" i="5"/>
  <c r="D20" i="5"/>
  <c r="D19" i="5"/>
  <c r="D18" i="5"/>
  <c r="D17" i="5"/>
  <c r="D16" i="5"/>
  <c r="D14" i="5"/>
  <c r="D13" i="5"/>
  <c r="D12" i="5"/>
  <c r="D10" i="5"/>
  <c r="D9" i="5"/>
  <c r="D8" i="5"/>
  <c r="H7" i="5"/>
  <c r="G7" i="5"/>
  <c r="F7" i="5"/>
  <c r="E7" i="5"/>
  <c r="D7" i="5"/>
  <c r="I8" i="5"/>
  <c r="O12" i="18" l="1"/>
  <c r="O11" i="18"/>
  <c r="O10" i="18"/>
  <c r="O9" i="18"/>
  <c r="O8" i="18"/>
  <c r="O7" i="18"/>
  <c r="O6" i="18"/>
  <c r="O25" i="18"/>
  <c r="O23" i="18"/>
  <c r="O22" i="18"/>
  <c r="O21" i="18"/>
  <c r="O20" i="18"/>
  <c r="O19" i="18"/>
  <c r="O18" i="18"/>
  <c r="O17" i="18"/>
  <c r="O16" i="18"/>
  <c r="O15" i="18"/>
  <c r="O14" i="18"/>
  <c r="O55" i="18"/>
  <c r="O53" i="18"/>
  <c r="O52" i="18"/>
  <c r="O51" i="18"/>
  <c r="O50" i="18"/>
  <c r="O49" i="18"/>
  <c r="O48" i="18"/>
  <c r="O47" i="18"/>
  <c r="O46" i="18"/>
  <c r="O45" i="18"/>
  <c r="O44" i="18"/>
  <c r="O43" i="18"/>
  <c r="O42" i="18"/>
  <c r="O41" i="18"/>
  <c r="O67" i="18"/>
  <c r="O66" i="18"/>
  <c r="O65" i="18"/>
  <c r="O64" i="18"/>
  <c r="O63" i="18"/>
  <c r="O62" i="18"/>
  <c r="O61" i="18"/>
  <c r="O60" i="18"/>
  <c r="O59" i="18"/>
  <c r="O58" i="18"/>
  <c r="O57" i="18"/>
  <c r="O97" i="18"/>
  <c r="O96" i="18"/>
  <c r="O95" i="18"/>
  <c r="O94" i="18"/>
  <c r="O93" i="18"/>
  <c r="O92" i="18"/>
  <c r="O91" i="18"/>
  <c r="O90" i="18"/>
  <c r="O89" i="18"/>
  <c r="O88" i="18"/>
  <c r="O87" i="18"/>
  <c r="O86" i="18"/>
  <c r="O85" i="18"/>
  <c r="O84" i="18"/>
  <c r="O83" i="18"/>
  <c r="O82" i="18"/>
  <c r="O81" i="18"/>
  <c r="O80" i="18"/>
  <c r="O79" i="18"/>
  <c r="O78" i="18"/>
  <c r="O77" i="18"/>
  <c r="O76" i="18"/>
  <c r="O75" i="18"/>
  <c r="O74" i="18"/>
  <c r="O73" i="18"/>
  <c r="O72" i="18"/>
  <c r="O71" i="18"/>
  <c r="O70" i="18"/>
  <c r="O69" i="18"/>
  <c r="O105" i="18"/>
  <c r="O104" i="18"/>
  <c r="O103" i="18"/>
  <c r="O102" i="18"/>
  <c r="O101" i="18"/>
  <c r="O100" i="18"/>
  <c r="O99" i="18"/>
  <c r="O107" i="18"/>
  <c r="D98" i="18"/>
  <c r="C98" i="18"/>
  <c r="D68" i="18"/>
  <c r="C68" i="18"/>
  <c r="D56" i="18"/>
  <c r="C56" i="18"/>
  <c r="D40" i="18"/>
  <c r="C40" i="18"/>
  <c r="D13" i="18"/>
  <c r="C13" i="18"/>
  <c r="D5" i="18"/>
  <c r="C5" i="18"/>
  <c r="D108" i="18"/>
  <c r="C4" i="18"/>
  <c r="O55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37" i="14"/>
  <c r="O33" i="14"/>
  <c r="O32" i="14"/>
  <c r="O31" i="14"/>
  <c r="O30" i="14"/>
  <c r="O29" i="14"/>
  <c r="O28" i="14"/>
  <c r="O27" i="14"/>
  <c r="O25" i="14"/>
  <c r="O23" i="14"/>
  <c r="O22" i="14"/>
  <c r="O21" i="14"/>
  <c r="O20" i="14"/>
  <c r="O19" i="14"/>
  <c r="O18" i="14"/>
  <c r="O17" i="14"/>
  <c r="O16" i="14"/>
  <c r="O15" i="14"/>
  <c r="O14" i="14"/>
  <c r="O12" i="14"/>
  <c r="O11" i="14"/>
  <c r="O10" i="14"/>
  <c r="O9" i="14"/>
  <c r="O8" i="14"/>
  <c r="O7" i="14"/>
  <c r="O6" i="14"/>
  <c r="O67" i="14"/>
  <c r="O66" i="14"/>
  <c r="O65" i="14"/>
  <c r="O64" i="14"/>
  <c r="O63" i="14"/>
  <c r="O62" i="14"/>
  <c r="O61" i="14"/>
  <c r="O60" i="14"/>
  <c r="O59" i="14"/>
  <c r="O58" i="14"/>
  <c r="O57" i="14"/>
  <c r="O97" i="14"/>
  <c r="O96" i="14"/>
  <c r="O95" i="14"/>
  <c r="O94" i="14"/>
  <c r="O93" i="14"/>
  <c r="O92" i="14"/>
  <c r="O91" i="14"/>
  <c r="O90" i="14"/>
  <c r="O89" i="14"/>
  <c r="O88" i="14"/>
  <c r="O87" i="14"/>
  <c r="O86" i="14"/>
  <c r="O85" i="14"/>
  <c r="O84" i="14"/>
  <c r="O83" i="14"/>
  <c r="O82" i="14"/>
  <c r="O81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105" i="14"/>
  <c r="O104" i="14"/>
  <c r="O103" i="14"/>
  <c r="O102" i="14"/>
  <c r="O101" i="14"/>
  <c r="O100" i="14"/>
  <c r="O99" i="14"/>
  <c r="O107" i="14"/>
  <c r="D98" i="14"/>
  <c r="C98" i="14"/>
  <c r="D68" i="14"/>
  <c r="C68" i="14"/>
  <c r="D40" i="14"/>
  <c r="C40" i="14"/>
  <c r="D26" i="14"/>
  <c r="C26" i="14"/>
  <c r="D13" i="14"/>
  <c r="C13" i="14"/>
  <c r="D5" i="14"/>
  <c r="C5" i="14"/>
  <c r="D4" i="14"/>
  <c r="C4" i="14"/>
  <c r="P98" i="13"/>
  <c r="P74" i="13"/>
  <c r="P100" i="13"/>
  <c r="P83" i="13"/>
  <c r="P97" i="13"/>
  <c r="P96" i="13"/>
  <c r="P82" i="13"/>
  <c r="P88" i="13"/>
  <c r="P89" i="13"/>
  <c r="P91" i="13"/>
  <c r="P84" i="13"/>
  <c r="P49" i="13"/>
  <c r="P90" i="13"/>
  <c r="P46" i="13"/>
  <c r="P52" i="13"/>
  <c r="P63" i="13"/>
  <c r="P40" i="13"/>
  <c r="P75" i="13"/>
  <c r="P87" i="13"/>
  <c r="P64" i="13"/>
  <c r="P60" i="13"/>
  <c r="P43" i="13"/>
  <c r="P86" i="13"/>
  <c r="P85" i="13"/>
  <c r="P67" i="13"/>
  <c r="P81" i="13"/>
  <c r="P72" i="13"/>
  <c r="P59" i="13"/>
  <c r="P80" i="13"/>
  <c r="P41" i="13"/>
  <c r="P54" i="13"/>
  <c r="P76" i="13"/>
  <c r="P69" i="13"/>
  <c r="P35" i="13"/>
  <c r="P48" i="13"/>
  <c r="P73" i="13"/>
  <c r="P42" i="13"/>
  <c r="P70" i="13"/>
  <c r="P51" i="13"/>
  <c r="P71" i="13"/>
  <c r="P31" i="13"/>
  <c r="P68" i="13"/>
  <c r="P66" i="13"/>
  <c r="P23" i="13"/>
  <c r="P55" i="13"/>
  <c r="P45" i="13"/>
  <c r="P15" i="13"/>
  <c r="P65" i="13"/>
  <c r="P53" i="13"/>
  <c r="P62" i="13"/>
  <c r="P32" i="13"/>
  <c r="P44" i="13"/>
  <c r="P58" i="13"/>
  <c r="P95" i="13"/>
  <c r="P19" i="13"/>
  <c r="P61" i="13"/>
  <c r="P38" i="13"/>
  <c r="P28" i="13"/>
  <c r="P18" i="13"/>
  <c r="P20" i="13"/>
  <c r="P11" i="13"/>
  <c r="P34" i="13"/>
  <c r="P47" i="13"/>
  <c r="P12" i="13"/>
  <c r="P25" i="13"/>
  <c r="P36" i="13"/>
  <c r="P21" i="13"/>
  <c r="P30" i="13"/>
  <c r="P33" i="13"/>
  <c r="P14" i="13"/>
  <c r="P57" i="13"/>
  <c r="P56" i="13"/>
  <c r="P37" i="13"/>
  <c r="P10" i="13"/>
  <c r="P22" i="13"/>
  <c r="P39" i="13"/>
  <c r="P29" i="13"/>
  <c r="P13" i="13"/>
  <c r="P50" i="13"/>
  <c r="P9" i="13"/>
  <c r="P17" i="13"/>
  <c r="P26" i="13"/>
  <c r="P24" i="13"/>
  <c r="P7" i="13"/>
  <c r="P8" i="13"/>
  <c r="P27" i="13"/>
  <c r="P16" i="13"/>
  <c r="P6" i="13"/>
  <c r="P92" i="13"/>
  <c r="E102" i="13"/>
  <c r="D102" i="15"/>
  <c r="H98" i="18" l="1"/>
  <c r="G98" i="18"/>
  <c r="H68" i="18"/>
  <c r="G68" i="18"/>
  <c r="H56" i="18"/>
  <c r="G56" i="18"/>
  <c r="H40" i="18"/>
  <c r="G40" i="18"/>
  <c r="H13" i="18"/>
  <c r="G13" i="18"/>
  <c r="H5" i="18"/>
  <c r="G5" i="18"/>
  <c r="H108" i="18"/>
  <c r="G4" i="18"/>
  <c r="H108" i="14"/>
  <c r="H98" i="14"/>
  <c r="G98" i="14"/>
  <c r="H68" i="14"/>
  <c r="G68" i="14"/>
  <c r="H40" i="14"/>
  <c r="G40" i="14"/>
  <c r="H26" i="14"/>
  <c r="G26" i="14"/>
  <c r="H13" i="14"/>
  <c r="G13" i="14"/>
  <c r="H5" i="14"/>
  <c r="G5" i="14"/>
  <c r="H4" i="14"/>
  <c r="G4" i="14"/>
  <c r="H47" i="5" l="1"/>
  <c r="G47" i="5"/>
  <c r="F47" i="5"/>
  <c r="E47" i="5"/>
  <c r="D47" i="5"/>
  <c r="I48" i="5"/>
  <c r="I45" i="5"/>
  <c r="I26" i="5"/>
  <c r="I23" i="5"/>
  <c r="K102" i="13" l="1"/>
  <c r="H102" i="13"/>
  <c r="L102" i="15"/>
  <c r="H102" i="15"/>
  <c r="L108" i="14" l="1"/>
  <c r="L4" i="14"/>
  <c r="H57" i="5" l="1"/>
  <c r="G57" i="5"/>
  <c r="F57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4" i="5"/>
  <c r="I53" i="5"/>
  <c r="I52" i="5"/>
  <c r="I51" i="5"/>
  <c r="I50" i="5"/>
  <c r="H35" i="5"/>
  <c r="G35" i="5"/>
  <c r="F35" i="5"/>
  <c r="E35" i="5"/>
  <c r="D35" i="5"/>
  <c r="I43" i="5"/>
  <c r="I42" i="5"/>
  <c r="I41" i="5"/>
  <c r="I40" i="5"/>
  <c r="I39" i="5"/>
  <c r="I38" i="5"/>
  <c r="I37" i="5"/>
  <c r="I36" i="5"/>
  <c r="I34" i="5"/>
  <c r="I33" i="5"/>
  <c r="I28" i="5"/>
  <c r="I27" i="5"/>
  <c r="I25" i="5"/>
  <c r="H24" i="5"/>
  <c r="G24" i="5"/>
  <c r="F24" i="5"/>
  <c r="E24" i="5"/>
  <c r="D24" i="5"/>
  <c r="H15" i="5"/>
  <c r="G15" i="5"/>
  <c r="F15" i="5"/>
  <c r="D15" i="5"/>
  <c r="I21" i="5"/>
  <c r="I20" i="5"/>
  <c r="I19" i="5"/>
  <c r="I18" i="5"/>
  <c r="I17" i="5"/>
  <c r="I16" i="5"/>
  <c r="D81" i="5"/>
  <c r="I88" i="5"/>
  <c r="I87" i="5"/>
  <c r="I86" i="5"/>
  <c r="I85" i="5"/>
  <c r="I83" i="5"/>
  <c r="I82" i="5"/>
  <c r="I81" i="5"/>
  <c r="I80" i="5"/>
  <c r="I79" i="5"/>
  <c r="I78" i="5"/>
  <c r="I77" i="5"/>
  <c r="I76" i="5"/>
  <c r="I75" i="5"/>
  <c r="I74" i="5"/>
  <c r="I58" i="5"/>
  <c r="I56" i="5"/>
  <c r="I55" i="5"/>
  <c r="I49" i="5"/>
  <c r="I47" i="5" s="1"/>
  <c r="I46" i="5"/>
  <c r="I44" i="5"/>
  <c r="I22" i="5"/>
  <c r="I14" i="5"/>
  <c r="I13" i="5"/>
  <c r="I12" i="5"/>
  <c r="I10" i="5"/>
  <c r="I9" i="5"/>
  <c r="I15" i="5" l="1"/>
  <c r="I24" i="5"/>
  <c r="I35" i="5"/>
  <c r="I7" i="5"/>
  <c r="L98" i="18"/>
  <c r="K98" i="18"/>
  <c r="L68" i="18"/>
  <c r="K68" i="18"/>
  <c r="L56" i="18"/>
  <c r="K56" i="18"/>
  <c r="L40" i="18"/>
  <c r="K40" i="18"/>
  <c r="L13" i="18"/>
  <c r="K13" i="18"/>
  <c r="L5" i="18"/>
  <c r="K5" i="18"/>
  <c r="K4" i="18" s="1"/>
  <c r="L108" i="18"/>
  <c r="L98" i="14"/>
  <c r="K98" i="14"/>
  <c r="L68" i="14"/>
  <c r="K68" i="14"/>
  <c r="L40" i="14"/>
  <c r="K40" i="14"/>
  <c r="L26" i="14"/>
  <c r="K26" i="14"/>
  <c r="L13" i="14"/>
  <c r="K13" i="14"/>
  <c r="L5" i="14"/>
  <c r="K5" i="14"/>
  <c r="K4" i="14" s="1"/>
  <c r="H6" i="5" l="1"/>
  <c r="G6" i="5"/>
  <c r="F6" i="5"/>
  <c r="E6" i="5"/>
  <c r="D6" i="17" l="1"/>
  <c r="I57" i="5" l="1"/>
  <c r="D6" i="5"/>
</calcChain>
</file>

<file path=xl/sharedStrings.xml><?xml version="1.0" encoding="utf-8"?>
<sst xmlns="http://schemas.openxmlformats.org/spreadsheetml/2006/main" count="1264" uniqueCount="178">
  <si>
    <t>Наименование ОУ (кратко)</t>
  </si>
  <si>
    <t>МАОУ Гимназия № 4</t>
  </si>
  <si>
    <t>МАОУ Лицей № 6 "Перспектива"</t>
  </si>
  <si>
    <t>МАОУ Гимназия № 6</t>
  </si>
  <si>
    <t>МАОУ Лицей № 11</t>
  </si>
  <si>
    <t>МБОУ СШ № 46</t>
  </si>
  <si>
    <t>МАОУ Гимназия № 10</t>
  </si>
  <si>
    <t>МБОУ СШ № 89</t>
  </si>
  <si>
    <t>МБОУ СШ № 94</t>
  </si>
  <si>
    <t>МБОУ СШ № 3</t>
  </si>
  <si>
    <t>МБОУ Лицей № 10</t>
  </si>
  <si>
    <t>МБОУ СШ № 99</t>
  </si>
  <si>
    <t>МБОУ СШ № 62</t>
  </si>
  <si>
    <t>МБОУ СШ № 1</t>
  </si>
  <si>
    <t>МБОУ СШ № 5</t>
  </si>
  <si>
    <t>МБОУ СШ № 7</t>
  </si>
  <si>
    <t>МБОУ СШ № 18</t>
  </si>
  <si>
    <t>МБОУ СШ № 24</t>
  </si>
  <si>
    <t>МБОУ СШ № 56</t>
  </si>
  <si>
    <t>МБОУ СШ № 66</t>
  </si>
  <si>
    <t>МБОУ СШ № 85</t>
  </si>
  <si>
    <t>МБОУ СШ № 91</t>
  </si>
  <si>
    <t>МБОУ СШ № 108</t>
  </si>
  <si>
    <t>МБОУ СШ № 115</t>
  </si>
  <si>
    <t>МБОУ СШ № 121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</si>
  <si>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</si>
  <si>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</si>
  <si>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</si>
  <si>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</si>
  <si>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</si>
  <si>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</si>
  <si>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МБОУ СШ № 51</t>
  </si>
  <si>
    <t>Железнодорожный</t>
  </si>
  <si>
    <t>Кировский</t>
  </si>
  <si>
    <t>Ленинский</t>
  </si>
  <si>
    <t>Октябрьский</t>
  </si>
  <si>
    <t>Свердловский</t>
  </si>
  <si>
    <t>Советский</t>
  </si>
  <si>
    <t>Центральный</t>
  </si>
  <si>
    <t>Район</t>
  </si>
  <si>
    <t>МБОУ Лицей № 28</t>
  </si>
  <si>
    <t>МБОУ Гимназия № 8</t>
  </si>
  <si>
    <t xml:space="preserve">МАОУ Лицей № 7 </t>
  </si>
  <si>
    <t>МАОУ Гимназия № 9</t>
  </si>
  <si>
    <t>МБОУ СШ № 19</t>
  </si>
  <si>
    <t>МАОУ СШ № 32</t>
  </si>
  <si>
    <t>МБОУ Лицей № 3</t>
  </si>
  <si>
    <t>МБОУ Гимназия № 7</t>
  </si>
  <si>
    <t>МАОУ Лицей № 12</t>
  </si>
  <si>
    <t>МАОУ "КУГ № 1 - Универс"</t>
  </si>
  <si>
    <t>МАОУ Гимназия № 13 "Академ"</t>
  </si>
  <si>
    <t>МАОУ Лицей № 9 "Лидер"</t>
  </si>
  <si>
    <t>МБОУ СШ № 45</t>
  </si>
  <si>
    <t>МБОУ Лицей № 2</t>
  </si>
  <si>
    <t>МБОУ Гимназия  № 16</t>
  </si>
  <si>
    <t>МБОУ СШ № 27</t>
  </si>
  <si>
    <t>№</t>
  </si>
  <si>
    <t>МБОУ СШ № 8 "Созидание"</t>
  </si>
  <si>
    <t>МАОУ СШ № 23</t>
  </si>
  <si>
    <t>МАОУ СШ № 137</t>
  </si>
  <si>
    <t>Расчётное среднее значение</t>
  </si>
  <si>
    <t>МБОУ СШ № 78</t>
  </si>
  <si>
    <t>место</t>
  </si>
  <si>
    <t>Сумма мест</t>
  </si>
  <si>
    <t>Код ОУ по КИАСУО</t>
  </si>
  <si>
    <t>Чел.</t>
  </si>
  <si>
    <t>отметки по 5 -балльной шкале</t>
  </si>
  <si>
    <t>средний балл</t>
  </si>
  <si>
    <t>Среднее значение по городу принято:</t>
  </si>
  <si>
    <t>отлично - более 4,5 баллов</t>
  </si>
  <si>
    <t>хорошо - между расчётным средним баллом и 4,5</t>
  </si>
  <si>
    <t>нормально - между расчётным средним баллом и 3,5</t>
  </si>
  <si>
    <t>критично - меньше 3,5 баллов</t>
  </si>
  <si>
    <t>места</t>
  </si>
  <si>
    <t>чел.</t>
  </si>
  <si>
    <t>ср. балл ОУ</t>
  </si>
  <si>
    <t>ср. балл по городу</t>
  </si>
  <si>
    <t>Среднее значение по городу принято</t>
  </si>
  <si>
    <t>Образовательная организация</t>
  </si>
  <si>
    <t>МАОУ СШ № 148</t>
  </si>
  <si>
    <t xml:space="preserve">МБОУ СШ № 72 </t>
  </si>
  <si>
    <t>МБОУ СШ № 6</t>
  </si>
  <si>
    <t>по городу Красноярску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</si>
  <si>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</si>
  <si>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</si>
  <si>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</si>
  <si>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</si>
  <si>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</si>
  <si>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</si>
  <si>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</si>
  <si>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>средний балл принят</t>
  </si>
  <si>
    <t>Расчётное среднее значение среднего балла по ОУ</t>
  </si>
  <si>
    <t>Среднее значение среднего балла принято ГУО</t>
  </si>
  <si>
    <t>МАОУ СШ "Комплекс Покровский"</t>
  </si>
  <si>
    <t>МБОУ Лицей № 8</t>
  </si>
  <si>
    <t>МАОУ Гимназия № 2</t>
  </si>
  <si>
    <t>МАОУ СШ № 155</t>
  </si>
  <si>
    <t>МАОУ СШ № 157</t>
  </si>
  <si>
    <t>МБОУ Гимназия № 3</t>
  </si>
  <si>
    <t>ЛИТЕРАТУРА, 9 кл.</t>
  </si>
  <si>
    <t>МБОУ СШ № 10</t>
  </si>
  <si>
    <t>МАОУ СШ № 55</t>
  </si>
  <si>
    <t>МАОУ Гимназия № 11</t>
  </si>
  <si>
    <t>МБОУ СШ № 44</t>
  </si>
  <si>
    <t>МБОУ СШ № 36</t>
  </si>
  <si>
    <t xml:space="preserve">МБОУ СШ № 133 </t>
  </si>
  <si>
    <t>МАОУ Лицей № 1</t>
  </si>
  <si>
    <t>МАОУ СШ № 76</t>
  </si>
  <si>
    <t>МАОУ СШ № 158</t>
  </si>
  <si>
    <t>МБОУ СШ № 143</t>
  </si>
  <si>
    <t>МБОУ СШ № 145</t>
  </si>
  <si>
    <t>МБОУ СШ № 149</t>
  </si>
  <si>
    <t>МБОУ СШ № 150</t>
  </si>
  <si>
    <t>МБОУ СШ № 152</t>
  </si>
  <si>
    <t>МБОУ СШ № 154</t>
  </si>
  <si>
    <t>МБОУ СШ № 156</t>
  </si>
  <si>
    <t>МБОУ СШ № 86</t>
  </si>
  <si>
    <t>МАОУ Гимназия № 15</t>
  </si>
  <si>
    <t>МБОУ СШ № 31</t>
  </si>
  <si>
    <t>МБОУ СШ № 39</t>
  </si>
  <si>
    <t xml:space="preserve">МАОУ СШ № 82 </t>
  </si>
  <si>
    <t>МБОУ СШ № 95</t>
  </si>
  <si>
    <t>МАОУ Гимназия № 14</t>
  </si>
  <si>
    <t>МАОУ СШ № 158 "Грани"</t>
  </si>
  <si>
    <t>МБОУ СШ № 98</t>
  </si>
  <si>
    <t>МАОУ СШ № 1</t>
  </si>
  <si>
    <t>МАОУ СШ № 5</t>
  </si>
  <si>
    <t>МАОУ СШ № 7</t>
  </si>
  <si>
    <t>МАОУ СШ № 121</t>
  </si>
  <si>
    <t>МАОУ СШ № 81</t>
  </si>
  <si>
    <t>МАОУ СШ № 90</t>
  </si>
  <si>
    <t>МАОУ СШ № 135</t>
  </si>
  <si>
    <t>МАОУ Лицей № 3</t>
  </si>
  <si>
    <t>МАОУ СШ № 6</t>
  </si>
  <si>
    <t>МАОУ СШ № 42</t>
  </si>
  <si>
    <t>МАОУ СШ № 45</t>
  </si>
  <si>
    <t>МАОУ СШ № 18</t>
  </si>
  <si>
    <t>МАОУ СШ № 24</t>
  </si>
  <si>
    <t>МАОУ СШ № 69</t>
  </si>
  <si>
    <t>МАОУ СШ № 85</t>
  </si>
  <si>
    <t>МАОУ СШ № 115</t>
  </si>
  <si>
    <t>МАОУ СШ № 134</t>
  </si>
  <si>
    <t>МАОУ СШ № 139</t>
  </si>
  <si>
    <t>МАОУ СШ № 143</t>
  </si>
  <si>
    <t>МАОУ СШ № 145</t>
  </si>
  <si>
    <t>МАОУ СШ № 149</t>
  </si>
  <si>
    <t>МАОУ СШ № 150</t>
  </si>
  <si>
    <t>МАОУ СШ № 152</t>
  </si>
  <si>
    <t>МАОУ СШ № 154</t>
  </si>
  <si>
    <t>МАОУ СШ № 156</t>
  </si>
  <si>
    <t>МбОУ СШ № 129</t>
  </si>
  <si>
    <t>МАОУ Гимназия № 8</t>
  </si>
  <si>
    <t>МАОУ СШ № 19</t>
  </si>
  <si>
    <t>МАОУ СШ № 46</t>
  </si>
  <si>
    <t>МАОУ СШ № 8 "Созидание"</t>
  </si>
  <si>
    <t>МАОУ СШ № 89</t>
  </si>
  <si>
    <t>МАОУ СШ № 78</t>
  </si>
  <si>
    <t>МАОУ СШ № 66</t>
  </si>
  <si>
    <t>МАОУ СШ № 144</t>
  </si>
  <si>
    <t>МАОУ СШ № 108</t>
  </si>
  <si>
    <t>МАОУ СШ № 141</t>
  </si>
  <si>
    <t xml:space="preserve">МАОУ СШ № 72 </t>
  </si>
  <si>
    <t>МАОУ СШ № 91</t>
  </si>
  <si>
    <t>МАОУ СШ № 98</t>
  </si>
  <si>
    <t>МАОУ Лицей № 28</t>
  </si>
  <si>
    <t>МБОУ СОШ № 10</t>
  </si>
  <si>
    <t>МБОУ СШ № 4</t>
  </si>
  <si>
    <t>МАОУ СШ № 63</t>
  </si>
  <si>
    <t>МБОУ СШ № 148</t>
  </si>
  <si>
    <t>МБОУ СШ № 79</t>
  </si>
  <si>
    <t>МБОУ СШ № 53</t>
  </si>
  <si>
    <t>МБОУ СШ № 64</t>
  </si>
  <si>
    <t>МАОУ СШ № 84</t>
  </si>
  <si>
    <t>МАОУ СШ № 3</t>
  </si>
  <si>
    <t>МАОУ СШ № 129</t>
  </si>
  <si>
    <t>МАОУ СШ № 147</t>
  </si>
  <si>
    <t>МАОУ СШ № 53</t>
  </si>
  <si>
    <t>МБОУ СШ № 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</si>
</sst>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[$-419]General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4"/>
      </patternFill>
    </fill>
    <fill>
      <patternFill patternType="solid">
        <fgColor rgb="FFFFCC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theme="8" tint="0.79998168889431442"/>
        <bgColor rgb="FF000000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1">
    <xf numFmtId="0" fontId="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164" fontId="23" fillId="0" borderId="0" applyBorder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38" fillId="0" borderId="0"/>
    <xf numFmtId="0" fontId="23" fillId="0" borderId="0"/>
    <xf numFmtId="0" fontId="8" fillId="0" borderId="0"/>
    <xf numFmtId="0" fontId="37" fillId="0" borderId="0"/>
    <xf numFmtId="0" fontId="8" fillId="0" borderId="0"/>
    <xf numFmtId="0" fontId="3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3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</cellStyleXfs>
  <cellXfs count="619">
    <xf numFmtId="0" fontId="0" fillId="0" borderId="0" xfId="0"/>
    <xf numFmtId="0" fontId="18" fillId="0" borderId="0" xfId="6" applyBorder="1"/>
    <xf numFmtId="0" fontId="21" fillId="0" borderId="0" xfId="6" applyFont="1"/>
    <xf numFmtId="0" fontId="18" fillId="0" borderId="0" xfId="6"/>
    <xf numFmtId="0" fontId="18" fillId="0" borderId="0" xfId="6" applyAlignment="1">
      <alignment horizontal="center" vertical="center"/>
    </xf>
    <xf numFmtId="0" fontId="21" fillId="0" borderId="0" xfId="6" applyFont="1" applyAlignment="1">
      <alignment horizontal="left" vertical="top"/>
    </xf>
    <xf numFmtId="0" fontId="16" fillId="0" borderId="0" xfId="6" applyFont="1" applyBorder="1"/>
    <xf numFmtId="0" fontId="16" fillId="0" borderId="0" xfId="6" applyFont="1" applyBorder="1" applyAlignment="1">
      <alignment horizontal="center" vertical="center"/>
    </xf>
    <xf numFmtId="0" fontId="24" fillId="0" borderId="1" xfId="0" applyFont="1" applyBorder="1" applyAlignment="1">
      <alignment wrapText="1"/>
    </xf>
    <xf numFmtId="0" fontId="28" fillId="0" borderId="1" xfId="6" applyFont="1" applyBorder="1" applyAlignment="1">
      <alignment horizontal="left"/>
    </xf>
    <xf numFmtId="0" fontId="28" fillId="0" borderId="11" xfId="6" applyFont="1" applyBorder="1" applyAlignment="1">
      <alignment horizontal="left"/>
    </xf>
    <xf numFmtId="0" fontId="24" fillId="2" borderId="4" xfId="0" applyFont="1" applyFill="1" applyBorder="1" applyAlignment="1">
      <alignment wrapText="1"/>
    </xf>
    <xf numFmtId="0" fontId="21" fillId="0" borderId="0" xfId="6" applyFont="1" applyBorder="1"/>
    <xf numFmtId="0" fontId="25" fillId="0" borderId="0" xfId="6" applyFont="1" applyBorder="1"/>
    <xf numFmtId="0" fontId="19" fillId="0" borderId="0" xfId="6" applyFont="1" applyBorder="1" applyAlignment="1"/>
    <xf numFmtId="0" fontId="29" fillId="0" borderId="13" xfId="0" applyFont="1" applyBorder="1" applyAlignment="1">
      <alignment horizontal="center" vertical="center"/>
    </xf>
    <xf numFmtId="0" fontId="19" fillId="0" borderId="0" xfId="6" applyFont="1" applyBorder="1" applyAlignment="1">
      <alignment horizontal="center" vertical="center"/>
    </xf>
    <xf numFmtId="0" fontId="15" fillId="2" borderId="1" xfId="0" applyFont="1" applyFill="1" applyBorder="1" applyAlignment="1">
      <alignment wrapText="1"/>
    </xf>
    <xf numFmtId="0" fontId="15" fillId="2" borderId="1" xfId="6" applyFont="1" applyFill="1" applyBorder="1" applyAlignment="1" applyProtection="1">
      <alignment horizontal="center" vertical="top"/>
      <protection locked="0"/>
    </xf>
    <xf numFmtId="0" fontId="15" fillId="2" borderId="1" xfId="6" applyFont="1" applyFill="1" applyBorder="1"/>
    <xf numFmtId="0" fontId="15" fillId="2" borderId="3" xfId="6" applyFont="1" applyFill="1" applyBorder="1" applyAlignment="1" applyProtection="1">
      <alignment horizontal="center" vertical="top"/>
      <protection locked="0"/>
    </xf>
    <xf numFmtId="0" fontId="15" fillId="2" borderId="1" xfId="1" applyFont="1" applyFill="1" applyBorder="1" applyAlignment="1" applyProtection="1">
      <alignment horizontal="center" vertical="top"/>
      <protection locked="0"/>
    </xf>
    <xf numFmtId="2" fontId="32" fillId="0" borderId="1" xfId="6" applyNumberFormat="1" applyFont="1" applyBorder="1" applyAlignment="1">
      <alignment horizontal="right" vertical="center"/>
    </xf>
    <xf numFmtId="2" fontId="19" fillId="0" borderId="1" xfId="6" applyNumberFormat="1" applyFont="1" applyBorder="1" applyAlignment="1">
      <alignment horizontal="right" vertical="center"/>
    </xf>
    <xf numFmtId="0" fontId="33" fillId="0" borderId="0" xfId="0" applyFont="1"/>
    <xf numFmtId="0" fontId="33" fillId="5" borderId="0" xfId="0" applyFont="1" applyFill="1"/>
    <xf numFmtId="0" fontId="24" fillId="3" borderId="18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0" fontId="15" fillId="2" borderId="11" xfId="6" applyFont="1" applyFill="1" applyBorder="1" applyAlignment="1" applyProtection="1">
      <alignment horizontal="center" vertical="top"/>
      <protection locked="0"/>
    </xf>
    <xf numFmtId="0" fontId="15" fillId="2" borderId="11" xfId="0" applyFont="1" applyFill="1" applyBorder="1" applyAlignment="1">
      <alignment wrapText="1"/>
    </xf>
    <xf numFmtId="0" fontId="29" fillId="0" borderId="38" xfId="0" applyFont="1" applyBorder="1" applyAlignment="1">
      <alignment horizontal="center" vertical="center"/>
    </xf>
    <xf numFmtId="0" fontId="15" fillId="2" borderId="6" xfId="6" applyFont="1" applyFill="1" applyBorder="1"/>
    <xf numFmtId="0" fontId="24" fillId="2" borderId="6" xfId="0" applyFont="1" applyFill="1" applyBorder="1" applyAlignment="1">
      <alignment wrapText="1"/>
    </xf>
    <xf numFmtId="0" fontId="29" fillId="0" borderId="13" xfId="0" applyFont="1" applyBorder="1" applyAlignment="1">
      <alignment horizontal="center" vertical="center" wrapText="1"/>
    </xf>
    <xf numFmtId="0" fontId="15" fillId="0" borderId="1" xfId="6" applyFont="1" applyBorder="1" applyAlignment="1">
      <alignment horizontal="left"/>
    </xf>
    <xf numFmtId="0" fontId="24" fillId="0" borderId="2" xfId="0" applyFont="1" applyBorder="1" applyAlignment="1">
      <alignment wrapText="1"/>
    </xf>
    <xf numFmtId="0" fontId="15" fillId="0" borderId="1" xfId="6" applyFont="1" applyFill="1" applyBorder="1" applyAlignment="1">
      <alignment horizontal="left"/>
    </xf>
    <xf numFmtId="0" fontId="15" fillId="0" borderId="2" xfId="0" applyFont="1" applyBorder="1" applyAlignment="1">
      <alignment wrapText="1"/>
    </xf>
    <xf numFmtId="0" fontId="15" fillId="0" borderId="11" xfId="6" applyFont="1" applyBorder="1" applyAlignment="1">
      <alignment horizontal="left"/>
    </xf>
    <xf numFmtId="0" fontId="24" fillId="3" borderId="5" xfId="0" applyFont="1" applyFill="1" applyBorder="1" applyAlignment="1">
      <alignment horizontal="right"/>
    </xf>
    <xf numFmtId="0" fontId="24" fillId="3" borderId="18" xfId="0" applyFont="1" applyFill="1" applyBorder="1" applyAlignment="1">
      <alignment horizontal="right"/>
    </xf>
    <xf numFmtId="0" fontId="24" fillId="3" borderId="30" xfId="0" applyFont="1" applyFill="1" applyBorder="1" applyAlignment="1">
      <alignment horizontal="right"/>
    </xf>
    <xf numFmtId="0" fontId="26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0" fontId="15" fillId="0" borderId="6" xfId="6" applyFont="1" applyBorder="1" applyAlignment="1">
      <alignment horizontal="left"/>
    </xf>
    <xf numFmtId="0" fontId="28" fillId="0" borderId="6" xfId="6" applyFont="1" applyBorder="1" applyAlignment="1">
      <alignment horizontal="left"/>
    </xf>
    <xf numFmtId="0" fontId="24" fillId="0" borderId="23" xfId="0" applyFont="1" applyBorder="1" applyAlignment="1">
      <alignment wrapText="1"/>
    </xf>
    <xf numFmtId="0" fontId="24" fillId="0" borderId="21" xfId="0" applyFont="1" applyBorder="1" applyAlignment="1">
      <alignment wrapText="1"/>
    </xf>
    <xf numFmtId="0" fontId="27" fillId="0" borderId="2" xfId="1" applyFont="1" applyFill="1" applyBorder="1" applyAlignment="1">
      <alignment horizontal="left"/>
    </xf>
    <xf numFmtId="0" fontId="24" fillId="0" borderId="2" xfId="6" applyFont="1" applyFill="1" applyBorder="1" applyAlignment="1">
      <alignment horizontal="left" wrapText="1"/>
    </xf>
    <xf numFmtId="0" fontId="24" fillId="0" borderId="2" xfId="0" applyFont="1" applyBorder="1" applyAlignment="1">
      <alignment horizontal="left" wrapText="1"/>
    </xf>
    <xf numFmtId="0" fontId="0" fillId="0" borderId="5" xfId="0" applyBorder="1"/>
    <xf numFmtId="0" fontId="15" fillId="2" borderId="26" xfId="0" applyFont="1" applyFill="1" applyBorder="1" applyAlignment="1">
      <alignment horizontal="right"/>
    </xf>
    <xf numFmtId="2" fontId="0" fillId="0" borderId="0" xfId="0" applyNumberFormat="1"/>
    <xf numFmtId="0" fontId="0" fillId="0" borderId="8" xfId="0" applyBorder="1"/>
    <xf numFmtId="0" fontId="15" fillId="2" borderId="20" xfId="0" applyFont="1" applyFill="1" applyBorder="1" applyAlignment="1">
      <alignment horizontal="right"/>
    </xf>
    <xf numFmtId="2" fontId="0" fillId="2" borderId="0" xfId="0" applyNumberFormat="1" applyFill="1"/>
    <xf numFmtId="0" fontId="15" fillId="2" borderId="27" xfId="0" applyFont="1" applyFill="1" applyBorder="1" applyAlignment="1">
      <alignment horizontal="right"/>
    </xf>
    <xf numFmtId="0" fontId="15" fillId="2" borderId="28" xfId="0" applyFont="1" applyFill="1" applyBorder="1" applyAlignment="1">
      <alignment horizontal="right"/>
    </xf>
    <xf numFmtId="0" fontId="0" fillId="0" borderId="30" xfId="0" applyBorder="1"/>
    <xf numFmtId="0" fontId="0" fillId="0" borderId="18" xfId="0" applyBorder="1"/>
    <xf numFmtId="0" fontId="32" fillId="0" borderId="0" xfId="0" applyFont="1" applyFill="1" applyBorder="1" applyAlignment="1">
      <alignment horizontal="right" vertical="center"/>
    </xf>
    <xf numFmtId="0" fontId="29" fillId="0" borderId="29" xfId="0" applyFont="1" applyBorder="1" applyAlignment="1">
      <alignment horizontal="center" vertical="center" wrapText="1"/>
    </xf>
    <xf numFmtId="0" fontId="30" fillId="0" borderId="0" xfId="6" applyFont="1" applyBorder="1" applyAlignment="1">
      <alignment horizontal="center"/>
    </xf>
    <xf numFmtId="0" fontId="30" fillId="0" borderId="0" xfId="6" applyFont="1" applyBorder="1" applyAlignment="1">
      <alignment horizontal="center"/>
    </xf>
    <xf numFmtId="0" fontId="16" fillId="0" borderId="0" xfId="6" applyFont="1" applyBorder="1" applyAlignment="1"/>
    <xf numFmtId="0" fontId="29" fillId="0" borderId="32" xfId="0" applyFont="1" applyBorder="1" applyAlignment="1">
      <alignment horizontal="center" vertical="center" wrapText="1"/>
    </xf>
    <xf numFmtId="0" fontId="33" fillId="6" borderId="0" xfId="0" applyFont="1" applyFill="1"/>
    <xf numFmtId="0" fontId="33" fillId="7" borderId="0" xfId="0" applyFont="1" applyFill="1"/>
    <xf numFmtId="0" fontId="29" fillId="0" borderId="43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center"/>
    </xf>
    <xf numFmtId="0" fontId="29" fillId="0" borderId="44" xfId="0" applyFont="1" applyBorder="1" applyAlignment="1">
      <alignment horizontal="left" vertical="center"/>
    </xf>
    <xf numFmtId="0" fontId="29" fillId="0" borderId="43" xfId="0" applyFont="1" applyBorder="1" applyAlignment="1">
      <alignment horizontal="left" vertical="center" wrapText="1"/>
    </xf>
    <xf numFmtId="0" fontId="29" fillId="0" borderId="43" xfId="0" applyFont="1" applyBorder="1" applyAlignment="1">
      <alignment horizontal="left" vertical="center"/>
    </xf>
    <xf numFmtId="0" fontId="29" fillId="3" borderId="44" xfId="0" applyFont="1" applyFill="1" applyBorder="1" applyAlignment="1">
      <alignment horizontal="left" vertical="center"/>
    </xf>
    <xf numFmtId="0" fontId="19" fillId="2" borderId="43" xfId="0" applyFont="1" applyFill="1" applyBorder="1" applyAlignment="1">
      <alignment horizontal="left" wrapText="1"/>
    </xf>
    <xf numFmtId="2" fontId="19" fillId="2" borderId="46" xfId="6" applyNumberFormat="1" applyFont="1" applyFill="1" applyBorder="1" applyAlignment="1">
      <alignment horizontal="left" vertical="center"/>
    </xf>
    <xf numFmtId="0" fontId="19" fillId="2" borderId="43" xfId="0" applyFont="1" applyFill="1" applyBorder="1" applyAlignment="1">
      <alignment horizontal="left" vertical="center" wrapText="1"/>
    </xf>
    <xf numFmtId="0" fontId="29" fillId="2" borderId="43" xfId="0" applyFont="1" applyFill="1" applyBorder="1" applyAlignment="1">
      <alignment horizontal="left" wrapText="1"/>
    </xf>
    <xf numFmtId="0" fontId="19" fillId="2" borderId="43" xfId="6" applyFont="1" applyFill="1" applyBorder="1" applyAlignment="1" applyProtection="1">
      <alignment horizontal="left" vertical="top" wrapText="1"/>
      <protection locked="0"/>
    </xf>
    <xf numFmtId="0" fontId="24" fillId="0" borderId="44" xfId="0" applyFont="1" applyBorder="1" applyAlignment="1">
      <alignment horizontal="right" vertical="center"/>
    </xf>
    <xf numFmtId="0" fontId="30" fillId="0" borderId="0" xfId="6" applyFont="1" applyBorder="1" applyAlignment="1"/>
    <xf numFmtId="0" fontId="35" fillId="0" borderId="16" xfId="0" applyFont="1" applyBorder="1" applyAlignment="1">
      <alignment horizontal="center" vertical="center" wrapText="1"/>
    </xf>
    <xf numFmtId="0" fontId="15" fillId="2" borderId="6" xfId="6" applyFont="1" applyFill="1" applyBorder="1" applyAlignment="1">
      <alignment horizontal="right" vertical="center" wrapText="1"/>
    </xf>
    <xf numFmtId="0" fontId="15" fillId="2" borderId="1" xfId="6" applyFont="1" applyFill="1" applyBorder="1" applyAlignment="1">
      <alignment horizontal="right" vertical="center" wrapText="1"/>
    </xf>
    <xf numFmtId="0" fontId="15" fillId="2" borderId="1" xfId="6" applyFont="1" applyFill="1" applyBorder="1" applyAlignment="1">
      <alignment vertical="center" wrapText="1"/>
    </xf>
    <xf numFmtId="2" fontId="15" fillId="2" borderId="9" xfId="6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wrapText="1"/>
    </xf>
    <xf numFmtId="0" fontId="24" fillId="2" borderId="1" xfId="0" applyFont="1" applyFill="1" applyBorder="1"/>
    <xf numFmtId="2" fontId="15" fillId="2" borderId="7" xfId="6" applyNumberFormat="1" applyFont="1" applyFill="1" applyBorder="1" applyAlignment="1">
      <alignment horizontal="right" vertical="center"/>
    </xf>
    <xf numFmtId="2" fontId="15" fillId="2" borderId="9" xfId="6" applyNumberFormat="1" applyFont="1" applyFill="1" applyBorder="1" applyAlignment="1">
      <alignment horizontal="right" vertical="center"/>
    </xf>
    <xf numFmtId="2" fontId="15" fillId="2" borderId="17" xfId="6" applyNumberFormat="1" applyFont="1" applyFill="1" applyBorder="1" applyAlignment="1">
      <alignment horizontal="right" vertical="center"/>
    </xf>
    <xf numFmtId="2" fontId="15" fillId="2" borderId="12" xfId="6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wrapText="1"/>
    </xf>
    <xf numFmtId="0" fontId="13" fillId="2" borderId="1" xfId="6" applyFont="1" applyFill="1" applyBorder="1" applyAlignment="1">
      <alignment horizontal="right" vertical="center" wrapText="1"/>
    </xf>
    <xf numFmtId="2" fontId="27" fillId="4" borderId="36" xfId="1" applyNumberFormat="1" applyFont="1" applyFill="1" applyBorder="1" applyAlignment="1">
      <alignment horizontal="right" vertical="center"/>
    </xf>
    <xf numFmtId="0" fontId="24" fillId="0" borderId="31" xfId="0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top"/>
    </xf>
    <xf numFmtId="0" fontId="34" fillId="0" borderId="32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/>
    </xf>
    <xf numFmtId="2" fontId="32" fillId="0" borderId="4" xfId="6" applyNumberFormat="1" applyFont="1" applyBorder="1" applyAlignment="1">
      <alignment horizontal="right" vertical="center"/>
    </xf>
    <xf numFmtId="2" fontId="34" fillId="0" borderId="34" xfId="0" applyNumberFormat="1" applyFont="1" applyBorder="1" applyAlignment="1">
      <alignment horizontal="center" vertical="center" wrapText="1"/>
    </xf>
    <xf numFmtId="0" fontId="24" fillId="2" borderId="11" xfId="0" applyFont="1" applyFill="1" applyBorder="1" applyAlignment="1">
      <alignment wrapText="1"/>
    </xf>
    <xf numFmtId="0" fontId="33" fillId="8" borderId="0" xfId="0" applyFont="1" applyFill="1"/>
    <xf numFmtId="0" fontId="15" fillId="2" borderId="2" xfId="0" applyFont="1" applyFill="1" applyBorder="1" applyAlignment="1">
      <alignment wrapText="1"/>
    </xf>
    <xf numFmtId="2" fontId="15" fillId="2" borderId="1" xfId="6" applyNumberFormat="1" applyFont="1" applyFill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wrapText="1"/>
    </xf>
    <xf numFmtId="2" fontId="27" fillId="2" borderId="1" xfId="6" applyNumberFormat="1" applyFont="1" applyFill="1" applyBorder="1" applyAlignment="1">
      <alignment horizontal="center" vertical="center"/>
    </xf>
    <xf numFmtId="0" fontId="24" fillId="3" borderId="27" xfId="0" applyFont="1" applyFill="1" applyBorder="1" applyAlignment="1">
      <alignment horizontal="center"/>
    </xf>
    <xf numFmtId="0" fontId="24" fillId="3" borderId="26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4" fillId="3" borderId="8" xfId="0" applyFont="1" applyFill="1" applyBorder="1" applyAlignment="1">
      <alignment horizontal="right"/>
    </xf>
    <xf numFmtId="0" fontId="25" fillId="0" borderId="0" xfId="6" applyFont="1" applyAlignment="1">
      <alignment horizontal="right" vertical="top"/>
    </xf>
    <xf numFmtId="0" fontId="25" fillId="0" borderId="0" xfId="6" applyFont="1" applyAlignment="1">
      <alignment horizontal="left" vertical="top"/>
    </xf>
    <xf numFmtId="0" fontId="13" fillId="2" borderId="2" xfId="0" applyFont="1" applyFill="1" applyBorder="1" applyAlignment="1">
      <alignment horizontal="left" vertical="center" wrapText="1"/>
    </xf>
    <xf numFmtId="0" fontId="24" fillId="3" borderId="10" xfId="0" applyFont="1" applyFill="1" applyBorder="1" applyAlignment="1">
      <alignment horizontal="right"/>
    </xf>
    <xf numFmtId="2" fontId="15" fillId="2" borderId="11" xfId="6" applyNumberFormat="1" applyFont="1" applyFill="1" applyBorder="1" applyAlignment="1">
      <alignment horizontal="center" vertical="center"/>
    </xf>
    <xf numFmtId="2" fontId="15" fillId="2" borderId="6" xfId="6" applyNumberFormat="1" applyFont="1" applyFill="1" applyBorder="1" applyAlignment="1">
      <alignment horizontal="center" vertical="center"/>
    </xf>
    <xf numFmtId="2" fontId="27" fillId="4" borderId="1" xfId="1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wrapText="1"/>
    </xf>
    <xf numFmtId="0" fontId="24" fillId="2" borderId="2" xfId="0" applyFont="1" applyFill="1" applyBorder="1" applyAlignment="1">
      <alignment wrapText="1"/>
    </xf>
    <xf numFmtId="0" fontId="13" fillId="2" borderId="2" xfId="6" applyFont="1" applyFill="1" applyBorder="1" applyAlignment="1" applyProtection="1">
      <alignment horizontal="left" vertical="top" wrapText="1"/>
      <protection locked="0"/>
    </xf>
    <xf numFmtId="0" fontId="15" fillId="2" borderId="2" xfId="6" applyFont="1" applyFill="1" applyBorder="1" applyAlignment="1" applyProtection="1">
      <alignment horizontal="left" vertical="top" wrapText="1"/>
      <protection locked="0"/>
    </xf>
    <xf numFmtId="0" fontId="15" fillId="2" borderId="8" xfId="6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center" wrapText="1"/>
    </xf>
    <xf numFmtId="0" fontId="15" fillId="0" borderId="20" xfId="0" applyFont="1" applyBorder="1" applyAlignment="1">
      <alignment horizontal="center" wrapText="1"/>
    </xf>
    <xf numFmtId="0" fontId="18" fillId="0" borderId="8" xfId="6" applyBorder="1" applyAlignment="1">
      <alignment horizontal="center" vertical="center"/>
    </xf>
    <xf numFmtId="0" fontId="15" fillId="2" borderId="10" xfId="6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wrapText="1"/>
    </xf>
    <xf numFmtId="0" fontId="15" fillId="2" borderId="5" xfId="6" applyFont="1" applyFill="1" applyBorder="1" applyAlignment="1">
      <alignment horizontal="center" vertical="center" wrapText="1"/>
    </xf>
    <xf numFmtId="0" fontId="24" fillId="0" borderId="26" xfId="0" applyFont="1" applyBorder="1" applyAlignment="1">
      <alignment horizontal="center" wrapText="1"/>
    </xf>
    <xf numFmtId="0" fontId="15" fillId="2" borderId="23" xfId="0" applyFont="1" applyFill="1" applyBorder="1" applyAlignment="1">
      <alignment wrapText="1"/>
    </xf>
    <xf numFmtId="0" fontId="19" fillId="0" borderId="44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36" fillId="0" borderId="41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left" vertical="center"/>
    </xf>
    <xf numFmtId="0" fontId="29" fillId="0" borderId="52" xfId="0" applyFont="1" applyBorder="1" applyAlignment="1">
      <alignment horizontal="left" vertical="center" wrapText="1"/>
    </xf>
    <xf numFmtId="0" fontId="29" fillId="0" borderId="45" xfId="0" applyFont="1" applyBorder="1" applyAlignment="1">
      <alignment horizontal="left" vertical="center" wrapText="1"/>
    </xf>
    <xf numFmtId="0" fontId="29" fillId="0" borderId="41" xfId="0" applyFont="1" applyBorder="1" applyAlignment="1">
      <alignment horizontal="left" vertical="center" wrapText="1"/>
    </xf>
    <xf numFmtId="0" fontId="19" fillId="0" borderId="43" xfId="0" applyFont="1" applyBorder="1" applyAlignment="1">
      <alignment horizontal="left" vertical="center" wrapText="1"/>
    </xf>
    <xf numFmtId="0" fontId="19" fillId="0" borderId="41" xfId="0" applyFont="1" applyBorder="1" applyAlignment="1">
      <alignment horizontal="left" vertical="center" wrapText="1"/>
    </xf>
    <xf numFmtId="0" fontId="19" fillId="0" borderId="52" xfId="0" applyFont="1" applyBorder="1" applyAlignment="1">
      <alignment horizontal="left" vertical="center" wrapText="1"/>
    </xf>
    <xf numFmtId="0" fontId="19" fillId="2" borderId="41" xfId="0" applyFont="1" applyFill="1" applyBorder="1" applyAlignment="1">
      <alignment horizontal="left" vertical="center"/>
    </xf>
    <xf numFmtId="0" fontId="19" fillId="0" borderId="45" xfId="0" applyFont="1" applyBorder="1" applyAlignment="1">
      <alignment horizontal="left" vertical="center" wrapText="1"/>
    </xf>
    <xf numFmtId="0" fontId="0" fillId="0" borderId="35" xfId="0" applyFill="1" applyBorder="1"/>
    <xf numFmtId="0" fontId="15" fillId="2" borderId="50" xfId="0" applyFont="1" applyFill="1" applyBorder="1" applyAlignment="1">
      <alignment horizontal="right"/>
    </xf>
    <xf numFmtId="0" fontId="19" fillId="0" borderId="47" xfId="0" applyFont="1" applyFill="1" applyBorder="1" applyAlignment="1">
      <alignment horizontal="center" vertical="center"/>
    </xf>
    <xf numFmtId="2" fontId="29" fillId="0" borderId="43" xfId="0" applyNumberFormat="1" applyFont="1" applyBorder="1" applyAlignment="1">
      <alignment horizontal="left" vertical="center" wrapText="1"/>
    </xf>
    <xf numFmtId="2" fontId="19" fillId="0" borderId="43" xfId="0" applyNumberFormat="1" applyFont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2" fontId="34" fillId="0" borderId="43" xfId="0" applyNumberFormat="1" applyFont="1" applyBorder="1" applyAlignment="1">
      <alignment horizontal="center" vertical="center" wrapText="1"/>
    </xf>
    <xf numFmtId="0" fontId="0" fillId="0" borderId="15" xfId="0" applyBorder="1"/>
    <xf numFmtId="0" fontId="12" fillId="0" borderId="5" xfId="0" applyFont="1" applyBorder="1" applyAlignment="1">
      <alignment horizontal="right" vertical="center"/>
    </xf>
    <xf numFmtId="0" fontId="0" fillId="0" borderId="20" xfId="0" applyBorder="1"/>
    <xf numFmtId="0" fontId="15" fillId="2" borderId="15" xfId="0" applyFont="1" applyFill="1" applyBorder="1" applyAlignment="1">
      <alignment horizontal="right"/>
    </xf>
    <xf numFmtId="0" fontId="13" fillId="2" borderId="21" xfId="0" applyFont="1" applyFill="1" applyBorder="1" applyAlignment="1">
      <alignment wrapText="1"/>
    </xf>
    <xf numFmtId="0" fontId="11" fillId="2" borderId="1" xfId="6" applyFont="1" applyFill="1" applyBorder="1"/>
    <xf numFmtId="0" fontId="24" fillId="3" borderId="33" xfId="0" applyFont="1" applyFill="1" applyBorder="1" applyAlignment="1">
      <alignment horizontal="left"/>
    </xf>
    <xf numFmtId="0" fontId="24" fillId="3" borderId="53" xfId="0" applyFont="1" applyFill="1" applyBorder="1" applyAlignment="1">
      <alignment horizontal="left"/>
    </xf>
    <xf numFmtId="0" fontId="24" fillId="3" borderId="13" xfId="0" applyFont="1" applyFill="1" applyBorder="1" applyAlignment="1">
      <alignment horizontal="left"/>
    </xf>
    <xf numFmtId="2" fontId="15" fillId="2" borderId="3" xfId="6" applyNumberFormat="1" applyFont="1" applyFill="1" applyBorder="1" applyAlignment="1">
      <alignment horizontal="center" vertical="center"/>
    </xf>
    <xf numFmtId="2" fontId="15" fillId="2" borderId="4" xfId="6" applyNumberFormat="1" applyFont="1" applyFill="1" applyBorder="1" applyAlignment="1">
      <alignment horizontal="center" vertical="center"/>
    </xf>
    <xf numFmtId="2" fontId="15" fillId="2" borderId="54" xfId="6" applyNumberFormat="1" applyFont="1" applyFill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0" fontId="15" fillId="2" borderId="18" xfId="6" applyFont="1" applyFill="1" applyBorder="1" applyAlignment="1">
      <alignment horizontal="center" vertical="center" wrapText="1"/>
    </xf>
    <xf numFmtId="0" fontId="15" fillId="2" borderId="14" xfId="6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wrapText="1"/>
    </xf>
    <xf numFmtId="0" fontId="15" fillId="2" borderId="20" xfId="0" applyFont="1" applyFill="1" applyBorder="1" applyAlignment="1">
      <alignment horizontal="center" wrapText="1"/>
    </xf>
    <xf numFmtId="0" fontId="13" fillId="2" borderId="20" xfId="0" applyFont="1" applyFill="1" applyBorder="1" applyAlignment="1">
      <alignment horizontal="center" wrapText="1"/>
    </xf>
    <xf numFmtId="0" fontId="24" fillId="2" borderId="20" xfId="0" applyFont="1" applyFill="1" applyBorder="1" applyAlignment="1">
      <alignment horizontal="center" wrapText="1"/>
    </xf>
    <xf numFmtId="0" fontId="15" fillId="2" borderId="30" xfId="6" applyFont="1" applyFill="1" applyBorder="1" applyAlignment="1">
      <alignment horizontal="center" vertical="center" wrapText="1"/>
    </xf>
    <xf numFmtId="0" fontId="13" fillId="2" borderId="20" xfId="6" applyFont="1" applyFill="1" applyBorder="1" applyAlignment="1" applyProtection="1">
      <alignment horizontal="center" vertical="top" wrapText="1"/>
      <protection locked="0"/>
    </xf>
    <xf numFmtId="0" fontId="15" fillId="2" borderId="20" xfId="6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>
      <alignment wrapText="1"/>
    </xf>
    <xf numFmtId="0" fontId="13" fillId="2" borderId="23" xfId="0" applyFont="1" applyFill="1" applyBorder="1" applyAlignment="1">
      <alignment wrapText="1"/>
    </xf>
    <xf numFmtId="2" fontId="32" fillId="0" borderId="0" xfId="6" applyNumberFormat="1" applyFont="1"/>
    <xf numFmtId="0" fontId="24" fillId="3" borderId="35" xfId="0" applyFont="1" applyFill="1" applyBorder="1" applyAlignment="1">
      <alignment horizontal="right"/>
    </xf>
    <xf numFmtId="0" fontId="24" fillId="3" borderId="49" xfId="0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right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/>
    <xf numFmtId="0" fontId="13" fillId="2" borderId="1" xfId="0" applyFont="1" applyFill="1" applyBorder="1" applyAlignment="1">
      <alignment horizontal="right" vertical="center" wrapText="1"/>
    </xf>
    <xf numFmtId="2" fontId="32" fillId="0" borderId="0" xfId="0" applyNumberFormat="1" applyFont="1" applyFill="1" applyBorder="1" applyAlignment="1">
      <alignment horizontal="right" vertical="center"/>
    </xf>
    <xf numFmtId="0" fontId="10" fillId="2" borderId="21" xfId="0" applyFont="1" applyFill="1" applyBorder="1" applyAlignment="1">
      <alignment wrapText="1"/>
    </xf>
    <xf numFmtId="0" fontId="19" fillId="0" borderId="16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wrapText="1"/>
    </xf>
    <xf numFmtId="0" fontId="15" fillId="2" borderId="51" xfId="0" applyFont="1" applyFill="1" applyBorder="1" applyAlignment="1">
      <alignment wrapText="1"/>
    </xf>
    <xf numFmtId="0" fontId="15" fillId="2" borderId="20" xfId="0" applyFont="1" applyFill="1" applyBorder="1" applyAlignment="1">
      <alignment wrapText="1"/>
    </xf>
    <xf numFmtId="0" fontId="13" fillId="2" borderId="51" xfId="0" applyFont="1" applyFill="1" applyBorder="1" applyAlignment="1">
      <alignment wrapText="1"/>
    </xf>
    <xf numFmtId="0" fontId="13" fillId="2" borderId="20" xfId="0" applyFont="1" applyFill="1" applyBorder="1" applyAlignment="1">
      <alignment wrapText="1"/>
    </xf>
    <xf numFmtId="0" fontId="24" fillId="0" borderId="51" xfId="0" applyFont="1" applyBorder="1" applyAlignment="1">
      <alignment wrapText="1"/>
    </xf>
    <xf numFmtId="0" fontId="24" fillId="0" borderId="20" xfId="0" applyFont="1" applyBorder="1" applyAlignment="1">
      <alignment wrapText="1"/>
    </xf>
    <xf numFmtId="0" fontId="24" fillId="2" borderId="51" xfId="0" applyFont="1" applyFill="1" applyBorder="1" applyAlignment="1">
      <alignment wrapText="1"/>
    </xf>
    <xf numFmtId="0" fontId="10" fillId="2" borderId="25" xfId="0" applyFont="1" applyFill="1" applyBorder="1" applyAlignment="1">
      <alignment wrapText="1"/>
    </xf>
    <xf numFmtId="0" fontId="10" fillId="2" borderId="26" xfId="0" applyFont="1" applyFill="1" applyBorder="1" applyAlignment="1">
      <alignment wrapText="1"/>
    </xf>
    <xf numFmtId="2" fontId="29" fillId="0" borderId="46" xfId="0" applyNumberFormat="1" applyFont="1" applyBorder="1" applyAlignment="1">
      <alignment horizontal="left" vertical="center" wrapText="1"/>
    </xf>
    <xf numFmtId="2" fontId="34" fillId="0" borderId="46" xfId="0" applyNumberFormat="1" applyFont="1" applyBorder="1" applyAlignment="1">
      <alignment horizontal="center" vertical="center" wrapText="1"/>
    </xf>
    <xf numFmtId="0" fontId="9" fillId="2" borderId="23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8" fillId="2" borderId="1" xfId="6" applyFont="1" applyFill="1" applyBorder="1"/>
    <xf numFmtId="0" fontId="24" fillId="3" borderId="8" xfId="0" applyFont="1" applyFill="1" applyBorder="1" applyAlignment="1">
      <alignment horizontal="right" vertical="center"/>
    </xf>
    <xf numFmtId="0" fontId="24" fillId="3" borderId="5" xfId="0" applyFont="1" applyFill="1" applyBorder="1" applyAlignment="1">
      <alignment horizontal="right" vertical="center"/>
    </xf>
    <xf numFmtId="0" fontId="24" fillId="3" borderId="10" xfId="0" applyFont="1" applyFill="1" applyBorder="1" applyAlignment="1">
      <alignment horizontal="right" vertical="center"/>
    </xf>
    <xf numFmtId="2" fontId="24" fillId="3" borderId="33" xfId="0" applyNumberFormat="1" applyFont="1" applyFill="1" applyBorder="1" applyAlignment="1">
      <alignment horizontal="center"/>
    </xf>
    <xf numFmtId="2" fontId="24" fillId="3" borderId="53" xfId="0" applyNumberFormat="1" applyFont="1" applyFill="1" applyBorder="1" applyAlignment="1">
      <alignment horizontal="center"/>
    </xf>
    <xf numFmtId="2" fontId="24" fillId="3" borderId="13" xfId="0" applyNumberFormat="1" applyFont="1" applyFill="1" applyBorder="1" applyAlignment="1">
      <alignment horizontal="center"/>
    </xf>
    <xf numFmtId="0" fontId="30" fillId="0" borderId="0" xfId="6" applyFont="1" applyAlignment="1">
      <alignment horizontal="center" vertical="center"/>
    </xf>
    <xf numFmtId="0" fontId="24" fillId="2" borderId="1" xfId="0" applyFont="1" applyFill="1" applyBorder="1" applyAlignment="1">
      <alignment horizontal="right" wrapText="1"/>
    </xf>
    <xf numFmtId="0" fontId="18" fillId="0" borderId="1" xfId="6" applyBorder="1"/>
    <xf numFmtId="0" fontId="18" fillId="0" borderId="4" xfId="6" applyBorder="1"/>
    <xf numFmtId="0" fontId="18" fillId="0" borderId="11" xfId="6" applyBorder="1"/>
    <xf numFmtId="0" fontId="18" fillId="0" borderId="3" xfId="6" applyBorder="1"/>
    <xf numFmtId="0" fontId="18" fillId="0" borderId="6" xfId="6" applyBorder="1"/>
    <xf numFmtId="0" fontId="24" fillId="0" borderId="51" xfId="0" applyFont="1" applyBorder="1" applyAlignment="1">
      <alignment horizontal="right" wrapText="1"/>
    </xf>
    <xf numFmtId="0" fontId="24" fillId="0" borderId="1" xfId="0" applyFont="1" applyBorder="1" applyAlignment="1">
      <alignment horizontal="right" wrapText="1"/>
    </xf>
    <xf numFmtId="0" fontId="24" fillId="0" borderId="20" xfId="0" applyFont="1" applyBorder="1" applyAlignment="1">
      <alignment horizontal="right" wrapText="1"/>
    </xf>
    <xf numFmtId="0" fontId="15" fillId="2" borderId="51" xfId="0" applyFont="1" applyFill="1" applyBorder="1" applyAlignment="1">
      <alignment horizontal="right" wrapText="1"/>
    </xf>
    <xf numFmtId="0" fontId="15" fillId="2" borderId="1" xfId="0" applyFont="1" applyFill="1" applyBorder="1" applyAlignment="1">
      <alignment horizontal="right" wrapText="1"/>
    </xf>
    <xf numFmtId="0" fontId="15" fillId="2" borderId="20" xfId="0" applyFont="1" applyFill="1" applyBorder="1" applyAlignment="1">
      <alignment horizontal="right" wrapText="1"/>
    </xf>
    <xf numFmtId="0" fontId="13" fillId="2" borderId="51" xfId="0" applyFont="1" applyFill="1" applyBorder="1" applyAlignment="1">
      <alignment horizontal="right" wrapText="1"/>
    </xf>
    <xf numFmtId="0" fontId="13" fillId="2" borderId="1" xfId="0" applyFont="1" applyFill="1" applyBorder="1" applyAlignment="1">
      <alignment horizontal="right" wrapText="1"/>
    </xf>
    <xf numFmtId="0" fontId="13" fillId="2" borderId="20" xfId="0" applyFont="1" applyFill="1" applyBorder="1" applyAlignment="1">
      <alignment horizontal="right" wrapText="1"/>
    </xf>
    <xf numFmtId="0" fontId="13" fillId="2" borderId="51" xfId="0" applyFont="1" applyFill="1" applyBorder="1" applyAlignment="1">
      <alignment horizontal="right" vertical="center" wrapText="1"/>
    </xf>
    <xf numFmtId="0" fontId="13" fillId="2" borderId="20" xfId="0" applyFont="1" applyFill="1" applyBorder="1" applyAlignment="1">
      <alignment horizontal="right" vertical="center" wrapText="1"/>
    </xf>
    <xf numFmtId="0" fontId="15" fillId="0" borderId="51" xfId="0" applyFont="1" applyBorder="1" applyAlignment="1">
      <alignment horizontal="right" wrapText="1"/>
    </xf>
    <xf numFmtId="0" fontId="15" fillId="0" borderId="20" xfId="0" applyFont="1" applyBorder="1" applyAlignment="1">
      <alignment horizontal="right" wrapText="1"/>
    </xf>
    <xf numFmtId="0" fontId="24" fillId="2" borderId="51" xfId="0" applyFont="1" applyFill="1" applyBorder="1" applyAlignment="1">
      <alignment horizontal="right" wrapText="1"/>
    </xf>
    <xf numFmtId="0" fontId="24" fillId="2" borderId="20" xfId="0" applyFont="1" applyFill="1" applyBorder="1" applyAlignment="1">
      <alignment horizontal="right" wrapText="1"/>
    </xf>
    <xf numFmtId="0" fontId="27" fillId="0" borderId="51" xfId="1" applyFont="1" applyFill="1" applyBorder="1" applyAlignment="1">
      <alignment horizontal="right"/>
    </xf>
    <xf numFmtId="0" fontId="27" fillId="0" borderId="1" xfId="1" applyFont="1" applyFill="1" applyBorder="1" applyAlignment="1">
      <alignment horizontal="right"/>
    </xf>
    <xf numFmtId="0" fontId="27" fillId="0" borderId="20" xfId="1" applyFont="1" applyFill="1" applyBorder="1" applyAlignment="1">
      <alignment horizontal="right"/>
    </xf>
    <xf numFmtId="0" fontId="13" fillId="2" borderId="51" xfId="6" applyFont="1" applyFill="1" applyBorder="1" applyAlignment="1" applyProtection="1">
      <alignment horizontal="right" vertical="top" wrapText="1"/>
      <protection locked="0"/>
    </xf>
    <xf numFmtId="0" fontId="13" fillId="2" borderId="1" xfId="6" applyFont="1" applyFill="1" applyBorder="1" applyAlignment="1" applyProtection="1">
      <alignment horizontal="right" vertical="top" wrapText="1"/>
      <protection locked="0"/>
    </xf>
    <xf numFmtId="0" fontId="13" fillId="2" borderId="20" xfId="6" applyFont="1" applyFill="1" applyBorder="1" applyAlignment="1" applyProtection="1">
      <alignment horizontal="right" vertical="top" wrapText="1"/>
      <protection locked="0"/>
    </xf>
    <xf numFmtId="0" fontId="15" fillId="2" borderId="51" xfId="6" applyFont="1" applyFill="1" applyBorder="1" applyAlignment="1" applyProtection="1">
      <alignment horizontal="right" vertical="top" wrapText="1"/>
      <protection locked="0"/>
    </xf>
    <xf numFmtId="0" fontId="15" fillId="2" borderId="20" xfId="6" applyFont="1" applyFill="1" applyBorder="1" applyAlignment="1" applyProtection="1">
      <alignment horizontal="right" vertical="top" wrapText="1"/>
      <protection locked="0"/>
    </xf>
    <xf numFmtId="0" fontId="24" fillId="0" borderId="1" xfId="6" applyFont="1" applyFill="1" applyBorder="1" applyAlignment="1">
      <alignment horizontal="right" wrapText="1"/>
    </xf>
    <xf numFmtId="0" fontId="24" fillId="0" borderId="20" xfId="6" applyFont="1" applyFill="1" applyBorder="1" applyAlignment="1">
      <alignment horizontal="right" wrapText="1"/>
    </xf>
    <xf numFmtId="0" fontId="13" fillId="2" borderId="25" xfId="0" applyFont="1" applyFill="1" applyBorder="1" applyAlignment="1">
      <alignment horizontal="right" wrapText="1"/>
    </xf>
    <xf numFmtId="0" fontId="13" fillId="2" borderId="26" xfId="0" applyFont="1" applyFill="1" applyBorder="1" applyAlignment="1">
      <alignment horizontal="right" wrapText="1"/>
    </xf>
    <xf numFmtId="0" fontId="10" fillId="2" borderId="51" xfId="0" applyFont="1" applyFill="1" applyBorder="1" applyAlignment="1">
      <alignment horizontal="right" wrapText="1"/>
    </xf>
    <xf numFmtId="0" fontId="10" fillId="2" borderId="20" xfId="0" applyFont="1" applyFill="1" applyBorder="1" applyAlignment="1">
      <alignment horizontal="right" wrapText="1"/>
    </xf>
    <xf numFmtId="2" fontId="24" fillId="0" borderId="1" xfId="0" applyNumberFormat="1" applyFont="1" applyBorder="1" applyAlignment="1">
      <alignment horizontal="right" wrapText="1"/>
    </xf>
    <xf numFmtId="2" fontId="15" fillId="2" borderId="1" xfId="0" applyNumberFormat="1" applyFont="1" applyFill="1" applyBorder="1" applyAlignment="1">
      <alignment horizontal="right" wrapText="1"/>
    </xf>
    <xf numFmtId="2" fontId="13" fillId="2" borderId="1" xfId="0" applyNumberFormat="1" applyFont="1" applyFill="1" applyBorder="1" applyAlignment="1">
      <alignment horizontal="right" wrapText="1"/>
    </xf>
    <xf numFmtId="2" fontId="15" fillId="0" borderId="1" xfId="0" applyNumberFormat="1" applyFont="1" applyBorder="1" applyAlignment="1">
      <alignment horizontal="right" wrapText="1"/>
    </xf>
    <xf numFmtId="2" fontId="15" fillId="2" borderId="1" xfId="6" applyNumberFormat="1" applyFont="1" applyFill="1" applyBorder="1" applyAlignment="1" applyProtection="1">
      <alignment horizontal="right" vertical="top" wrapText="1"/>
      <protection locked="0"/>
    </xf>
    <xf numFmtId="2" fontId="13" fillId="2" borderId="6" xfId="0" applyNumberFormat="1" applyFont="1" applyFill="1" applyBorder="1" applyAlignment="1">
      <alignment horizontal="right" wrapText="1"/>
    </xf>
    <xf numFmtId="2" fontId="13" fillId="2" borderId="1" xfId="0" applyNumberFormat="1" applyFont="1" applyFill="1" applyBorder="1" applyAlignment="1">
      <alignment horizontal="right" vertical="center" wrapText="1"/>
    </xf>
    <xf numFmtId="2" fontId="15" fillId="2" borderId="1" xfId="0" applyNumberFormat="1" applyFont="1" applyFill="1" applyBorder="1" applyAlignment="1">
      <alignment wrapText="1"/>
    </xf>
    <xf numFmtId="2" fontId="13" fillId="2" borderId="1" xfId="0" applyNumberFormat="1" applyFont="1" applyFill="1" applyBorder="1" applyAlignment="1">
      <alignment wrapText="1"/>
    </xf>
    <xf numFmtId="2" fontId="24" fillId="0" borderId="1" xfId="0" applyNumberFormat="1" applyFont="1" applyBorder="1" applyAlignment="1">
      <alignment wrapText="1"/>
    </xf>
    <xf numFmtId="2" fontId="13" fillId="2" borderId="1" xfId="6" applyNumberFormat="1" applyFont="1" applyFill="1" applyBorder="1" applyAlignment="1" applyProtection="1">
      <alignment horizontal="right" vertical="top" wrapText="1"/>
      <protection locked="0"/>
    </xf>
    <xf numFmtId="2" fontId="27" fillId="0" borderId="1" xfId="1" applyNumberFormat="1" applyFont="1" applyFill="1" applyBorder="1" applyAlignment="1">
      <alignment horizontal="right"/>
    </xf>
    <xf numFmtId="2" fontId="24" fillId="2" borderId="1" xfId="0" applyNumberFormat="1" applyFont="1" applyFill="1" applyBorder="1" applyAlignment="1">
      <alignment wrapText="1"/>
    </xf>
    <xf numFmtId="0" fontId="30" fillId="0" borderId="0" xfId="6" applyFont="1" applyBorder="1" applyAlignment="1">
      <alignment horizontal="center"/>
    </xf>
    <xf numFmtId="0" fontId="15" fillId="2" borderId="11" xfId="6" applyFont="1" applyFill="1" applyBorder="1"/>
    <xf numFmtId="0" fontId="15" fillId="2" borderId="11" xfId="6" applyFont="1" applyFill="1" applyBorder="1" applyAlignment="1">
      <alignment horizontal="right" vertical="center" wrapText="1"/>
    </xf>
    <xf numFmtId="0" fontId="24" fillId="0" borderId="1" xfId="0" applyFont="1" applyBorder="1" applyAlignment="1">
      <alignment horizontal="left" vertical="center" wrapText="1"/>
    </xf>
    <xf numFmtId="2" fontId="7" fillId="2" borderId="39" xfId="6" applyNumberFormat="1" applyFont="1" applyFill="1" applyBorder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19" fillId="2" borderId="43" xfId="6" applyFont="1" applyFill="1" applyBorder="1" applyAlignment="1" applyProtection="1">
      <alignment horizontal="center" vertical="center"/>
      <protection locked="0"/>
    </xf>
    <xf numFmtId="0" fontId="19" fillId="2" borderId="43" xfId="6" applyFont="1" applyFill="1" applyBorder="1" applyAlignment="1" applyProtection="1">
      <alignment horizontal="center" vertical="top"/>
      <protection locked="0"/>
    </xf>
    <xf numFmtId="1" fontId="24" fillId="0" borderId="1" xfId="0" applyNumberFormat="1" applyFont="1" applyBorder="1" applyAlignment="1">
      <alignment horizontal="right" vertical="center"/>
    </xf>
    <xf numFmtId="1" fontId="23" fillId="0" borderId="60" xfId="17" applyNumberFormat="1" applyFont="1" applyBorder="1" applyAlignment="1">
      <alignment horizontal="right"/>
    </xf>
    <xf numFmtId="1" fontId="23" fillId="0" borderId="55" xfId="17" applyNumberFormat="1" applyBorder="1" applyAlignment="1">
      <alignment horizontal="right"/>
    </xf>
    <xf numFmtId="1" fontId="19" fillId="2" borderId="43" xfId="6" applyNumberFormat="1" applyFont="1" applyFill="1" applyBorder="1" applyAlignment="1">
      <alignment horizontal="left" vertical="center" wrapText="1"/>
    </xf>
    <xf numFmtId="1" fontId="19" fillId="2" borderId="43" xfId="6" applyNumberFormat="1" applyFont="1" applyFill="1" applyBorder="1" applyAlignment="1">
      <alignment horizontal="left" vertical="center"/>
    </xf>
    <xf numFmtId="1" fontId="23" fillId="0" borderId="55" xfId="17" applyNumberFormat="1" applyBorder="1"/>
    <xf numFmtId="1" fontId="8" fillId="0" borderId="11" xfId="20" applyNumberFormat="1" applyFont="1" applyBorder="1" applyAlignment="1">
      <alignment horizontal="right" vertical="center"/>
    </xf>
    <xf numFmtId="1" fontId="34" fillId="0" borderId="43" xfId="0" applyNumberFormat="1" applyFont="1" applyBorder="1" applyAlignment="1">
      <alignment horizontal="center" vertical="center"/>
    </xf>
    <xf numFmtId="1" fontId="29" fillId="0" borderId="48" xfId="0" applyNumberFormat="1" applyFont="1" applyBorder="1" applyAlignment="1">
      <alignment horizontal="left" vertical="center"/>
    </xf>
    <xf numFmtId="0" fontId="15" fillId="2" borderId="4" xfId="6" applyFont="1" applyFill="1" applyBorder="1" applyAlignment="1" applyProtection="1">
      <alignment horizontal="center" vertical="top"/>
      <protection locked="0"/>
    </xf>
    <xf numFmtId="2" fontId="15" fillId="2" borderId="19" xfId="6" applyNumberFormat="1" applyFont="1" applyFill="1" applyBorder="1" applyAlignment="1">
      <alignment horizontal="right" vertical="center"/>
    </xf>
    <xf numFmtId="0" fontId="7" fillId="2" borderId="1" xfId="6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7" fillId="2" borderId="4" xfId="6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left" vertical="center" wrapText="1"/>
    </xf>
    <xf numFmtId="0" fontId="7" fillId="2" borderId="6" xfId="6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>
      <alignment horizontal="left" vertical="center" wrapText="1"/>
    </xf>
    <xf numFmtId="0" fontId="24" fillId="3" borderId="51" xfId="0" applyFont="1" applyFill="1" applyBorder="1" applyAlignment="1">
      <alignment horizontal="right" vertical="center"/>
    </xf>
    <xf numFmtId="0" fontId="24" fillId="3" borderId="61" xfId="0" applyFont="1" applyFill="1" applyBorder="1" applyAlignment="1">
      <alignment horizontal="right" vertical="center"/>
    </xf>
    <xf numFmtId="2" fontId="7" fillId="2" borderId="7" xfId="6" applyNumberFormat="1" applyFont="1" applyFill="1" applyBorder="1" applyAlignment="1">
      <alignment horizontal="right" vertical="center"/>
    </xf>
    <xf numFmtId="2" fontId="7" fillId="2" borderId="9" xfId="6" applyNumberFormat="1" applyFont="1" applyFill="1" applyBorder="1" applyAlignment="1">
      <alignment horizontal="right" vertical="center"/>
    </xf>
    <xf numFmtId="1" fontId="7" fillId="2" borderId="6" xfId="6" applyNumberFormat="1" applyFont="1" applyFill="1" applyBorder="1" applyAlignment="1">
      <alignment horizontal="right" vertical="center" wrapText="1"/>
    </xf>
    <xf numFmtId="1" fontId="7" fillId="2" borderId="6" xfId="6" applyNumberFormat="1" applyFont="1" applyFill="1" applyBorder="1" applyAlignment="1">
      <alignment horizontal="right" vertical="center"/>
    </xf>
    <xf numFmtId="1" fontId="7" fillId="2" borderId="1" xfId="6" applyNumberFormat="1" applyFont="1" applyFill="1" applyBorder="1" applyAlignment="1">
      <alignment horizontal="right" vertical="center" wrapText="1"/>
    </xf>
    <xf numFmtId="1" fontId="7" fillId="2" borderId="1" xfId="6" applyNumberFormat="1" applyFont="1" applyFill="1" applyBorder="1" applyAlignment="1">
      <alignment horizontal="right" vertical="center"/>
    </xf>
    <xf numFmtId="1" fontId="23" fillId="0" borderId="60" xfId="17" applyNumberFormat="1" applyBorder="1" applyAlignment="1">
      <alignment horizontal="right"/>
    </xf>
    <xf numFmtId="1" fontId="23" fillId="0" borderId="57" xfId="17" applyNumberFormat="1" applyBorder="1" applyAlignment="1">
      <alignment horizontal="right"/>
    </xf>
    <xf numFmtId="1" fontId="23" fillId="0" borderId="58" xfId="17" applyNumberFormat="1" applyBorder="1" applyAlignment="1">
      <alignment horizontal="right"/>
    </xf>
    <xf numFmtId="1" fontId="23" fillId="0" borderId="56" xfId="17" applyNumberFormat="1" applyBorder="1" applyAlignment="1">
      <alignment horizontal="right"/>
    </xf>
    <xf numFmtId="0" fontId="15" fillId="2" borderId="4" xfId="0" applyFont="1" applyFill="1" applyBorder="1" applyAlignment="1">
      <alignment wrapText="1"/>
    </xf>
    <xf numFmtId="1" fontId="15" fillId="2" borderId="4" xfId="6" applyNumberFormat="1" applyFont="1" applyFill="1" applyBorder="1" applyAlignment="1">
      <alignment horizontal="right"/>
    </xf>
    <xf numFmtId="1" fontId="7" fillId="2" borderId="4" xfId="6" applyNumberFormat="1" applyFont="1" applyFill="1" applyBorder="1" applyAlignment="1">
      <alignment horizontal="right" vertical="center" wrapText="1"/>
    </xf>
    <xf numFmtId="1" fontId="7" fillId="2" borderId="4" xfId="6" applyNumberFormat="1" applyFont="1" applyFill="1" applyBorder="1" applyAlignment="1">
      <alignment horizontal="right" vertical="center"/>
    </xf>
    <xf numFmtId="2" fontId="27" fillId="2" borderId="19" xfId="6" applyNumberFormat="1" applyFont="1" applyFill="1" applyBorder="1" applyAlignment="1">
      <alignment horizontal="right" vertical="center"/>
    </xf>
    <xf numFmtId="0" fontId="7" fillId="2" borderId="1" xfId="6" applyFont="1" applyFill="1" applyBorder="1" applyAlignment="1" applyProtection="1">
      <alignment horizontal="center" vertical="top"/>
      <protection locked="0"/>
    </xf>
    <xf numFmtId="0" fontId="24" fillId="2" borderId="1" xfId="0" applyFont="1" applyFill="1" applyBorder="1" applyAlignment="1">
      <alignment horizontal="left" wrapText="1"/>
    </xf>
    <xf numFmtId="0" fontId="7" fillId="2" borderId="4" xfId="6" applyFont="1" applyFill="1" applyBorder="1" applyAlignment="1" applyProtection="1">
      <alignment horizontal="center" vertical="top"/>
      <protection locked="0"/>
    </xf>
    <xf numFmtId="0" fontId="24" fillId="2" borderId="4" xfId="0" applyFont="1" applyFill="1" applyBorder="1" applyAlignment="1">
      <alignment horizontal="left" wrapText="1"/>
    </xf>
    <xf numFmtId="2" fontId="24" fillId="3" borderId="38" xfId="0" applyNumberFormat="1" applyFont="1" applyFill="1" applyBorder="1" applyAlignment="1">
      <alignment horizontal="center"/>
    </xf>
    <xf numFmtId="2" fontId="24" fillId="2" borderId="1" xfId="0" applyNumberFormat="1" applyFont="1" applyFill="1" applyBorder="1" applyAlignment="1">
      <alignment horizontal="right" wrapText="1"/>
    </xf>
    <xf numFmtId="2" fontId="10" fillId="2" borderId="1" xfId="0" applyNumberFormat="1" applyFont="1" applyFill="1" applyBorder="1" applyAlignment="1">
      <alignment horizontal="right" wrapText="1"/>
    </xf>
    <xf numFmtId="0" fontId="13" fillId="2" borderId="61" xfId="0" applyFont="1" applyFill="1" applyBorder="1" applyAlignment="1">
      <alignment horizontal="right" wrapText="1"/>
    </xf>
    <xf numFmtId="2" fontId="13" fillId="2" borderId="11" xfId="0" applyNumberFormat="1" applyFont="1" applyFill="1" applyBorder="1" applyAlignment="1">
      <alignment horizontal="right" wrapText="1"/>
    </xf>
    <xf numFmtId="0" fontId="13" fillId="2" borderId="28" xfId="0" applyFont="1" applyFill="1" applyBorder="1" applyAlignment="1">
      <alignment horizontal="right" wrapText="1"/>
    </xf>
    <xf numFmtId="0" fontId="19" fillId="2" borderId="59" xfId="0" applyFont="1" applyFill="1" applyBorder="1" applyAlignment="1">
      <alignment horizontal="left" vertical="center"/>
    </xf>
    <xf numFmtId="0" fontId="6" fillId="0" borderId="3" xfId="6" applyFont="1" applyBorder="1"/>
    <xf numFmtId="0" fontId="24" fillId="0" borderId="51" xfId="6" applyFont="1" applyFill="1" applyBorder="1" applyAlignment="1">
      <alignment horizontal="right" wrapText="1"/>
    </xf>
    <xf numFmtId="2" fontId="24" fillId="0" borderId="1" xfId="6" applyNumberFormat="1" applyFont="1" applyFill="1" applyBorder="1" applyAlignment="1">
      <alignment horizontal="right" wrapText="1"/>
    </xf>
    <xf numFmtId="0" fontId="15" fillId="2" borderId="61" xfId="0" applyFont="1" applyFill="1" applyBorder="1" applyAlignment="1">
      <alignment wrapText="1"/>
    </xf>
    <xf numFmtId="0" fontId="15" fillId="2" borderId="28" xfId="0" applyFont="1" applyFill="1" applyBorder="1" applyAlignment="1">
      <alignment wrapText="1"/>
    </xf>
    <xf numFmtId="2" fontId="10" fillId="2" borderId="6" xfId="0" applyNumberFormat="1" applyFont="1" applyFill="1" applyBorder="1" applyAlignment="1">
      <alignment wrapText="1"/>
    </xf>
    <xf numFmtId="2" fontId="15" fillId="2" borderId="11" xfId="0" applyNumberFormat="1" applyFont="1" applyFill="1" applyBorder="1" applyAlignment="1">
      <alignment wrapText="1"/>
    </xf>
    <xf numFmtId="0" fontId="29" fillId="0" borderId="16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right" vertical="center"/>
    </xf>
    <xf numFmtId="2" fontId="24" fillId="0" borderId="9" xfId="0" applyNumberFormat="1" applyFont="1" applyBorder="1" applyAlignment="1">
      <alignment horizontal="right" vertical="center" wrapText="1"/>
    </xf>
    <xf numFmtId="2" fontId="7" fillId="2" borderId="19" xfId="6" applyNumberFormat="1" applyFont="1" applyFill="1" applyBorder="1" applyAlignment="1">
      <alignment horizontal="right" vertical="center"/>
    </xf>
    <xf numFmtId="2" fontId="19" fillId="2" borderId="46" xfId="6" applyNumberFormat="1" applyFont="1" applyFill="1" applyBorder="1" applyAlignment="1">
      <alignment horizontal="left" vertical="center" wrapText="1"/>
    </xf>
    <xf numFmtId="1" fontId="23" fillId="0" borderId="63" xfId="17" applyNumberFormat="1" applyBorder="1" applyAlignment="1">
      <alignment horizontal="right"/>
    </xf>
    <xf numFmtId="0" fontId="5" fillId="2" borderId="4" xfId="0" applyFont="1" applyFill="1" applyBorder="1" applyAlignment="1">
      <alignment wrapText="1"/>
    </xf>
    <xf numFmtId="0" fontId="15" fillId="2" borderId="37" xfId="6" applyFont="1" applyFill="1" applyBorder="1" applyAlignment="1" applyProtection="1">
      <alignment horizontal="center" vertical="top"/>
      <protection locked="0"/>
    </xf>
    <xf numFmtId="1" fontId="23" fillId="0" borderId="64" xfId="17" applyNumberFormat="1" applyBorder="1" applyAlignment="1">
      <alignment horizontal="right"/>
    </xf>
    <xf numFmtId="1" fontId="15" fillId="2" borderId="37" xfId="6" applyNumberFormat="1" applyFont="1" applyFill="1" applyBorder="1" applyAlignment="1">
      <alignment horizontal="right"/>
    </xf>
    <xf numFmtId="2" fontId="15" fillId="2" borderId="39" xfId="6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 wrapText="1"/>
    </xf>
    <xf numFmtId="2" fontId="27" fillId="2" borderId="49" xfId="6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wrapText="1"/>
    </xf>
    <xf numFmtId="1" fontId="23" fillId="0" borderId="60" xfId="17" applyNumberFormat="1" applyBorder="1"/>
    <xf numFmtId="0" fontId="5" fillId="2" borderId="4" xfId="6" applyFont="1" applyFill="1" applyBorder="1" applyAlignment="1" applyProtection="1">
      <alignment horizontal="center" vertical="top"/>
      <protection locked="0"/>
    </xf>
    <xf numFmtId="0" fontId="5" fillId="2" borderId="4" xfId="0" applyFont="1" applyFill="1" applyBorder="1" applyAlignment="1">
      <alignment horizontal="left" wrapText="1"/>
    </xf>
    <xf numFmtId="2" fontId="5" fillId="2" borderId="39" xfId="6" applyNumberFormat="1" applyFont="1" applyFill="1" applyBorder="1" applyAlignment="1">
      <alignment horizontal="right" vertical="center" wrapText="1"/>
    </xf>
    <xf numFmtId="1" fontId="5" fillId="2" borderId="0" xfId="6" applyNumberFormat="1" applyFont="1" applyFill="1" applyBorder="1" applyAlignment="1">
      <alignment horizontal="right" vertical="center" wrapText="1"/>
    </xf>
    <xf numFmtId="1" fontId="5" fillId="2" borderId="4" xfId="6" applyNumberFormat="1" applyFont="1" applyFill="1" applyBorder="1" applyAlignment="1">
      <alignment horizontal="right" vertical="center"/>
    </xf>
    <xf numFmtId="1" fontId="5" fillId="2" borderId="0" xfId="6" applyNumberFormat="1" applyFont="1" applyFill="1" applyBorder="1" applyAlignment="1">
      <alignment horizontal="right" vertical="center"/>
    </xf>
    <xf numFmtId="0" fontId="5" fillId="2" borderId="1" xfId="6" applyFont="1" applyFill="1" applyBorder="1" applyAlignment="1" applyProtection="1">
      <alignment horizontal="left" vertical="top" wrapText="1"/>
      <protection locked="0"/>
    </xf>
    <xf numFmtId="0" fontId="5" fillId="2" borderId="37" xfId="0" applyFont="1" applyFill="1" applyBorder="1" applyAlignment="1">
      <alignment wrapText="1"/>
    </xf>
    <xf numFmtId="0" fontId="0" fillId="0" borderId="0" xfId="0" applyBorder="1"/>
    <xf numFmtId="0" fontId="18" fillId="0" borderId="0" xfId="6" applyBorder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15" fillId="2" borderId="4" xfId="6" applyFont="1" applyFill="1" applyBorder="1"/>
    <xf numFmtId="0" fontId="15" fillId="2" borderId="4" xfId="6" applyFont="1" applyFill="1" applyBorder="1" applyAlignment="1">
      <alignment horizontal="right" vertical="center" wrapText="1"/>
    </xf>
    <xf numFmtId="0" fontId="15" fillId="2" borderId="29" xfId="6" applyFont="1" applyFill="1" applyBorder="1" applyAlignment="1">
      <alignment horizontal="right" vertical="center" wrapText="1"/>
    </xf>
    <xf numFmtId="0" fontId="13" fillId="0" borderId="1" xfId="6" applyFont="1" applyBorder="1" applyAlignment="1">
      <alignment horizontal="left"/>
    </xf>
    <xf numFmtId="0" fontId="15" fillId="0" borderId="21" xfId="0" applyFont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24" fillId="2" borderId="8" xfId="0" applyFont="1" applyFill="1" applyBorder="1" applyAlignment="1">
      <alignment horizontal="center" wrapText="1"/>
    </xf>
    <xf numFmtId="2" fontId="18" fillId="0" borderId="1" xfId="6" applyNumberFormat="1" applyBorder="1" applyAlignment="1">
      <alignment horizontal="center" vertical="center"/>
    </xf>
    <xf numFmtId="0" fontId="15" fillId="0" borderId="27" xfId="0" applyFont="1" applyBorder="1" applyAlignment="1">
      <alignment horizontal="center" wrapText="1"/>
    </xf>
    <xf numFmtId="0" fontId="24" fillId="3" borderId="14" xfId="0" applyFont="1" applyFill="1" applyBorder="1" applyAlignment="1">
      <alignment horizontal="right"/>
    </xf>
    <xf numFmtId="0" fontId="15" fillId="0" borderId="3" xfId="6" applyFont="1" applyBorder="1" applyAlignment="1">
      <alignment horizontal="left"/>
    </xf>
    <xf numFmtId="0" fontId="15" fillId="0" borderId="65" xfId="0" applyFont="1" applyBorder="1" applyAlignment="1">
      <alignment wrapText="1"/>
    </xf>
    <xf numFmtId="0" fontId="15" fillId="0" borderId="50" xfId="0" applyFont="1" applyBorder="1" applyAlignment="1">
      <alignment horizontal="center" wrapText="1"/>
    </xf>
    <xf numFmtId="1" fontId="15" fillId="2" borderId="1" xfId="6" applyNumberFormat="1" applyFont="1" applyFill="1" applyBorder="1" applyAlignment="1">
      <alignment horizontal="center"/>
    </xf>
    <xf numFmtId="2" fontId="27" fillId="2" borderId="6" xfId="6" applyNumberFormat="1" applyFont="1" applyFill="1" applyBorder="1" applyAlignment="1">
      <alignment horizontal="center" vertical="center"/>
    </xf>
    <xf numFmtId="0" fontId="24" fillId="0" borderId="28" xfId="0" applyFont="1" applyBorder="1" applyAlignment="1">
      <alignment horizontal="center" wrapText="1"/>
    </xf>
    <xf numFmtId="0" fontId="13" fillId="2" borderId="50" xfId="6" applyFont="1" applyFill="1" applyBorder="1" applyAlignment="1" applyProtection="1">
      <alignment horizontal="center" vertical="top" wrapText="1"/>
      <protection locked="0"/>
    </xf>
    <xf numFmtId="0" fontId="15" fillId="2" borderId="50" xfId="0" applyFont="1" applyFill="1" applyBorder="1" applyAlignment="1">
      <alignment horizontal="center" wrapText="1"/>
    </xf>
    <xf numFmtId="0" fontId="33" fillId="9" borderId="0" xfId="0" applyFont="1" applyFill="1"/>
    <xf numFmtId="0" fontId="15" fillId="0" borderId="23" xfId="0" applyFont="1" applyBorder="1" applyAlignment="1">
      <alignment wrapText="1"/>
    </xf>
    <xf numFmtId="0" fontId="15" fillId="0" borderId="26" xfId="0" applyFont="1" applyBorder="1" applyAlignment="1">
      <alignment horizontal="center" wrapText="1"/>
    </xf>
    <xf numFmtId="0" fontId="15" fillId="0" borderId="28" xfId="0" applyFont="1" applyBorder="1" applyAlignment="1">
      <alignment horizontal="center" wrapText="1"/>
    </xf>
    <xf numFmtId="0" fontId="4" fillId="2" borderId="2" xfId="0" applyFont="1" applyFill="1" applyBorder="1" applyAlignment="1">
      <alignment wrapText="1"/>
    </xf>
    <xf numFmtId="0" fontId="4" fillId="2" borderId="2" xfId="6" applyFont="1" applyFill="1" applyBorder="1" applyAlignment="1" applyProtection="1">
      <alignment horizontal="left" vertical="top" wrapText="1"/>
      <protection locked="0"/>
    </xf>
    <xf numFmtId="0" fontId="15" fillId="0" borderId="3" xfId="6" applyFont="1" applyFill="1" applyBorder="1" applyAlignment="1">
      <alignment horizontal="left"/>
    </xf>
    <xf numFmtId="0" fontId="15" fillId="2" borderId="65" xfId="0" applyFont="1" applyFill="1" applyBorder="1" applyAlignment="1">
      <alignment wrapText="1"/>
    </xf>
    <xf numFmtId="0" fontId="24" fillId="2" borderId="11" xfId="0" applyFont="1" applyFill="1" applyBorder="1"/>
    <xf numFmtId="0" fontId="10" fillId="2" borderId="1" xfId="0" applyFont="1" applyFill="1" applyBorder="1" applyAlignment="1">
      <alignment wrapText="1"/>
    </xf>
    <xf numFmtId="0" fontId="15" fillId="2" borderId="4" xfId="6" applyFont="1" applyFill="1" applyBorder="1" applyAlignment="1">
      <alignment vertical="center" wrapText="1"/>
    </xf>
    <xf numFmtId="2" fontId="15" fillId="2" borderId="19" xfId="6" applyNumberFormat="1" applyFont="1" applyFill="1" applyBorder="1" applyAlignment="1">
      <alignment vertical="center"/>
    </xf>
    <xf numFmtId="0" fontId="15" fillId="2" borderId="1" xfId="6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24" fillId="3" borderId="31" xfId="0" applyFont="1" applyFill="1" applyBorder="1" applyAlignment="1">
      <alignment horizontal="right"/>
    </xf>
    <xf numFmtId="0" fontId="15" fillId="0" borderId="32" xfId="6" applyFont="1" applyBorder="1" applyAlignment="1">
      <alignment horizontal="left"/>
    </xf>
    <xf numFmtId="0" fontId="15" fillId="2" borderId="31" xfId="6" applyFont="1" applyFill="1" applyBorder="1" applyAlignment="1">
      <alignment horizontal="center" vertical="center" wrapText="1"/>
    </xf>
    <xf numFmtId="2" fontId="15" fillId="2" borderId="32" xfId="6" applyNumberFormat="1" applyFont="1" applyFill="1" applyBorder="1" applyAlignment="1">
      <alignment horizontal="center" vertical="center"/>
    </xf>
    <xf numFmtId="0" fontId="15" fillId="2" borderId="66" xfId="6" applyFont="1" applyFill="1" applyBorder="1" applyAlignment="1">
      <alignment horizontal="center" vertical="center" wrapText="1"/>
    </xf>
    <xf numFmtId="0" fontId="15" fillId="2" borderId="67" xfId="6" applyFont="1" applyFill="1" applyBorder="1" applyAlignment="1">
      <alignment horizontal="center" vertical="center" wrapText="1"/>
    </xf>
    <xf numFmtId="0" fontId="15" fillId="2" borderId="68" xfId="6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5" fillId="0" borderId="71" xfId="0" applyFont="1" applyBorder="1" applyAlignment="1">
      <alignment horizontal="center" wrapText="1"/>
    </xf>
    <xf numFmtId="1" fontId="15" fillId="2" borderId="21" xfId="6" applyNumberFormat="1" applyFont="1" applyFill="1" applyBorder="1" applyAlignment="1">
      <alignment horizontal="center"/>
    </xf>
    <xf numFmtId="1" fontId="15" fillId="2" borderId="2" xfId="6" applyNumberFormat="1" applyFont="1" applyFill="1" applyBorder="1" applyAlignment="1">
      <alignment horizontal="center"/>
    </xf>
    <xf numFmtId="1" fontId="15" fillId="2" borderId="23" xfId="6" applyNumberFormat="1" applyFont="1" applyFill="1" applyBorder="1" applyAlignment="1">
      <alignment horizontal="center"/>
    </xf>
    <xf numFmtId="1" fontId="15" fillId="2" borderId="65" xfId="6" applyNumberFormat="1" applyFont="1" applyFill="1" applyBorder="1" applyAlignment="1">
      <alignment horizontal="center"/>
    </xf>
    <xf numFmtId="1" fontId="15" fillId="2" borderId="24" xfId="6" applyNumberFormat="1" applyFont="1" applyFill="1" applyBorder="1" applyAlignment="1">
      <alignment horizontal="center"/>
    </xf>
    <xf numFmtId="1" fontId="15" fillId="2" borderId="40" xfId="6" applyNumberFormat="1" applyFont="1" applyFill="1" applyBorder="1" applyAlignment="1">
      <alignment horizontal="center"/>
    </xf>
    <xf numFmtId="0" fontId="15" fillId="0" borderId="75" xfId="6" applyFont="1" applyBorder="1" applyAlignment="1">
      <alignment horizontal="right"/>
    </xf>
    <xf numFmtId="0" fontId="15" fillId="0" borderId="76" xfId="6" applyFont="1" applyBorder="1" applyAlignment="1">
      <alignment horizontal="right"/>
    </xf>
    <xf numFmtId="0" fontId="15" fillId="0" borderId="77" xfId="6" applyFont="1" applyBorder="1" applyAlignment="1">
      <alignment horizontal="right"/>
    </xf>
    <xf numFmtId="1" fontId="15" fillId="0" borderId="76" xfId="6" applyNumberFormat="1" applyFont="1" applyBorder="1" applyAlignment="1">
      <alignment horizontal="right"/>
    </xf>
    <xf numFmtId="0" fontId="15" fillId="0" borderId="78" xfId="6" applyFont="1" applyBorder="1" applyAlignment="1">
      <alignment horizontal="right"/>
    </xf>
    <xf numFmtId="0" fontId="15" fillId="0" borderId="73" xfId="6" applyFont="1" applyBorder="1" applyAlignment="1">
      <alignment horizontal="right"/>
    </xf>
    <xf numFmtId="0" fontId="4" fillId="0" borderId="2" xfId="0" applyFont="1" applyBorder="1" applyAlignment="1">
      <alignment wrapText="1"/>
    </xf>
    <xf numFmtId="0" fontId="28" fillId="0" borderId="3" xfId="6" applyFont="1" applyBorder="1" applyAlignment="1">
      <alignment horizontal="left"/>
    </xf>
    <xf numFmtId="0" fontId="13" fillId="2" borderId="65" xfId="0" applyFont="1" applyFill="1" applyBorder="1" applyAlignment="1">
      <alignment horizontal="left" vertical="center" wrapText="1"/>
    </xf>
    <xf numFmtId="0" fontId="13" fillId="2" borderId="50" xfId="0" applyFont="1" applyFill="1" applyBorder="1" applyAlignment="1">
      <alignment horizontal="center" vertical="center" wrapText="1"/>
    </xf>
    <xf numFmtId="0" fontId="15" fillId="2" borderId="71" xfId="0" applyFont="1" applyFill="1" applyBorder="1" applyAlignment="1">
      <alignment horizontal="center" wrapText="1"/>
    </xf>
    <xf numFmtId="0" fontId="4" fillId="2" borderId="65" xfId="0" applyFont="1" applyFill="1" applyBorder="1" applyAlignment="1">
      <alignment wrapText="1"/>
    </xf>
    <xf numFmtId="0" fontId="13" fillId="2" borderId="11" xfId="0" applyFont="1" applyFill="1" applyBorder="1" applyAlignment="1">
      <alignment wrapText="1"/>
    </xf>
    <xf numFmtId="0" fontId="5" fillId="0" borderId="65" xfId="0" applyFont="1" applyBorder="1" applyAlignment="1">
      <alignment wrapText="1"/>
    </xf>
    <xf numFmtId="0" fontId="15" fillId="0" borderId="14" xfId="0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2" fontId="15" fillId="0" borderId="3" xfId="0" applyNumberFormat="1" applyFont="1" applyBorder="1" applyAlignment="1">
      <alignment horizontal="center" wrapText="1"/>
    </xf>
    <xf numFmtId="0" fontId="15" fillId="0" borderId="68" xfId="0" applyFont="1" applyBorder="1" applyAlignment="1">
      <alignment horizontal="center" wrapText="1"/>
    </xf>
    <xf numFmtId="0" fontId="24" fillId="0" borderId="72" xfId="0" applyFont="1" applyBorder="1" applyAlignment="1">
      <alignment horizontal="center" wrapText="1"/>
    </xf>
    <xf numFmtId="0" fontId="13" fillId="2" borderId="71" xfId="0" applyFont="1" applyFill="1" applyBorder="1" applyAlignment="1">
      <alignment horizontal="center" vertical="center" wrapText="1"/>
    </xf>
    <xf numFmtId="0" fontId="4" fillId="0" borderId="0" xfId="6" applyFont="1"/>
    <xf numFmtId="0" fontId="15" fillId="2" borderId="14" xfId="0" applyFont="1" applyFill="1" applyBorder="1" applyAlignment="1">
      <alignment horizontal="center" wrapText="1"/>
    </xf>
    <xf numFmtId="0" fontId="13" fillId="2" borderId="18" xfId="0" applyFont="1" applyFill="1" applyBorder="1" applyAlignment="1">
      <alignment horizontal="center" wrapText="1"/>
    </xf>
    <xf numFmtId="2" fontId="27" fillId="4" borderId="29" xfId="1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9" fillId="0" borderId="1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2" borderId="4" xfId="6" applyFont="1" applyFill="1" applyBorder="1" applyAlignment="1" applyProtection="1">
      <alignment horizontal="left" vertical="top" wrapText="1"/>
      <protection locked="0"/>
    </xf>
    <xf numFmtId="0" fontId="13" fillId="2" borderId="6" xfId="0" applyFont="1" applyFill="1" applyBorder="1" applyAlignment="1">
      <alignment wrapText="1"/>
    </xf>
    <xf numFmtId="0" fontId="15" fillId="2" borderId="6" xfId="6" applyFont="1" applyFill="1" applyBorder="1" applyAlignment="1">
      <alignment vertical="center" wrapText="1"/>
    </xf>
    <xf numFmtId="2" fontId="15" fillId="2" borderId="7" xfId="6" applyNumberFormat="1" applyFont="1" applyFill="1" applyBorder="1" applyAlignment="1">
      <alignment vertical="center"/>
    </xf>
    <xf numFmtId="0" fontId="15" fillId="2" borderId="80" xfId="0" applyFont="1" applyFill="1" applyBorder="1" applyAlignment="1">
      <alignment wrapText="1"/>
    </xf>
    <xf numFmtId="0" fontId="24" fillId="0" borderId="80" xfId="0" applyFont="1" applyBorder="1" applyAlignment="1">
      <alignment wrapText="1"/>
    </xf>
    <xf numFmtId="0" fontId="15" fillId="2" borderId="72" xfId="0" applyFont="1" applyFill="1" applyBorder="1" applyAlignment="1">
      <alignment wrapText="1"/>
    </xf>
    <xf numFmtId="0" fontId="24" fillId="2" borderId="80" xfId="0" applyFont="1" applyFill="1" applyBorder="1" applyAlignment="1">
      <alignment wrapText="1"/>
    </xf>
    <xf numFmtId="0" fontId="13" fillId="2" borderId="80" xfId="0" applyFont="1" applyFill="1" applyBorder="1" applyAlignment="1">
      <alignment wrapText="1"/>
    </xf>
    <xf numFmtId="0" fontId="35" fillId="0" borderId="79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wrapText="1"/>
    </xf>
    <xf numFmtId="0" fontId="15" fillId="2" borderId="80" xfId="0" applyFont="1" applyFill="1" applyBorder="1" applyAlignment="1">
      <alignment horizontal="center" wrapText="1"/>
    </xf>
    <xf numFmtId="0" fontId="15" fillId="0" borderId="80" xfId="0" applyFont="1" applyBorder="1" applyAlignment="1">
      <alignment horizontal="center" wrapText="1"/>
    </xf>
    <xf numFmtId="0" fontId="24" fillId="0" borderId="80" xfId="0" applyFont="1" applyBorder="1" applyAlignment="1">
      <alignment horizontal="center" wrapText="1"/>
    </xf>
    <xf numFmtId="0" fontId="15" fillId="2" borderId="22" xfId="0" applyFont="1" applyFill="1" applyBorder="1" applyAlignment="1">
      <alignment horizontal="center" wrapText="1"/>
    </xf>
    <xf numFmtId="0" fontId="13" fillId="2" borderId="80" xfId="0" applyFont="1" applyFill="1" applyBorder="1" applyAlignment="1">
      <alignment horizontal="center" wrapText="1"/>
    </xf>
    <xf numFmtId="0" fontId="15" fillId="0" borderId="81" xfId="0" applyFont="1" applyBorder="1" applyAlignment="1">
      <alignment horizontal="center" wrapText="1"/>
    </xf>
    <xf numFmtId="0" fontId="24" fillId="2" borderId="80" xfId="0" applyFont="1" applyFill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0" fontId="13" fillId="2" borderId="80" xfId="6" applyFont="1" applyFill="1" applyBorder="1" applyAlignment="1" applyProtection="1">
      <alignment horizontal="center" vertical="top" wrapText="1"/>
      <protection locked="0"/>
    </xf>
    <xf numFmtId="0" fontId="15" fillId="2" borderId="80" xfId="6" applyFont="1" applyFill="1" applyBorder="1" applyAlignment="1" applyProtection="1">
      <alignment horizontal="center" vertical="top" wrapText="1"/>
      <protection locked="0"/>
    </xf>
    <xf numFmtId="0" fontId="13" fillId="2" borderId="71" xfId="6" applyFont="1" applyFill="1" applyBorder="1" applyAlignment="1" applyProtection="1">
      <alignment horizontal="center" vertical="top" wrapText="1"/>
      <protection locked="0"/>
    </xf>
    <xf numFmtId="0" fontId="15" fillId="0" borderId="72" xfId="0" applyFont="1" applyBorder="1" applyAlignment="1">
      <alignment horizontal="center" wrapText="1"/>
    </xf>
    <xf numFmtId="1" fontId="15" fillId="2" borderId="22" xfId="6" applyNumberFormat="1" applyFont="1" applyFill="1" applyBorder="1" applyAlignment="1">
      <alignment horizontal="center"/>
    </xf>
    <xf numFmtId="1" fontId="15" fillId="2" borderId="80" xfId="6" applyNumberFormat="1" applyFont="1" applyFill="1" applyBorder="1" applyAlignment="1">
      <alignment horizontal="center"/>
    </xf>
    <xf numFmtId="1" fontId="15" fillId="2" borderId="72" xfId="6" applyNumberFormat="1" applyFont="1" applyFill="1" applyBorder="1" applyAlignment="1">
      <alignment horizontal="center"/>
    </xf>
    <xf numFmtId="1" fontId="15" fillId="2" borderId="71" xfId="6" applyNumberFormat="1" applyFont="1" applyFill="1" applyBorder="1" applyAlignment="1">
      <alignment horizontal="center"/>
    </xf>
    <xf numFmtId="1" fontId="15" fillId="2" borderId="81" xfId="6" applyNumberFormat="1" applyFont="1" applyFill="1" applyBorder="1" applyAlignment="1">
      <alignment horizontal="center"/>
    </xf>
    <xf numFmtId="1" fontId="15" fillId="2" borderId="70" xfId="6" applyNumberFormat="1" applyFont="1" applyFill="1" applyBorder="1" applyAlignment="1">
      <alignment horizontal="center"/>
    </xf>
    <xf numFmtId="1" fontId="15" fillId="2" borderId="67" xfId="6" applyNumberFormat="1" applyFont="1" applyFill="1" applyBorder="1" applyAlignment="1">
      <alignment horizontal="center"/>
    </xf>
    <xf numFmtId="0" fontId="24" fillId="0" borderId="5" xfId="0" applyFont="1" applyBorder="1" applyAlignment="1">
      <alignment horizontal="center" wrapText="1"/>
    </xf>
    <xf numFmtId="0" fontId="15" fillId="2" borderId="8" xfId="0" applyFont="1" applyFill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24" fillId="0" borderId="8" xfId="0" applyFont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3" fillId="2" borderId="8" xfId="6" applyFont="1" applyFill="1" applyBorder="1" applyAlignment="1" applyProtection="1">
      <alignment horizontal="center" vertical="top" wrapText="1"/>
      <protection locked="0"/>
    </xf>
    <xf numFmtId="0" fontId="15" fillId="2" borderId="8" xfId="6" applyFont="1" applyFill="1" applyBorder="1" applyAlignment="1" applyProtection="1">
      <alignment horizontal="center" vertical="top" wrapText="1"/>
      <protection locked="0"/>
    </xf>
    <xf numFmtId="0" fontId="13" fillId="2" borderId="14" xfId="6" applyFont="1" applyFill="1" applyBorder="1" applyAlignment="1" applyProtection="1">
      <alignment horizontal="center" vertical="top" wrapText="1"/>
      <protection locked="0"/>
    </xf>
    <xf numFmtId="0" fontId="15" fillId="0" borderId="10" xfId="0" applyFont="1" applyBorder="1" applyAlignment="1">
      <alignment horizontal="center" wrapText="1"/>
    </xf>
    <xf numFmtId="0" fontId="13" fillId="2" borderId="14" xfId="0" applyFont="1" applyFill="1" applyBorder="1" applyAlignment="1">
      <alignment horizontal="center" vertical="center" wrapText="1"/>
    </xf>
    <xf numFmtId="0" fontId="34" fillId="0" borderId="83" xfId="0" applyFont="1" applyBorder="1" applyAlignment="1">
      <alignment horizontal="center" vertical="center" wrapText="1"/>
    </xf>
    <xf numFmtId="0" fontId="29" fillId="0" borderId="83" xfId="0" applyFont="1" applyBorder="1" applyAlignment="1">
      <alignment horizontal="left" vertical="center" wrapText="1"/>
    </xf>
    <xf numFmtId="0" fontId="19" fillId="0" borderId="83" xfId="0" applyFont="1" applyBorder="1" applyAlignment="1">
      <alignment horizontal="left" vertical="center" wrapText="1"/>
    </xf>
    <xf numFmtId="0" fontId="0" fillId="0" borderId="14" xfId="0" applyBorder="1"/>
    <xf numFmtId="0" fontId="24" fillId="2" borderId="65" xfId="0" applyFont="1" applyFill="1" applyBorder="1" applyAlignment="1">
      <alignment wrapText="1"/>
    </xf>
    <xf numFmtId="0" fontId="24" fillId="2" borderId="62" xfId="0" applyFont="1" applyFill="1" applyBorder="1" applyAlignment="1">
      <alignment horizontal="right" wrapText="1"/>
    </xf>
    <xf numFmtId="2" fontId="24" fillId="2" borderId="3" xfId="0" applyNumberFormat="1" applyFont="1" applyFill="1" applyBorder="1" applyAlignment="1">
      <alignment horizontal="right" wrapText="1"/>
    </xf>
    <xf numFmtId="0" fontId="24" fillId="2" borderId="50" xfId="0" applyFont="1" applyFill="1" applyBorder="1" applyAlignment="1">
      <alignment horizontal="right" wrapText="1"/>
    </xf>
    <xf numFmtId="0" fontId="10" fillId="2" borderId="22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19" fillId="0" borderId="79" xfId="0" applyFont="1" applyFill="1" applyBorder="1" applyAlignment="1">
      <alignment horizontal="center" vertical="center"/>
    </xf>
    <xf numFmtId="0" fontId="15" fillId="0" borderId="67" xfId="0" applyFont="1" applyBorder="1" applyAlignment="1">
      <alignment horizontal="center" wrapText="1"/>
    </xf>
    <xf numFmtId="0" fontId="15" fillId="2" borderId="80" xfId="0" applyFont="1" applyFill="1" applyBorder="1" applyAlignment="1">
      <alignment horizontal="right" wrapText="1"/>
    </xf>
    <xf numFmtId="0" fontId="13" fillId="2" borderId="80" xfId="0" applyFont="1" applyFill="1" applyBorder="1" applyAlignment="1">
      <alignment horizontal="right" vertical="center" wrapText="1"/>
    </xf>
    <xf numFmtId="0" fontId="24" fillId="0" borderId="80" xfId="0" applyFont="1" applyBorder="1" applyAlignment="1">
      <alignment horizontal="right" wrapText="1"/>
    </xf>
    <xf numFmtId="0" fontId="13" fillId="2" borderId="80" xfId="0" applyFont="1" applyFill="1" applyBorder="1" applyAlignment="1">
      <alignment horizontal="right" wrapText="1"/>
    </xf>
    <xf numFmtId="0" fontId="13" fillId="2" borderId="80" xfId="6" applyFont="1" applyFill="1" applyBorder="1" applyAlignment="1" applyProtection="1">
      <alignment horizontal="right" vertical="top" wrapText="1"/>
      <protection locked="0"/>
    </xf>
    <xf numFmtId="0" fontId="27" fillId="0" borderId="80" xfId="1" applyFont="1" applyFill="1" applyBorder="1" applyAlignment="1">
      <alignment horizontal="right"/>
    </xf>
    <xf numFmtId="0" fontId="24" fillId="0" borderId="80" xfId="6" applyFont="1" applyFill="1" applyBorder="1" applyAlignment="1">
      <alignment horizontal="right" wrapText="1"/>
    </xf>
    <xf numFmtId="1" fontId="15" fillId="2" borderId="9" xfId="6" applyNumberFormat="1" applyFont="1" applyFill="1" applyBorder="1" applyAlignment="1">
      <alignment horizontal="center"/>
    </xf>
    <xf numFmtId="0" fontId="19" fillId="0" borderId="0" xfId="0" applyFont="1" applyBorder="1"/>
    <xf numFmtId="1" fontId="15" fillId="2" borderId="75" xfId="0" applyNumberFormat="1" applyFont="1" applyFill="1" applyBorder="1" applyAlignment="1">
      <alignment horizontal="right"/>
    </xf>
    <xf numFmtId="0" fontId="15" fillId="2" borderId="82" xfId="0" applyFont="1" applyFill="1" applyBorder="1" applyAlignment="1">
      <alignment horizontal="right"/>
    </xf>
    <xf numFmtId="0" fontId="15" fillId="2" borderId="76" xfId="0" applyFont="1" applyFill="1" applyBorder="1" applyAlignment="1">
      <alignment horizontal="right"/>
    </xf>
    <xf numFmtId="0" fontId="24" fillId="0" borderId="35" xfId="0" applyFont="1" applyBorder="1" applyAlignment="1">
      <alignment horizontal="right" vertical="center"/>
    </xf>
    <xf numFmtId="0" fontId="24" fillId="0" borderId="37" xfId="0" applyFont="1" applyBorder="1" applyAlignment="1">
      <alignment horizontal="left" vertical="center" wrapText="1"/>
    </xf>
    <xf numFmtId="0" fontId="24" fillId="0" borderId="37" xfId="0" applyFont="1" applyBorder="1" applyAlignment="1">
      <alignment horizontal="center" vertical="center" wrapText="1"/>
    </xf>
    <xf numFmtId="1" fontId="24" fillId="0" borderId="37" xfId="0" applyNumberFormat="1" applyFont="1" applyBorder="1" applyAlignment="1">
      <alignment horizontal="right" vertical="center"/>
    </xf>
    <xf numFmtId="1" fontId="24" fillId="0" borderId="38" xfId="0" applyNumberFormat="1" applyFont="1" applyBorder="1" applyAlignment="1">
      <alignment horizontal="right" vertical="center"/>
    </xf>
    <xf numFmtId="2" fontId="24" fillId="0" borderId="39" xfId="0" applyNumberFormat="1" applyFont="1" applyBorder="1" applyAlignment="1">
      <alignment horizontal="right" vertical="center" wrapText="1"/>
    </xf>
    <xf numFmtId="0" fontId="24" fillId="0" borderId="18" xfId="0" applyFont="1" applyBorder="1" applyAlignment="1">
      <alignment horizontal="right" vertical="center"/>
    </xf>
    <xf numFmtId="0" fontId="3" fillId="2" borderId="4" xfId="0" applyFont="1" applyFill="1" applyBorder="1" applyAlignment="1">
      <alignment wrapText="1"/>
    </xf>
    <xf numFmtId="1" fontId="24" fillId="0" borderId="80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6" applyFont="1" applyFill="1" applyBorder="1"/>
    <xf numFmtId="0" fontId="2" fillId="2" borderId="1" xfId="6" applyFont="1" applyFill="1" applyBorder="1" applyAlignment="1">
      <alignment horizontal="left" vertical="center"/>
    </xf>
    <xf numFmtId="0" fontId="2" fillId="2" borderId="4" xfId="6" applyFont="1" applyFill="1" applyBorder="1"/>
    <xf numFmtId="0" fontId="24" fillId="3" borderId="14" xfId="0" applyFont="1" applyFill="1" applyBorder="1" applyAlignment="1">
      <alignment horizontal="right" vertical="center"/>
    </xf>
    <xf numFmtId="0" fontId="24" fillId="2" borderId="3" xfId="0" applyFont="1" applyFill="1" applyBorder="1" applyAlignment="1">
      <alignment wrapText="1"/>
    </xf>
    <xf numFmtId="0" fontId="15" fillId="2" borderId="3" xfId="6" applyFont="1" applyFill="1" applyBorder="1" applyAlignment="1">
      <alignment horizontal="right" vertical="center" wrapText="1"/>
    </xf>
    <xf numFmtId="0" fontId="2" fillId="2" borderId="11" xfId="6" applyFont="1" applyFill="1" applyBorder="1"/>
    <xf numFmtId="0" fontId="5" fillId="2" borderId="6" xfId="6" applyFont="1" applyFill="1" applyBorder="1"/>
    <xf numFmtId="0" fontId="7" fillId="2" borderId="6" xfId="6" applyFont="1" applyFill="1" applyBorder="1"/>
    <xf numFmtId="0" fontId="11" fillId="2" borderId="4" xfId="6" applyFont="1" applyFill="1" applyBorder="1"/>
    <xf numFmtId="0" fontId="2" fillId="2" borderId="6" xfId="6" applyFont="1" applyFill="1" applyBorder="1"/>
    <xf numFmtId="0" fontId="11" fillId="2" borderId="11" xfId="6" applyFont="1" applyFill="1" applyBorder="1"/>
    <xf numFmtId="0" fontId="15" fillId="2" borderId="29" xfId="6" applyFont="1" applyFill="1" applyBorder="1"/>
    <xf numFmtId="0" fontId="24" fillId="2" borderId="4" xfId="0" applyFont="1" applyFill="1" applyBorder="1"/>
    <xf numFmtId="0" fontId="2" fillId="2" borderId="3" xfId="6" applyFont="1" applyFill="1" applyBorder="1"/>
    <xf numFmtId="0" fontId="4" fillId="2" borderId="1" xfId="0" applyFont="1" applyFill="1" applyBorder="1" applyAlignment="1">
      <alignment wrapText="1"/>
    </xf>
    <xf numFmtId="0" fontId="24" fillId="2" borderId="29" xfId="0" applyFont="1" applyFill="1" applyBorder="1" applyAlignment="1">
      <alignment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 wrapText="1"/>
    </xf>
    <xf numFmtId="0" fontId="29" fillId="0" borderId="42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/>
    </xf>
    <xf numFmtId="0" fontId="29" fillId="0" borderId="22" xfId="0" applyFont="1" applyBorder="1" applyAlignment="1">
      <alignment horizontal="center"/>
    </xf>
    <xf numFmtId="0" fontId="29" fillId="0" borderId="26" xfId="0" applyFont="1" applyBorder="1" applyAlignment="1">
      <alignment horizontal="center"/>
    </xf>
    <xf numFmtId="0" fontId="29" fillId="0" borderId="73" xfId="0" applyFont="1" applyBorder="1" applyAlignment="1">
      <alignment horizontal="center" vertical="center" wrapText="1"/>
    </xf>
    <xf numFmtId="0" fontId="29" fillId="0" borderId="74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/>
    </xf>
    <xf numFmtId="0" fontId="29" fillId="0" borderId="34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/>
    </xf>
    <xf numFmtId="0" fontId="31" fillId="0" borderId="0" xfId="0" applyFont="1" applyBorder="1" applyAlignment="1">
      <alignment horizontal="right" vertical="top" wrapText="1"/>
    </xf>
    <xf numFmtId="0" fontId="16" fillId="0" borderId="0" xfId="6" applyFont="1" applyBorder="1" applyAlignment="1"/>
    <xf numFmtId="0" fontId="29" fillId="0" borderId="21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15" fillId="0" borderId="11" xfId="6" applyFont="1" applyFill="1" applyBorder="1" applyAlignment="1">
      <alignment horizontal="left"/>
    </xf>
    <xf numFmtId="0" fontId="4" fillId="2" borderId="21" xfId="0" applyFont="1" applyFill="1" applyBorder="1" applyAlignment="1">
      <alignment wrapText="1"/>
    </xf>
    <xf numFmtId="0" fontId="15" fillId="0" borderId="40" xfId="0" applyFont="1" applyBorder="1" applyAlignment="1">
      <alignment wrapText="1"/>
    </xf>
    <xf numFmtId="2" fontId="27" fillId="2" borderId="3" xfId="6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wrapText="1"/>
    </xf>
    <xf numFmtId="0" fontId="15" fillId="2" borderId="27" xfId="0" applyFont="1" applyFill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24" fillId="0" borderId="50" xfId="0" applyFont="1" applyBorder="1" applyAlignment="1">
      <alignment horizontal="center" wrapText="1"/>
    </xf>
    <xf numFmtId="0" fontId="13" fillId="2" borderId="26" xfId="0" applyFont="1" applyFill="1" applyBorder="1" applyAlignment="1">
      <alignment horizontal="center" wrapText="1"/>
    </xf>
    <xf numFmtId="0" fontId="15" fillId="2" borderId="81" xfId="0" applyFont="1" applyFill="1" applyBorder="1" applyAlignment="1">
      <alignment horizontal="center" wrapText="1"/>
    </xf>
    <xf numFmtId="0" fontId="15" fillId="0" borderId="70" xfId="0" applyFont="1" applyBorder="1" applyAlignment="1">
      <alignment horizontal="center" wrapText="1"/>
    </xf>
    <xf numFmtId="0" fontId="24" fillId="0" borderId="71" xfId="0" applyFont="1" applyBorder="1" applyAlignment="1">
      <alignment horizontal="center" wrapText="1"/>
    </xf>
    <xf numFmtId="0" fontId="13" fillId="2" borderId="22" xfId="0" applyFont="1" applyFill="1" applyBorder="1" applyAlignment="1">
      <alignment horizontal="center" wrapText="1"/>
    </xf>
    <xf numFmtId="0" fontId="15" fillId="2" borderId="18" xfId="0" applyFont="1" applyFill="1" applyBorder="1" applyAlignment="1">
      <alignment horizontal="center" wrapText="1"/>
    </xf>
    <xf numFmtId="0" fontId="15" fillId="0" borderId="31" xfId="0" applyFont="1" applyBorder="1" applyAlignment="1">
      <alignment horizontal="center" wrapText="1"/>
    </xf>
    <xf numFmtId="0" fontId="24" fillId="0" borderId="14" xfId="0" applyFont="1" applyBorder="1" applyAlignment="1">
      <alignment horizontal="center" wrapText="1"/>
    </xf>
    <xf numFmtId="0" fontId="24" fillId="0" borderId="65" xfId="0" applyFont="1" applyBorder="1" applyAlignment="1">
      <alignment wrapText="1"/>
    </xf>
    <xf numFmtId="0" fontId="27" fillId="0" borderId="20" xfId="1" applyFont="1" applyFill="1" applyBorder="1" applyAlignment="1">
      <alignment horizontal="center"/>
    </xf>
    <xf numFmtId="0" fontId="15" fillId="2" borderId="69" xfId="6" applyFont="1" applyFill="1" applyBorder="1" applyAlignment="1">
      <alignment horizontal="center" vertical="center" wrapText="1"/>
    </xf>
    <xf numFmtId="0" fontId="27" fillId="0" borderId="80" xfId="1" applyFont="1" applyFill="1" applyBorder="1" applyAlignment="1">
      <alignment horizontal="center"/>
    </xf>
    <xf numFmtId="0" fontId="27" fillId="0" borderId="8" xfId="1" applyFont="1" applyFill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2" borderId="2" xfId="6" applyFont="1" applyFill="1" applyBorder="1" applyAlignment="1" applyProtection="1">
      <alignment horizontal="left" vertical="top" wrapText="1"/>
      <protection locked="0"/>
    </xf>
    <xf numFmtId="0" fontId="1" fillId="0" borderId="65" xfId="0" applyFont="1" applyBorder="1" applyAlignment="1">
      <alignment wrapText="1"/>
    </xf>
    <xf numFmtId="0" fontId="1" fillId="2" borderId="65" xfId="6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>
      <alignment wrapText="1"/>
    </xf>
    <xf numFmtId="0" fontId="24" fillId="2" borderId="14" xfId="0" applyFont="1" applyFill="1" applyBorder="1" applyAlignment="1">
      <alignment horizontal="center" wrapText="1"/>
    </xf>
    <xf numFmtId="2" fontId="24" fillId="2" borderId="3" xfId="0" applyNumberFormat="1" applyFont="1" applyFill="1" applyBorder="1" applyAlignment="1">
      <alignment horizontal="center" wrapText="1"/>
    </xf>
    <xf numFmtId="0" fontId="15" fillId="2" borderId="9" xfId="0" applyFont="1" applyFill="1" applyBorder="1" applyAlignment="1">
      <alignment horizontal="center" wrapText="1"/>
    </xf>
    <xf numFmtId="0" fontId="24" fillId="2" borderId="50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 wrapText="1"/>
    </xf>
    <xf numFmtId="0" fontId="24" fillId="2" borderId="71" xfId="0" applyFont="1" applyFill="1" applyBorder="1" applyAlignment="1">
      <alignment horizontal="center" wrapText="1"/>
    </xf>
    <xf numFmtId="0" fontId="13" fillId="2" borderId="50" xfId="0" applyFont="1" applyFill="1" applyBorder="1" applyAlignment="1">
      <alignment horizontal="center" wrapText="1"/>
    </xf>
    <xf numFmtId="0" fontId="13" fillId="2" borderId="71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42" xfId="0" applyFont="1" applyBorder="1" applyAlignment="1">
      <alignment horizontal="center" vertical="center" wrapText="1"/>
    </xf>
    <xf numFmtId="0" fontId="1" fillId="0" borderId="3" xfId="6" applyFont="1" applyBorder="1" applyAlignment="1">
      <alignment horizontal="left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6" applyFont="1" applyFill="1" applyBorder="1" applyAlignment="1" applyProtection="1">
      <alignment horizontal="left" vertical="top" wrapText="1"/>
      <protection locked="0"/>
    </xf>
    <xf numFmtId="0" fontId="13" fillId="0" borderId="3" xfId="6" applyFont="1" applyBorder="1" applyAlignment="1">
      <alignment horizontal="left"/>
    </xf>
    <xf numFmtId="0" fontId="13" fillId="2" borderId="65" xfId="0" applyFont="1" applyFill="1" applyBorder="1" applyAlignment="1">
      <alignment wrapText="1"/>
    </xf>
    <xf numFmtId="0" fontId="24" fillId="2" borderId="68" xfId="0" applyFont="1" applyFill="1" applyBorder="1" applyAlignment="1">
      <alignment horizontal="center" wrapText="1"/>
    </xf>
    <xf numFmtId="0" fontId="24" fillId="2" borderId="23" xfId="0" applyFont="1" applyFill="1" applyBorder="1" applyAlignment="1">
      <alignment wrapText="1"/>
    </xf>
    <xf numFmtId="0" fontId="13" fillId="2" borderId="5" xfId="6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wrapText="1"/>
    </xf>
    <xf numFmtId="2" fontId="13" fillId="2" borderId="11" xfId="0" applyNumberFormat="1" applyFont="1" applyFill="1" applyBorder="1" applyAlignment="1">
      <alignment horizontal="center" wrapText="1"/>
    </xf>
    <xf numFmtId="2" fontId="24" fillId="0" borderId="3" xfId="0" applyNumberFormat="1" applyFont="1" applyBorder="1" applyAlignment="1">
      <alignment horizontal="center" wrapText="1"/>
    </xf>
    <xf numFmtId="0" fontId="24" fillId="2" borderId="28" xfId="0" applyFont="1" applyFill="1" applyBorder="1" applyAlignment="1">
      <alignment horizontal="center" wrapText="1"/>
    </xf>
    <xf numFmtId="0" fontId="13" fillId="2" borderId="28" xfId="0" applyFont="1" applyFill="1" applyBorder="1" applyAlignment="1">
      <alignment horizontal="center" wrapText="1"/>
    </xf>
    <xf numFmtId="0" fontId="24" fillId="0" borderId="68" xfId="0" applyFont="1" applyBorder="1" applyAlignment="1">
      <alignment horizontal="center" wrapText="1"/>
    </xf>
    <xf numFmtId="0" fontId="24" fillId="2" borderId="72" xfId="0" applyFont="1" applyFill="1" applyBorder="1" applyAlignment="1">
      <alignment horizontal="center" wrapText="1"/>
    </xf>
    <xf numFmtId="0" fontId="13" fillId="2" borderId="72" xfId="0" applyFont="1" applyFill="1" applyBorder="1" applyAlignment="1">
      <alignment horizontal="center" wrapText="1"/>
    </xf>
    <xf numFmtId="1" fontId="15" fillId="0" borderId="75" xfId="6" applyNumberFormat="1" applyFont="1" applyBorder="1" applyAlignment="1">
      <alignment horizontal="right"/>
    </xf>
    <xf numFmtId="0" fontId="15" fillId="0" borderId="1" xfId="0" applyFont="1" applyBorder="1" applyAlignment="1">
      <alignment wrapText="1"/>
    </xf>
    <xf numFmtId="0" fontId="13" fillId="2" borderId="1" xfId="6" applyFont="1" applyFill="1" applyBorder="1" applyAlignment="1">
      <alignment horizontal="center" vertical="center" wrapText="1"/>
    </xf>
    <xf numFmtId="0" fontId="4" fillId="2" borderId="1" xfId="6" applyFont="1" applyFill="1" applyBorder="1" applyAlignment="1" applyProtection="1">
      <alignment horizontal="left" vertical="top" wrapText="1"/>
      <protection locked="0"/>
    </xf>
    <xf numFmtId="0" fontId="13" fillId="2" borderId="1" xfId="6" applyFont="1" applyFill="1" applyBorder="1" applyAlignment="1" applyProtection="1">
      <alignment horizontal="center" vertical="top" wrapText="1"/>
      <protection locked="0"/>
    </xf>
    <xf numFmtId="0" fontId="15" fillId="2" borderId="62" xfId="0" applyFont="1" applyFill="1" applyBorder="1" applyAlignment="1">
      <alignment horizontal="right" wrapText="1"/>
    </xf>
    <xf numFmtId="2" fontId="15" fillId="2" borderId="3" xfId="0" applyNumberFormat="1" applyFont="1" applyFill="1" applyBorder="1" applyAlignment="1">
      <alignment horizontal="right" wrapText="1"/>
    </xf>
    <xf numFmtId="0" fontId="15" fillId="2" borderId="50" xfId="0" applyFont="1" applyFill="1" applyBorder="1" applyAlignment="1">
      <alignment horizontal="right" wrapText="1"/>
    </xf>
    <xf numFmtId="0" fontId="13" fillId="2" borderId="42" xfId="0" applyFont="1" applyFill="1" applyBorder="1" applyAlignment="1">
      <alignment wrapText="1"/>
    </xf>
    <xf numFmtId="0" fontId="15" fillId="2" borderId="9" xfId="0" applyFont="1" applyFill="1" applyBorder="1" applyAlignment="1">
      <alignment wrapText="1"/>
    </xf>
    <xf numFmtId="0" fontId="13" fillId="2" borderId="62" xfId="0" applyFont="1" applyFill="1" applyBorder="1" applyAlignment="1">
      <alignment wrapText="1"/>
    </xf>
    <xf numFmtId="2" fontId="13" fillId="2" borderId="3" xfId="0" applyNumberFormat="1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13" fillId="2" borderId="50" xfId="0" applyFont="1" applyFill="1" applyBorder="1" applyAlignment="1">
      <alignment wrapText="1"/>
    </xf>
    <xf numFmtId="0" fontId="13" fillId="2" borderId="71" xfId="0" applyFont="1" applyFill="1" applyBorder="1" applyAlignment="1">
      <alignment wrapText="1"/>
    </xf>
  </cellXfs>
  <cellStyles count="31">
    <cellStyle name="Excel Built-in Normal" xfId="1"/>
    <cellStyle name="Excel Built-in Normal 1" xfId="7"/>
    <cellStyle name="Excel Built-in Normal 2" xfId="2"/>
    <cellStyle name="TableStyleLight1" xfId="5"/>
    <cellStyle name="Денежный 2" xfId="26"/>
    <cellStyle name="Обычный" xfId="0" builtinId="0"/>
    <cellStyle name="Обычный 2" xfId="6"/>
    <cellStyle name="Обычный 2 2" xfId="9"/>
    <cellStyle name="Обычный 2 2 2" xfId="20"/>
    <cellStyle name="Обычный 2 2 3" xfId="23"/>
    <cellStyle name="Обычный 2 2 4" xfId="15"/>
    <cellStyle name="Обычный 2 3" xfId="10"/>
    <cellStyle name="Обычный 2 3 2" xfId="24"/>
    <cellStyle name="Обычный 2 3 3" xfId="19"/>
    <cellStyle name="Обычный 2 4" xfId="13"/>
    <cellStyle name="Обычный 3" xfId="4"/>
    <cellStyle name="Обычный 3 2" xfId="21"/>
    <cellStyle name="Обычный 3 2 2" xfId="27"/>
    <cellStyle name="Обычный 3 3" xfId="25"/>
    <cellStyle name="Обычный 3 4" xfId="14"/>
    <cellStyle name="Обычный 4" xfId="3"/>
    <cellStyle name="Обычный 4 2" xfId="8"/>
    <cellStyle name="Обычный 4 2 2" xfId="29"/>
    <cellStyle name="Обычный 4 3" xfId="28"/>
    <cellStyle name="Обычный 4 4" xfId="16"/>
    <cellStyle name="Обычный 5" xfId="11"/>
    <cellStyle name="Обычный 5 2" xfId="30"/>
    <cellStyle name="Обычный 5 3" xfId="17"/>
    <cellStyle name="Обычный 6" xfId="12"/>
    <cellStyle name="Обычный 6 2" xfId="18"/>
    <cellStyle name="Обычный 7" xfId="22"/>
  </cellStyles>
  <dxfs count="101"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 patternType="solid"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66FF33"/>
      <color rgb="FFCCECFF"/>
      <color rgb="FFCCFF99"/>
      <color rgb="FFFFCCCC"/>
      <color rgb="FFFFFF66"/>
      <color rgb="FFFF0066"/>
      <color rgb="FFA0A0A0"/>
      <color rgb="FFFF66FF"/>
      <color rgb="FF660066"/>
      <color rgb="FFB3010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Литература </a:t>
            </a:r>
            <a:r>
              <a:rPr lang="ru-RU" baseline="0"/>
              <a:t> ОГЭ  2022</a:t>
            </a:r>
            <a:r>
              <a:rPr lang="en-US" baseline="0"/>
              <a:t>-202</a:t>
            </a:r>
            <a:r>
              <a:rPr lang="ru-RU" baseline="0"/>
              <a:t>4</a:t>
            </a:r>
            <a:endParaRPr lang="ru-RU"/>
          </a:p>
        </c:rich>
      </c:tx>
      <c:layout>
        <c:manualLayout>
          <c:xMode val="edge"/>
          <c:yMode val="edge"/>
          <c:x val="3.272645768060016E-2"/>
          <c:y val="1.190155105042145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4539567872641489E-2"/>
          <c:y val="7.8383625141282776E-2"/>
          <c:w val="0.96819149105446223"/>
          <c:h val="0.60004054511095206"/>
        </c:manualLayout>
      </c:layout>
      <c:lineChart>
        <c:grouping val="standard"/>
        <c:varyColors val="0"/>
        <c:ser>
          <c:idx val="2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'Литерат-9 диаграмма по районам'!$B$5:$B$107</c:f>
              <c:strCache>
                <c:ptCount val="103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19</c:v>
                </c:pt>
                <c:pt idx="6">
                  <c:v>МАОУ СШ № 32</c:v>
                </c:pt>
                <c:pt idx="7">
                  <c:v>МБОУ СШ № 86</c:v>
                </c:pt>
                <c:pt idx="8">
                  <c:v>КИРОВСКИЙ РАЙОН</c:v>
                </c:pt>
                <c:pt idx="9">
                  <c:v>МАОУ Гимназия № 4</c:v>
                </c:pt>
                <c:pt idx="10">
                  <c:v>МАОУ Гимназия № 6</c:v>
                </c:pt>
                <c:pt idx="11">
                  <c:v>МАОУ Гимназия № 10</c:v>
                </c:pt>
                <c:pt idx="12">
                  <c:v>МАОУ Лицей № 6 "Перспектива"</c:v>
                </c:pt>
                <c:pt idx="13">
                  <c:v>МАОУ Лицей № 11</c:v>
                </c:pt>
                <c:pt idx="14">
                  <c:v>МАОУ СШ № 8 "Созидание"</c:v>
                </c:pt>
                <c:pt idx="15">
                  <c:v>МАОУ СШ № 46</c:v>
                </c:pt>
                <c:pt idx="16">
                  <c:v>МАОУ СШ № 55</c:v>
                </c:pt>
                <c:pt idx="17">
                  <c:v>МАОУ СШ № 63</c:v>
                </c:pt>
                <c:pt idx="18">
                  <c:v>МАОУ СШ № 81</c:v>
                </c:pt>
                <c:pt idx="19">
                  <c:v>МАОУ СШ № 90</c:v>
                </c:pt>
                <c:pt idx="20">
                  <c:v>МАОУ СШ № 135</c:v>
                </c:pt>
                <c:pt idx="21">
                  <c:v>ЛЕНИНСКИЙ РАЙОН</c:v>
                </c:pt>
                <c:pt idx="22">
                  <c:v>МБОУ Гимназия № 7</c:v>
                </c:pt>
                <c:pt idx="23">
                  <c:v>МАОУ Гимназия № 11</c:v>
                </c:pt>
                <c:pt idx="24">
                  <c:v>МАОУ Гимназия № 15</c:v>
                </c:pt>
                <c:pt idx="25">
                  <c:v>МАОУ Лицей № 3</c:v>
                </c:pt>
                <c:pt idx="26">
                  <c:v>МАОУ Лицей № 12</c:v>
                </c:pt>
                <c:pt idx="27">
                  <c:v>МБОУ СШ № 31</c:v>
                </c:pt>
                <c:pt idx="28">
                  <c:v>МБОУ СШ № 44</c:v>
                </c:pt>
                <c:pt idx="29">
                  <c:v>МАОУ СШ № 53</c:v>
                </c:pt>
                <c:pt idx="30">
                  <c:v>МБОУ СШ № 64</c:v>
                </c:pt>
                <c:pt idx="31">
                  <c:v>МБОУ СШ № 79</c:v>
                </c:pt>
                <c:pt idx="32">
                  <c:v>МАОУ СШ № 89</c:v>
                </c:pt>
                <c:pt idx="33">
                  <c:v>МБОУ СШ № 94</c:v>
                </c:pt>
                <c:pt idx="34">
                  <c:v>МАОУ СШ № 148</c:v>
                </c:pt>
                <c:pt idx="35">
                  <c:v>ОКТЯБРЬСКИЙ РАЙОН</c:v>
                </c:pt>
                <c:pt idx="36">
                  <c:v>МАОУ "КУГ № 1 - Универс"</c:v>
                </c:pt>
                <c:pt idx="37">
                  <c:v>МБОУ Гимназия № 3</c:v>
                </c:pt>
                <c:pt idx="38">
                  <c:v>МАОУ Гимназия № 13 "Академ"</c:v>
                </c:pt>
                <c:pt idx="39">
                  <c:v>МАОУ Лицей № 1</c:v>
                </c:pt>
                <c:pt idx="40">
                  <c:v>МБОУ Лицей № 8</c:v>
                </c:pt>
                <c:pt idx="41">
                  <c:v>МБОУ Лицей № 10</c:v>
                </c:pt>
                <c:pt idx="42">
                  <c:v>МАОУ СШ № 3</c:v>
                </c:pt>
                <c:pt idx="43">
                  <c:v>МБОУ СШ № 36</c:v>
                </c:pt>
                <c:pt idx="44">
                  <c:v>МБОУ СШ № 39</c:v>
                </c:pt>
                <c:pt idx="45">
                  <c:v>МАОУ СШ № 72 </c:v>
                </c:pt>
                <c:pt idx="46">
                  <c:v>МАОУ СШ № 82 </c:v>
                </c:pt>
                <c:pt idx="47">
                  <c:v>МБОУ СШ № 84</c:v>
                </c:pt>
                <c:pt idx="48">
                  <c:v>МБОУ СШ № 95</c:v>
                </c:pt>
                <c:pt idx="49">
                  <c:v>МБОУ СШ № 99</c:v>
                </c:pt>
                <c:pt idx="50">
                  <c:v>МБОУ СШ № 133 </c:v>
                </c:pt>
                <c:pt idx="51">
                  <c:v>СВЕРДЛОВСКИЙ РАЙОН</c:v>
                </c:pt>
                <c:pt idx="52">
                  <c:v>МАОУ Гимназия № 14</c:v>
                </c:pt>
                <c:pt idx="53">
                  <c:v>МАОУ Лицей № 9 "Лидер"</c:v>
                </c:pt>
                <c:pt idx="54">
                  <c:v>МАОУ СШ № 6</c:v>
                </c:pt>
                <c:pt idx="55">
                  <c:v>МАОУ СШ № 23</c:v>
                </c:pt>
                <c:pt idx="56">
                  <c:v>МАОУ СШ № 42</c:v>
                </c:pt>
                <c:pt idx="57">
                  <c:v>МАОУ СШ № 45</c:v>
                </c:pt>
                <c:pt idx="58">
                  <c:v>МБОУ СШ № 62</c:v>
                </c:pt>
                <c:pt idx="59">
                  <c:v>МАОУ СШ № 76</c:v>
                </c:pt>
                <c:pt idx="60">
                  <c:v>МАОУ СШ № 78</c:v>
                </c:pt>
                <c:pt idx="61">
                  <c:v>МАОУ СШ № 137</c:v>
                </c:pt>
                <c:pt idx="62">
                  <c:v>МАОУ СШ № 158 "Грани"</c:v>
                </c:pt>
                <c:pt idx="63">
                  <c:v>СОВЕТСКИЙ РАЙОН</c:v>
                </c:pt>
                <c:pt idx="64">
                  <c:v>МАОУ СШ № 1</c:v>
                </c:pt>
                <c:pt idx="65">
                  <c:v>МАОУ СШ № 5</c:v>
                </c:pt>
                <c:pt idx="66">
                  <c:v>МАОУ СШ № 7</c:v>
                </c:pt>
                <c:pt idx="67">
                  <c:v>МАОУ СШ № 18</c:v>
                </c:pt>
                <c:pt idx="68">
                  <c:v>МАОУ СШ № 24</c:v>
                </c:pt>
                <c:pt idx="69">
                  <c:v>МБОУ СШ № 56</c:v>
                </c:pt>
                <c:pt idx="70">
                  <c:v>МАОУ СШ № 66</c:v>
                </c:pt>
                <c:pt idx="71">
                  <c:v>МАОУ СШ № 69</c:v>
                </c:pt>
                <c:pt idx="72">
                  <c:v>МАОУ СШ № 85</c:v>
                </c:pt>
                <c:pt idx="73">
                  <c:v>МАОУ СШ № 91</c:v>
                </c:pt>
                <c:pt idx="74">
                  <c:v>МАОУ СШ № 98</c:v>
                </c:pt>
                <c:pt idx="75">
                  <c:v>МАОУ СШ № 108</c:v>
                </c:pt>
                <c:pt idx="76">
                  <c:v>МАОУ СШ № 115</c:v>
                </c:pt>
                <c:pt idx="77">
                  <c:v>МАОУ СШ № 121</c:v>
                </c:pt>
                <c:pt idx="78">
                  <c:v>МАОУ СШ № 129</c:v>
                </c:pt>
                <c:pt idx="79">
                  <c:v>МАОУ СШ № 134</c:v>
                </c:pt>
                <c:pt idx="80">
                  <c:v>МАОУ СШ № 139</c:v>
                </c:pt>
                <c:pt idx="81">
                  <c:v>МАОУ СШ № 141</c:v>
                </c:pt>
                <c:pt idx="82">
                  <c:v>МАОУ СШ № 143</c:v>
                </c:pt>
                <c:pt idx="83">
                  <c:v>МАОУ СШ № 144</c:v>
                </c:pt>
                <c:pt idx="84">
                  <c:v>МАОУ СШ № 145</c:v>
                </c:pt>
                <c:pt idx="85">
                  <c:v>МАОУ СШ № 147</c:v>
                </c:pt>
                <c:pt idx="86">
                  <c:v>МАОУ СШ № 149</c:v>
                </c:pt>
                <c:pt idx="87">
                  <c:v>МАОУ СШ № 150</c:v>
                </c:pt>
                <c:pt idx="88">
                  <c:v>МАОУ СШ № 151</c:v>
                </c:pt>
                <c:pt idx="89">
                  <c:v>МАОУ СШ № 152</c:v>
                </c:pt>
                <c:pt idx="90">
                  <c:v>МАОУ СШ № 154</c:v>
                </c:pt>
                <c:pt idx="91">
                  <c:v>МАОУ СШ № 156</c:v>
                </c:pt>
                <c:pt idx="92">
                  <c:v>МАОУ СШ № 157</c:v>
                </c:pt>
                <c:pt idx="93">
                  <c:v>ЦЕНТРАЛЬНЫЙ РАЙОН</c:v>
                </c:pt>
                <c:pt idx="94">
                  <c:v>МАОУ Гимназия № 2</c:v>
                </c:pt>
                <c:pt idx="95">
                  <c:v>МБОУ Гимназия  № 16</c:v>
                </c:pt>
                <c:pt idx="96">
                  <c:v>МБОУ Лицей № 2</c:v>
                </c:pt>
                <c:pt idx="97">
                  <c:v>МБОУ СШ № 4</c:v>
                </c:pt>
                <c:pt idx="98">
                  <c:v>МБОУ СШ № 10</c:v>
                </c:pt>
                <c:pt idx="99">
                  <c:v>МБОУ СШ № 27</c:v>
                </c:pt>
                <c:pt idx="100">
                  <c:v>МБОУ СШ № 51</c:v>
                </c:pt>
                <c:pt idx="101">
                  <c:v>МАОУ СШ "Комплекс Покровский"</c:v>
                </c:pt>
                <c:pt idx="102">
                  <c:v>МАОУ СШ № 155</c:v>
                </c:pt>
              </c:strCache>
            </c:strRef>
          </c:cat>
          <c:val>
            <c:numRef>
              <c:f>'Литерат-9 диаграмма по районам'!$E$5:$E$107</c:f>
              <c:numCache>
                <c:formatCode>Основной</c:formatCode>
                <c:ptCount val="103"/>
                <c:pt idx="0">
                  <c:v>3.88</c:v>
                </c:pt>
                <c:pt idx="1">
                  <c:v>3.88</c:v>
                </c:pt>
                <c:pt idx="2">
                  <c:v>3.88</c:v>
                </c:pt>
                <c:pt idx="3">
                  <c:v>3.88</c:v>
                </c:pt>
                <c:pt idx="4">
                  <c:v>3.88</c:v>
                </c:pt>
                <c:pt idx="5">
                  <c:v>3.88</c:v>
                </c:pt>
                <c:pt idx="6">
                  <c:v>3.88</c:v>
                </c:pt>
                <c:pt idx="7">
                  <c:v>3.88</c:v>
                </c:pt>
                <c:pt idx="8">
                  <c:v>3.88</c:v>
                </c:pt>
                <c:pt idx="9">
                  <c:v>3.88</c:v>
                </c:pt>
                <c:pt idx="10">
                  <c:v>3.88</c:v>
                </c:pt>
                <c:pt idx="11">
                  <c:v>3.88</c:v>
                </c:pt>
                <c:pt idx="12">
                  <c:v>3.88</c:v>
                </c:pt>
                <c:pt idx="13">
                  <c:v>3.88</c:v>
                </c:pt>
                <c:pt idx="14">
                  <c:v>3.88</c:v>
                </c:pt>
                <c:pt idx="15">
                  <c:v>3.88</c:v>
                </c:pt>
                <c:pt idx="16">
                  <c:v>3.88</c:v>
                </c:pt>
                <c:pt idx="17">
                  <c:v>3.88</c:v>
                </c:pt>
                <c:pt idx="18">
                  <c:v>3.88</c:v>
                </c:pt>
                <c:pt idx="19">
                  <c:v>3.88</c:v>
                </c:pt>
                <c:pt idx="20">
                  <c:v>3.88</c:v>
                </c:pt>
                <c:pt idx="21">
                  <c:v>3.88</c:v>
                </c:pt>
                <c:pt idx="22">
                  <c:v>3.88</c:v>
                </c:pt>
                <c:pt idx="23">
                  <c:v>3.88</c:v>
                </c:pt>
                <c:pt idx="24">
                  <c:v>3.88</c:v>
                </c:pt>
                <c:pt idx="25">
                  <c:v>3.88</c:v>
                </c:pt>
                <c:pt idx="26">
                  <c:v>3.88</c:v>
                </c:pt>
                <c:pt idx="27">
                  <c:v>3.88</c:v>
                </c:pt>
                <c:pt idx="28">
                  <c:v>3.88</c:v>
                </c:pt>
                <c:pt idx="29">
                  <c:v>3.88</c:v>
                </c:pt>
                <c:pt idx="30">
                  <c:v>3.88</c:v>
                </c:pt>
                <c:pt idx="31">
                  <c:v>3.88</c:v>
                </c:pt>
                <c:pt idx="32">
                  <c:v>3.88</c:v>
                </c:pt>
                <c:pt idx="33">
                  <c:v>3.88</c:v>
                </c:pt>
                <c:pt idx="34">
                  <c:v>3.88</c:v>
                </c:pt>
                <c:pt idx="35">
                  <c:v>3.88</c:v>
                </c:pt>
                <c:pt idx="36">
                  <c:v>3.88</c:v>
                </c:pt>
                <c:pt idx="37">
                  <c:v>3.88</c:v>
                </c:pt>
                <c:pt idx="38">
                  <c:v>3.88</c:v>
                </c:pt>
                <c:pt idx="39">
                  <c:v>3.88</c:v>
                </c:pt>
                <c:pt idx="40">
                  <c:v>3.88</c:v>
                </c:pt>
                <c:pt idx="41">
                  <c:v>3.88</c:v>
                </c:pt>
                <c:pt idx="42">
                  <c:v>3.88</c:v>
                </c:pt>
                <c:pt idx="43">
                  <c:v>3.88</c:v>
                </c:pt>
                <c:pt idx="44">
                  <c:v>3.88</c:v>
                </c:pt>
                <c:pt idx="45">
                  <c:v>3.88</c:v>
                </c:pt>
                <c:pt idx="46">
                  <c:v>3.88</c:v>
                </c:pt>
                <c:pt idx="47">
                  <c:v>3.88</c:v>
                </c:pt>
                <c:pt idx="48">
                  <c:v>3.88</c:v>
                </c:pt>
                <c:pt idx="49">
                  <c:v>3.88</c:v>
                </c:pt>
                <c:pt idx="50">
                  <c:v>3.88</c:v>
                </c:pt>
                <c:pt idx="51">
                  <c:v>3.88</c:v>
                </c:pt>
                <c:pt idx="52">
                  <c:v>3.88</c:v>
                </c:pt>
                <c:pt idx="53">
                  <c:v>3.88</c:v>
                </c:pt>
                <c:pt idx="54">
                  <c:v>3.88</c:v>
                </c:pt>
                <c:pt idx="55">
                  <c:v>3.88</c:v>
                </c:pt>
                <c:pt idx="56">
                  <c:v>3.88</c:v>
                </c:pt>
                <c:pt idx="57">
                  <c:v>3.88</c:v>
                </c:pt>
                <c:pt idx="58">
                  <c:v>3.88</c:v>
                </c:pt>
                <c:pt idx="59">
                  <c:v>3.88</c:v>
                </c:pt>
                <c:pt idx="60">
                  <c:v>3.88</c:v>
                </c:pt>
                <c:pt idx="61">
                  <c:v>3.88</c:v>
                </c:pt>
                <c:pt idx="62">
                  <c:v>3.88</c:v>
                </c:pt>
                <c:pt idx="63">
                  <c:v>3.88</c:v>
                </c:pt>
                <c:pt idx="64">
                  <c:v>3.88</c:v>
                </c:pt>
                <c:pt idx="65">
                  <c:v>3.88</c:v>
                </c:pt>
                <c:pt idx="66">
                  <c:v>3.88</c:v>
                </c:pt>
                <c:pt idx="67">
                  <c:v>3.88</c:v>
                </c:pt>
                <c:pt idx="68">
                  <c:v>3.88</c:v>
                </c:pt>
                <c:pt idx="69">
                  <c:v>3.88</c:v>
                </c:pt>
                <c:pt idx="70">
                  <c:v>3.88</c:v>
                </c:pt>
                <c:pt idx="71">
                  <c:v>3.88</c:v>
                </c:pt>
                <c:pt idx="72">
                  <c:v>3.88</c:v>
                </c:pt>
                <c:pt idx="73">
                  <c:v>3.88</c:v>
                </c:pt>
                <c:pt idx="74">
                  <c:v>3.88</c:v>
                </c:pt>
                <c:pt idx="75">
                  <c:v>3.88</c:v>
                </c:pt>
                <c:pt idx="76">
                  <c:v>3.88</c:v>
                </c:pt>
                <c:pt idx="77">
                  <c:v>3.88</c:v>
                </c:pt>
                <c:pt idx="78">
                  <c:v>3.88</c:v>
                </c:pt>
                <c:pt idx="79">
                  <c:v>3.88</c:v>
                </c:pt>
                <c:pt idx="80">
                  <c:v>3.88</c:v>
                </c:pt>
                <c:pt idx="81">
                  <c:v>3.88</c:v>
                </c:pt>
                <c:pt idx="82">
                  <c:v>3.88</c:v>
                </c:pt>
                <c:pt idx="83">
                  <c:v>3.88</c:v>
                </c:pt>
                <c:pt idx="84">
                  <c:v>3.88</c:v>
                </c:pt>
                <c:pt idx="85">
                  <c:v>3.88</c:v>
                </c:pt>
                <c:pt idx="86">
                  <c:v>3.88</c:v>
                </c:pt>
                <c:pt idx="87">
                  <c:v>3.88</c:v>
                </c:pt>
                <c:pt idx="88">
                  <c:v>3.88</c:v>
                </c:pt>
                <c:pt idx="89">
                  <c:v>3.88</c:v>
                </c:pt>
                <c:pt idx="90">
                  <c:v>3.88</c:v>
                </c:pt>
                <c:pt idx="91">
                  <c:v>3.88</c:v>
                </c:pt>
                <c:pt idx="92">
                  <c:v>3.88</c:v>
                </c:pt>
                <c:pt idx="93">
                  <c:v>3.88</c:v>
                </c:pt>
                <c:pt idx="94">
                  <c:v>3.88</c:v>
                </c:pt>
                <c:pt idx="95">
                  <c:v>3.88</c:v>
                </c:pt>
                <c:pt idx="96">
                  <c:v>3.88</c:v>
                </c:pt>
                <c:pt idx="97">
                  <c:v>3.88</c:v>
                </c:pt>
                <c:pt idx="98">
                  <c:v>3.88</c:v>
                </c:pt>
                <c:pt idx="99">
                  <c:v>3.88</c:v>
                </c:pt>
                <c:pt idx="100">
                  <c:v>3.88</c:v>
                </c:pt>
                <c:pt idx="101">
                  <c:v>3.88</c:v>
                </c:pt>
                <c:pt idx="102">
                  <c:v>3.88</c:v>
                </c:pt>
              </c:numCache>
            </c:numRef>
          </c:val>
          <c:smooth val="0"/>
        </c:ser>
        <c:ser>
          <c:idx val="3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'Литерат-9 диаграмма по районам'!$D$5:$D$107</c:f>
              <c:numCache>
                <c:formatCode>0,00</c:formatCode>
                <c:ptCount val="103"/>
                <c:pt idx="0">
                  <c:v>3.6177777777777775</c:v>
                </c:pt>
                <c:pt idx="1">
                  <c:v>3</c:v>
                </c:pt>
                <c:pt idx="2">
                  <c:v>3.2222222222222223</c:v>
                </c:pt>
                <c:pt idx="3">
                  <c:v>4.2</c:v>
                </c:pt>
                <c:pt idx="4">
                  <c:v>3.6666666666666665</c:v>
                </c:pt>
                <c:pt idx="5">
                  <c:v>4</c:v>
                </c:pt>
                <c:pt idx="6">
                  <c:v>3.3333333333333335</c:v>
                </c:pt>
                <c:pt idx="7">
                  <c:v>3</c:v>
                </c:pt>
                <c:pt idx="8">
                  <c:v>3.6830357142857144</c:v>
                </c:pt>
                <c:pt idx="9">
                  <c:v>4</c:v>
                </c:pt>
                <c:pt idx="10">
                  <c:v>4</c:v>
                </c:pt>
                <c:pt idx="11">
                  <c:v>3.75</c:v>
                </c:pt>
                <c:pt idx="12">
                  <c:v>3</c:v>
                </c:pt>
                <c:pt idx="13">
                  <c:v>3.7142857142857144</c:v>
                </c:pt>
                <c:pt idx="15">
                  <c:v>4</c:v>
                </c:pt>
                <c:pt idx="17">
                  <c:v>3</c:v>
                </c:pt>
                <c:pt idx="19">
                  <c:v>4</c:v>
                </c:pt>
                <c:pt idx="21">
                  <c:v>3.9249999999999998</c:v>
                </c:pt>
                <c:pt idx="22">
                  <c:v>3.25</c:v>
                </c:pt>
                <c:pt idx="24">
                  <c:v>4</c:v>
                </c:pt>
                <c:pt idx="25">
                  <c:v>4.666666666666667</c:v>
                </c:pt>
                <c:pt idx="26">
                  <c:v>4</c:v>
                </c:pt>
                <c:pt idx="28">
                  <c:v>3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3">
                  <c:v>4.333333333333333</c:v>
                </c:pt>
                <c:pt idx="34">
                  <c:v>4</c:v>
                </c:pt>
                <c:pt idx="35">
                  <c:v>3.9568181818181816</c:v>
                </c:pt>
                <c:pt idx="36">
                  <c:v>4.25</c:v>
                </c:pt>
                <c:pt idx="37">
                  <c:v>4</c:v>
                </c:pt>
                <c:pt idx="38">
                  <c:v>3.875</c:v>
                </c:pt>
                <c:pt idx="39">
                  <c:v>4.4000000000000004</c:v>
                </c:pt>
                <c:pt idx="40">
                  <c:v>5</c:v>
                </c:pt>
                <c:pt idx="41">
                  <c:v>4</c:v>
                </c:pt>
                <c:pt idx="43">
                  <c:v>3</c:v>
                </c:pt>
                <c:pt idx="44">
                  <c:v>5</c:v>
                </c:pt>
                <c:pt idx="45">
                  <c:v>4</c:v>
                </c:pt>
                <c:pt idx="47">
                  <c:v>3</c:v>
                </c:pt>
                <c:pt idx="48">
                  <c:v>3</c:v>
                </c:pt>
                <c:pt idx="51">
                  <c:v>4.0601851851851851</c:v>
                </c:pt>
                <c:pt idx="52">
                  <c:v>4.5</c:v>
                </c:pt>
                <c:pt idx="53">
                  <c:v>4</c:v>
                </c:pt>
                <c:pt idx="55">
                  <c:v>4</c:v>
                </c:pt>
                <c:pt idx="56">
                  <c:v>5</c:v>
                </c:pt>
                <c:pt idx="57">
                  <c:v>4.5</c:v>
                </c:pt>
                <c:pt idx="59">
                  <c:v>3.375</c:v>
                </c:pt>
                <c:pt idx="60">
                  <c:v>3.5</c:v>
                </c:pt>
                <c:pt idx="61">
                  <c:v>4</c:v>
                </c:pt>
                <c:pt idx="62">
                  <c:v>3.6666666666666665</c:v>
                </c:pt>
                <c:pt idx="63">
                  <c:v>3.9181705620324543</c:v>
                </c:pt>
                <c:pt idx="64">
                  <c:v>3.75</c:v>
                </c:pt>
                <c:pt idx="65">
                  <c:v>3.3333333333333335</c:v>
                </c:pt>
                <c:pt idx="66">
                  <c:v>3.6666666666666665</c:v>
                </c:pt>
                <c:pt idx="67">
                  <c:v>5</c:v>
                </c:pt>
                <c:pt idx="68">
                  <c:v>3.7272727272727271</c:v>
                </c:pt>
                <c:pt idx="71">
                  <c:v>3.6666666666666665</c:v>
                </c:pt>
                <c:pt idx="73">
                  <c:v>3.5</c:v>
                </c:pt>
                <c:pt idx="74">
                  <c:v>4.666666666666667</c:v>
                </c:pt>
                <c:pt idx="75">
                  <c:v>3.25</c:v>
                </c:pt>
                <c:pt idx="77">
                  <c:v>3</c:v>
                </c:pt>
                <c:pt idx="79">
                  <c:v>4</c:v>
                </c:pt>
                <c:pt idx="80">
                  <c:v>3</c:v>
                </c:pt>
                <c:pt idx="81">
                  <c:v>5</c:v>
                </c:pt>
                <c:pt idx="82">
                  <c:v>3.5</c:v>
                </c:pt>
                <c:pt idx="83">
                  <c:v>4</c:v>
                </c:pt>
                <c:pt idx="84">
                  <c:v>4.166666666666667</c:v>
                </c:pt>
                <c:pt idx="86">
                  <c:v>3.8823529411764706</c:v>
                </c:pt>
                <c:pt idx="87">
                  <c:v>4.1111111111111107</c:v>
                </c:pt>
                <c:pt idx="88">
                  <c:v>4.5714285714285712</c:v>
                </c:pt>
                <c:pt idx="89">
                  <c:v>3.9090909090909092</c:v>
                </c:pt>
                <c:pt idx="90">
                  <c:v>4.5</c:v>
                </c:pt>
                <c:pt idx="91">
                  <c:v>3.8333333333333335</c:v>
                </c:pt>
                <c:pt idx="92">
                  <c:v>4.083333333333333</c:v>
                </c:pt>
                <c:pt idx="93">
                  <c:v>3.8789115646258501</c:v>
                </c:pt>
                <c:pt idx="95">
                  <c:v>4</c:v>
                </c:pt>
                <c:pt idx="96">
                  <c:v>4.2</c:v>
                </c:pt>
                <c:pt idx="97">
                  <c:v>3.5</c:v>
                </c:pt>
                <c:pt idx="98">
                  <c:v>4.333333333333333</c:v>
                </c:pt>
                <c:pt idx="99">
                  <c:v>3.2857142857142856</c:v>
                </c:pt>
                <c:pt idx="101">
                  <c:v>3.6666666666666665</c:v>
                </c:pt>
                <c:pt idx="102">
                  <c:v>4.166666666666667</c:v>
                </c:pt>
              </c:numCache>
            </c:numRef>
          </c:val>
          <c:smooth val="0"/>
        </c:ser>
        <c:ser>
          <c:idx val="0"/>
          <c:order val="2"/>
          <c:tx>
            <c:v>2023 ср. балл по городу</c:v>
          </c:tx>
          <c:spPr>
            <a:ln w="25400">
              <a:solidFill>
                <a:srgbClr val="66FF33"/>
              </a:solidFill>
            </a:ln>
          </c:spPr>
          <c:marker>
            <c:symbol val="none"/>
          </c:marker>
          <c:cat>
            <c:strRef>
              <c:f>'Литерат-9 диаграмма по районам'!$B$5:$B$107</c:f>
              <c:strCache>
                <c:ptCount val="103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19</c:v>
                </c:pt>
                <c:pt idx="6">
                  <c:v>МАОУ СШ № 32</c:v>
                </c:pt>
                <c:pt idx="7">
                  <c:v>МБОУ СШ № 86</c:v>
                </c:pt>
                <c:pt idx="8">
                  <c:v>КИРОВСКИЙ РАЙОН</c:v>
                </c:pt>
                <c:pt idx="9">
                  <c:v>МАОУ Гимназия № 4</c:v>
                </c:pt>
                <c:pt idx="10">
                  <c:v>МАОУ Гимназия № 6</c:v>
                </c:pt>
                <c:pt idx="11">
                  <c:v>МАОУ Гимназия № 10</c:v>
                </c:pt>
                <c:pt idx="12">
                  <c:v>МАОУ Лицей № 6 "Перспектива"</c:v>
                </c:pt>
                <c:pt idx="13">
                  <c:v>МАОУ Лицей № 11</c:v>
                </c:pt>
                <c:pt idx="14">
                  <c:v>МАОУ СШ № 8 "Созидание"</c:v>
                </c:pt>
                <c:pt idx="15">
                  <c:v>МАОУ СШ № 46</c:v>
                </c:pt>
                <c:pt idx="16">
                  <c:v>МАОУ СШ № 55</c:v>
                </c:pt>
                <c:pt idx="17">
                  <c:v>МАОУ СШ № 63</c:v>
                </c:pt>
                <c:pt idx="18">
                  <c:v>МАОУ СШ № 81</c:v>
                </c:pt>
                <c:pt idx="19">
                  <c:v>МАОУ СШ № 90</c:v>
                </c:pt>
                <c:pt idx="20">
                  <c:v>МАОУ СШ № 135</c:v>
                </c:pt>
                <c:pt idx="21">
                  <c:v>ЛЕНИНСКИЙ РАЙОН</c:v>
                </c:pt>
                <c:pt idx="22">
                  <c:v>МБОУ Гимназия № 7</c:v>
                </c:pt>
                <c:pt idx="23">
                  <c:v>МАОУ Гимназия № 11</c:v>
                </c:pt>
                <c:pt idx="24">
                  <c:v>МАОУ Гимназия № 15</c:v>
                </c:pt>
                <c:pt idx="25">
                  <c:v>МАОУ Лицей № 3</c:v>
                </c:pt>
                <c:pt idx="26">
                  <c:v>МАОУ Лицей № 12</c:v>
                </c:pt>
                <c:pt idx="27">
                  <c:v>МБОУ СШ № 31</c:v>
                </c:pt>
                <c:pt idx="28">
                  <c:v>МБОУ СШ № 44</c:v>
                </c:pt>
                <c:pt idx="29">
                  <c:v>МАОУ СШ № 53</c:v>
                </c:pt>
                <c:pt idx="30">
                  <c:v>МБОУ СШ № 64</c:v>
                </c:pt>
                <c:pt idx="31">
                  <c:v>МБОУ СШ № 79</c:v>
                </c:pt>
                <c:pt idx="32">
                  <c:v>МАОУ СШ № 89</c:v>
                </c:pt>
                <c:pt idx="33">
                  <c:v>МБОУ СШ № 94</c:v>
                </c:pt>
                <c:pt idx="34">
                  <c:v>МАОУ СШ № 148</c:v>
                </c:pt>
                <c:pt idx="35">
                  <c:v>ОКТЯБРЬСКИЙ РАЙОН</c:v>
                </c:pt>
                <c:pt idx="36">
                  <c:v>МАОУ "КУГ № 1 - Универс"</c:v>
                </c:pt>
                <c:pt idx="37">
                  <c:v>МБОУ Гимназия № 3</c:v>
                </c:pt>
                <c:pt idx="38">
                  <c:v>МАОУ Гимназия № 13 "Академ"</c:v>
                </c:pt>
                <c:pt idx="39">
                  <c:v>МАОУ Лицей № 1</c:v>
                </c:pt>
                <c:pt idx="40">
                  <c:v>МБОУ Лицей № 8</c:v>
                </c:pt>
                <c:pt idx="41">
                  <c:v>МБОУ Лицей № 10</c:v>
                </c:pt>
                <c:pt idx="42">
                  <c:v>МАОУ СШ № 3</c:v>
                </c:pt>
                <c:pt idx="43">
                  <c:v>МБОУ СШ № 36</c:v>
                </c:pt>
                <c:pt idx="44">
                  <c:v>МБОУ СШ № 39</c:v>
                </c:pt>
                <c:pt idx="45">
                  <c:v>МАОУ СШ № 72 </c:v>
                </c:pt>
                <c:pt idx="46">
                  <c:v>МАОУ СШ № 82 </c:v>
                </c:pt>
                <c:pt idx="47">
                  <c:v>МБОУ СШ № 84</c:v>
                </c:pt>
                <c:pt idx="48">
                  <c:v>МБОУ СШ № 95</c:v>
                </c:pt>
                <c:pt idx="49">
                  <c:v>МБОУ СШ № 99</c:v>
                </c:pt>
                <c:pt idx="50">
                  <c:v>МБОУ СШ № 133 </c:v>
                </c:pt>
                <c:pt idx="51">
                  <c:v>СВЕРДЛОВСКИЙ РАЙОН</c:v>
                </c:pt>
                <c:pt idx="52">
                  <c:v>МАОУ Гимназия № 14</c:v>
                </c:pt>
                <c:pt idx="53">
                  <c:v>МАОУ Лицей № 9 "Лидер"</c:v>
                </c:pt>
                <c:pt idx="54">
                  <c:v>МАОУ СШ № 6</c:v>
                </c:pt>
                <c:pt idx="55">
                  <c:v>МАОУ СШ № 23</c:v>
                </c:pt>
                <c:pt idx="56">
                  <c:v>МАОУ СШ № 42</c:v>
                </c:pt>
                <c:pt idx="57">
                  <c:v>МАОУ СШ № 45</c:v>
                </c:pt>
                <c:pt idx="58">
                  <c:v>МБОУ СШ № 62</c:v>
                </c:pt>
                <c:pt idx="59">
                  <c:v>МАОУ СШ № 76</c:v>
                </c:pt>
                <c:pt idx="60">
                  <c:v>МАОУ СШ № 78</c:v>
                </c:pt>
                <c:pt idx="61">
                  <c:v>МАОУ СШ № 137</c:v>
                </c:pt>
                <c:pt idx="62">
                  <c:v>МАОУ СШ № 158 "Грани"</c:v>
                </c:pt>
                <c:pt idx="63">
                  <c:v>СОВЕТСКИЙ РАЙОН</c:v>
                </c:pt>
                <c:pt idx="64">
                  <c:v>МАОУ СШ № 1</c:v>
                </c:pt>
                <c:pt idx="65">
                  <c:v>МАОУ СШ № 5</c:v>
                </c:pt>
                <c:pt idx="66">
                  <c:v>МАОУ СШ № 7</c:v>
                </c:pt>
                <c:pt idx="67">
                  <c:v>МАОУ СШ № 18</c:v>
                </c:pt>
                <c:pt idx="68">
                  <c:v>МАОУ СШ № 24</c:v>
                </c:pt>
                <c:pt idx="69">
                  <c:v>МБОУ СШ № 56</c:v>
                </c:pt>
                <c:pt idx="70">
                  <c:v>МАОУ СШ № 66</c:v>
                </c:pt>
                <c:pt idx="71">
                  <c:v>МАОУ СШ № 69</c:v>
                </c:pt>
                <c:pt idx="72">
                  <c:v>МАОУ СШ № 85</c:v>
                </c:pt>
                <c:pt idx="73">
                  <c:v>МАОУ СШ № 91</c:v>
                </c:pt>
                <c:pt idx="74">
                  <c:v>МАОУ СШ № 98</c:v>
                </c:pt>
                <c:pt idx="75">
                  <c:v>МАОУ СШ № 108</c:v>
                </c:pt>
                <c:pt idx="76">
                  <c:v>МАОУ СШ № 115</c:v>
                </c:pt>
                <c:pt idx="77">
                  <c:v>МАОУ СШ № 121</c:v>
                </c:pt>
                <c:pt idx="78">
                  <c:v>МАОУ СШ № 129</c:v>
                </c:pt>
                <c:pt idx="79">
                  <c:v>МАОУ СШ № 134</c:v>
                </c:pt>
                <c:pt idx="80">
                  <c:v>МАОУ СШ № 139</c:v>
                </c:pt>
                <c:pt idx="81">
                  <c:v>МАОУ СШ № 141</c:v>
                </c:pt>
                <c:pt idx="82">
                  <c:v>МАОУ СШ № 143</c:v>
                </c:pt>
                <c:pt idx="83">
                  <c:v>МАОУ СШ № 144</c:v>
                </c:pt>
                <c:pt idx="84">
                  <c:v>МАОУ СШ № 145</c:v>
                </c:pt>
                <c:pt idx="85">
                  <c:v>МАОУ СШ № 147</c:v>
                </c:pt>
                <c:pt idx="86">
                  <c:v>МАОУ СШ № 149</c:v>
                </c:pt>
                <c:pt idx="87">
                  <c:v>МАОУ СШ № 150</c:v>
                </c:pt>
                <c:pt idx="88">
                  <c:v>МАОУ СШ № 151</c:v>
                </c:pt>
                <c:pt idx="89">
                  <c:v>МАОУ СШ № 152</c:v>
                </c:pt>
                <c:pt idx="90">
                  <c:v>МАОУ СШ № 154</c:v>
                </c:pt>
                <c:pt idx="91">
                  <c:v>МАОУ СШ № 156</c:v>
                </c:pt>
                <c:pt idx="92">
                  <c:v>МАОУ СШ № 157</c:v>
                </c:pt>
                <c:pt idx="93">
                  <c:v>ЦЕНТРАЛЬНЫЙ РАЙОН</c:v>
                </c:pt>
                <c:pt idx="94">
                  <c:v>МАОУ Гимназия № 2</c:v>
                </c:pt>
                <c:pt idx="95">
                  <c:v>МБОУ Гимназия  № 16</c:v>
                </c:pt>
                <c:pt idx="96">
                  <c:v>МБОУ Лицей № 2</c:v>
                </c:pt>
                <c:pt idx="97">
                  <c:v>МБОУ СШ № 4</c:v>
                </c:pt>
                <c:pt idx="98">
                  <c:v>МБОУ СШ № 10</c:v>
                </c:pt>
                <c:pt idx="99">
                  <c:v>МБОУ СШ № 27</c:v>
                </c:pt>
                <c:pt idx="100">
                  <c:v>МБОУ СШ № 51</c:v>
                </c:pt>
                <c:pt idx="101">
                  <c:v>МАОУ СШ "Комплекс Покровский"</c:v>
                </c:pt>
                <c:pt idx="102">
                  <c:v>МАОУ СШ № 155</c:v>
                </c:pt>
              </c:strCache>
            </c:strRef>
          </c:cat>
          <c:val>
            <c:numRef>
              <c:f>'Литерат-9 диаграмма по районам'!$I$5:$I$107</c:f>
              <c:numCache>
                <c:formatCode>Основной</c:formatCode>
                <c:ptCount val="103"/>
                <c:pt idx="0">
                  <c:v>4.12</c:v>
                </c:pt>
                <c:pt idx="1">
                  <c:v>4.12</c:v>
                </c:pt>
                <c:pt idx="2">
                  <c:v>4.12</c:v>
                </c:pt>
                <c:pt idx="3">
                  <c:v>4.12</c:v>
                </c:pt>
                <c:pt idx="4">
                  <c:v>4.12</c:v>
                </c:pt>
                <c:pt idx="5">
                  <c:v>4.12</c:v>
                </c:pt>
                <c:pt idx="6">
                  <c:v>4.12</c:v>
                </c:pt>
                <c:pt idx="7">
                  <c:v>4.12</c:v>
                </c:pt>
                <c:pt idx="8">
                  <c:v>4.12</c:v>
                </c:pt>
                <c:pt idx="9">
                  <c:v>4.12</c:v>
                </c:pt>
                <c:pt idx="10">
                  <c:v>4.12</c:v>
                </c:pt>
                <c:pt idx="11">
                  <c:v>4.12</c:v>
                </c:pt>
                <c:pt idx="12">
                  <c:v>4.12</c:v>
                </c:pt>
                <c:pt idx="13">
                  <c:v>4.12</c:v>
                </c:pt>
                <c:pt idx="14">
                  <c:v>4.12</c:v>
                </c:pt>
                <c:pt idx="15">
                  <c:v>4.12</c:v>
                </c:pt>
                <c:pt idx="16">
                  <c:v>4.12</c:v>
                </c:pt>
                <c:pt idx="17">
                  <c:v>4.12</c:v>
                </c:pt>
                <c:pt idx="18">
                  <c:v>4.12</c:v>
                </c:pt>
                <c:pt idx="19">
                  <c:v>4.12</c:v>
                </c:pt>
                <c:pt idx="20">
                  <c:v>4.12</c:v>
                </c:pt>
                <c:pt idx="21">
                  <c:v>4.12</c:v>
                </c:pt>
                <c:pt idx="22">
                  <c:v>4.12</c:v>
                </c:pt>
                <c:pt idx="23">
                  <c:v>4.12</c:v>
                </c:pt>
                <c:pt idx="24">
                  <c:v>4.12</c:v>
                </c:pt>
                <c:pt idx="25">
                  <c:v>4.12</c:v>
                </c:pt>
                <c:pt idx="26">
                  <c:v>4.12</c:v>
                </c:pt>
                <c:pt idx="27">
                  <c:v>4.12</c:v>
                </c:pt>
                <c:pt idx="28">
                  <c:v>4.12</c:v>
                </c:pt>
                <c:pt idx="29">
                  <c:v>4.12</c:v>
                </c:pt>
                <c:pt idx="30">
                  <c:v>4.12</c:v>
                </c:pt>
                <c:pt idx="31">
                  <c:v>4.12</c:v>
                </c:pt>
                <c:pt idx="32">
                  <c:v>4.12</c:v>
                </c:pt>
                <c:pt idx="33">
                  <c:v>4.12</c:v>
                </c:pt>
                <c:pt idx="34">
                  <c:v>4.12</c:v>
                </c:pt>
                <c:pt idx="35">
                  <c:v>4.12</c:v>
                </c:pt>
                <c:pt idx="36">
                  <c:v>4.12</c:v>
                </c:pt>
                <c:pt idx="37">
                  <c:v>4.12</c:v>
                </c:pt>
                <c:pt idx="38">
                  <c:v>4.12</c:v>
                </c:pt>
                <c:pt idx="39">
                  <c:v>4.12</c:v>
                </c:pt>
                <c:pt idx="40">
                  <c:v>4.12</c:v>
                </c:pt>
                <c:pt idx="41">
                  <c:v>4.12</c:v>
                </c:pt>
                <c:pt idx="42">
                  <c:v>4.12</c:v>
                </c:pt>
                <c:pt idx="43">
                  <c:v>4.12</c:v>
                </c:pt>
                <c:pt idx="44">
                  <c:v>4.12</c:v>
                </c:pt>
                <c:pt idx="45">
                  <c:v>4.12</c:v>
                </c:pt>
                <c:pt idx="46">
                  <c:v>4.12</c:v>
                </c:pt>
                <c:pt idx="47">
                  <c:v>4.12</c:v>
                </c:pt>
                <c:pt idx="48">
                  <c:v>4.12</c:v>
                </c:pt>
                <c:pt idx="49">
                  <c:v>4.12</c:v>
                </c:pt>
                <c:pt idx="50">
                  <c:v>4.12</c:v>
                </c:pt>
                <c:pt idx="51">
                  <c:v>4.12</c:v>
                </c:pt>
                <c:pt idx="52">
                  <c:v>4.12</c:v>
                </c:pt>
                <c:pt idx="53">
                  <c:v>4.12</c:v>
                </c:pt>
                <c:pt idx="54">
                  <c:v>4.12</c:v>
                </c:pt>
                <c:pt idx="55">
                  <c:v>4.12</c:v>
                </c:pt>
                <c:pt idx="56">
                  <c:v>4.12</c:v>
                </c:pt>
                <c:pt idx="57">
                  <c:v>4.12</c:v>
                </c:pt>
                <c:pt idx="58">
                  <c:v>4.12</c:v>
                </c:pt>
                <c:pt idx="59">
                  <c:v>4.12</c:v>
                </c:pt>
                <c:pt idx="60">
                  <c:v>4.12</c:v>
                </c:pt>
                <c:pt idx="61">
                  <c:v>4.12</c:v>
                </c:pt>
                <c:pt idx="62">
                  <c:v>4.12</c:v>
                </c:pt>
                <c:pt idx="63">
                  <c:v>4.12</c:v>
                </c:pt>
                <c:pt idx="64">
                  <c:v>4.12</c:v>
                </c:pt>
                <c:pt idx="65">
                  <c:v>4.12</c:v>
                </c:pt>
                <c:pt idx="66">
                  <c:v>4.12</c:v>
                </c:pt>
                <c:pt idx="67">
                  <c:v>4.12</c:v>
                </c:pt>
                <c:pt idx="68">
                  <c:v>4.12</c:v>
                </c:pt>
                <c:pt idx="69">
                  <c:v>4.12</c:v>
                </c:pt>
                <c:pt idx="70">
                  <c:v>4.12</c:v>
                </c:pt>
                <c:pt idx="71">
                  <c:v>4.12</c:v>
                </c:pt>
                <c:pt idx="72">
                  <c:v>4.12</c:v>
                </c:pt>
                <c:pt idx="73">
                  <c:v>4.12</c:v>
                </c:pt>
                <c:pt idx="74">
                  <c:v>4.12</c:v>
                </c:pt>
                <c:pt idx="75">
                  <c:v>4.12</c:v>
                </c:pt>
                <c:pt idx="76">
                  <c:v>4.12</c:v>
                </c:pt>
                <c:pt idx="77">
                  <c:v>4.12</c:v>
                </c:pt>
                <c:pt idx="78">
                  <c:v>4.12</c:v>
                </c:pt>
                <c:pt idx="79">
                  <c:v>4.12</c:v>
                </c:pt>
                <c:pt idx="80">
                  <c:v>4.12</c:v>
                </c:pt>
                <c:pt idx="81">
                  <c:v>4.12</c:v>
                </c:pt>
                <c:pt idx="82">
                  <c:v>4.12</c:v>
                </c:pt>
                <c:pt idx="83">
                  <c:v>4.12</c:v>
                </c:pt>
                <c:pt idx="84">
                  <c:v>4.12</c:v>
                </c:pt>
                <c:pt idx="85">
                  <c:v>4.12</c:v>
                </c:pt>
                <c:pt idx="86">
                  <c:v>4.12</c:v>
                </c:pt>
                <c:pt idx="87">
                  <c:v>4.12</c:v>
                </c:pt>
                <c:pt idx="88">
                  <c:v>4.12</c:v>
                </c:pt>
                <c:pt idx="89">
                  <c:v>4.12</c:v>
                </c:pt>
                <c:pt idx="90">
                  <c:v>4.12</c:v>
                </c:pt>
                <c:pt idx="91">
                  <c:v>4.12</c:v>
                </c:pt>
                <c:pt idx="92">
                  <c:v>4.12</c:v>
                </c:pt>
                <c:pt idx="93">
                  <c:v>4.12</c:v>
                </c:pt>
                <c:pt idx="94">
                  <c:v>4.12</c:v>
                </c:pt>
                <c:pt idx="95">
                  <c:v>4.12</c:v>
                </c:pt>
                <c:pt idx="96">
                  <c:v>4.12</c:v>
                </c:pt>
                <c:pt idx="97">
                  <c:v>4.12</c:v>
                </c:pt>
                <c:pt idx="98">
                  <c:v>4.12</c:v>
                </c:pt>
                <c:pt idx="99">
                  <c:v>4.12</c:v>
                </c:pt>
                <c:pt idx="100">
                  <c:v>4.12</c:v>
                </c:pt>
                <c:pt idx="101">
                  <c:v>4.12</c:v>
                </c:pt>
                <c:pt idx="102">
                  <c:v>4.12</c:v>
                </c:pt>
              </c:numCache>
            </c:numRef>
          </c:val>
          <c:smooth val="0"/>
        </c:ser>
        <c:ser>
          <c:idx val="1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'Литерат-9 диаграмма по районам'!$B$5:$B$107</c:f>
              <c:strCache>
                <c:ptCount val="103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19</c:v>
                </c:pt>
                <c:pt idx="6">
                  <c:v>МАОУ СШ № 32</c:v>
                </c:pt>
                <c:pt idx="7">
                  <c:v>МБОУ СШ № 86</c:v>
                </c:pt>
                <c:pt idx="8">
                  <c:v>КИРОВСКИЙ РАЙОН</c:v>
                </c:pt>
                <c:pt idx="9">
                  <c:v>МАОУ Гимназия № 4</c:v>
                </c:pt>
                <c:pt idx="10">
                  <c:v>МАОУ Гимназия № 6</c:v>
                </c:pt>
                <c:pt idx="11">
                  <c:v>МАОУ Гимназия № 10</c:v>
                </c:pt>
                <c:pt idx="12">
                  <c:v>МАОУ Лицей № 6 "Перспектива"</c:v>
                </c:pt>
                <c:pt idx="13">
                  <c:v>МАОУ Лицей № 11</c:v>
                </c:pt>
                <c:pt idx="14">
                  <c:v>МАОУ СШ № 8 "Созидание"</c:v>
                </c:pt>
                <c:pt idx="15">
                  <c:v>МАОУ СШ № 46</c:v>
                </c:pt>
                <c:pt idx="16">
                  <c:v>МАОУ СШ № 55</c:v>
                </c:pt>
                <c:pt idx="17">
                  <c:v>МАОУ СШ № 63</c:v>
                </c:pt>
                <c:pt idx="18">
                  <c:v>МАОУ СШ № 81</c:v>
                </c:pt>
                <c:pt idx="19">
                  <c:v>МАОУ СШ № 90</c:v>
                </c:pt>
                <c:pt idx="20">
                  <c:v>МАОУ СШ № 135</c:v>
                </c:pt>
                <c:pt idx="21">
                  <c:v>ЛЕНИНСКИЙ РАЙОН</c:v>
                </c:pt>
                <c:pt idx="22">
                  <c:v>МБОУ Гимназия № 7</c:v>
                </c:pt>
                <c:pt idx="23">
                  <c:v>МАОУ Гимназия № 11</c:v>
                </c:pt>
                <c:pt idx="24">
                  <c:v>МАОУ Гимназия № 15</c:v>
                </c:pt>
                <c:pt idx="25">
                  <c:v>МАОУ Лицей № 3</c:v>
                </c:pt>
                <c:pt idx="26">
                  <c:v>МАОУ Лицей № 12</c:v>
                </c:pt>
                <c:pt idx="27">
                  <c:v>МБОУ СШ № 31</c:v>
                </c:pt>
                <c:pt idx="28">
                  <c:v>МБОУ СШ № 44</c:v>
                </c:pt>
                <c:pt idx="29">
                  <c:v>МАОУ СШ № 53</c:v>
                </c:pt>
                <c:pt idx="30">
                  <c:v>МБОУ СШ № 64</c:v>
                </c:pt>
                <c:pt idx="31">
                  <c:v>МБОУ СШ № 79</c:v>
                </c:pt>
                <c:pt idx="32">
                  <c:v>МАОУ СШ № 89</c:v>
                </c:pt>
                <c:pt idx="33">
                  <c:v>МБОУ СШ № 94</c:v>
                </c:pt>
                <c:pt idx="34">
                  <c:v>МАОУ СШ № 148</c:v>
                </c:pt>
                <c:pt idx="35">
                  <c:v>ОКТЯБРЬСКИЙ РАЙОН</c:v>
                </c:pt>
                <c:pt idx="36">
                  <c:v>МАОУ "КУГ № 1 - Универс"</c:v>
                </c:pt>
                <c:pt idx="37">
                  <c:v>МБОУ Гимназия № 3</c:v>
                </c:pt>
                <c:pt idx="38">
                  <c:v>МАОУ Гимназия № 13 "Академ"</c:v>
                </c:pt>
                <c:pt idx="39">
                  <c:v>МАОУ Лицей № 1</c:v>
                </c:pt>
                <c:pt idx="40">
                  <c:v>МБОУ Лицей № 8</c:v>
                </c:pt>
                <c:pt idx="41">
                  <c:v>МБОУ Лицей № 10</c:v>
                </c:pt>
                <c:pt idx="42">
                  <c:v>МАОУ СШ № 3</c:v>
                </c:pt>
                <c:pt idx="43">
                  <c:v>МБОУ СШ № 36</c:v>
                </c:pt>
                <c:pt idx="44">
                  <c:v>МБОУ СШ № 39</c:v>
                </c:pt>
                <c:pt idx="45">
                  <c:v>МАОУ СШ № 72 </c:v>
                </c:pt>
                <c:pt idx="46">
                  <c:v>МАОУ СШ № 82 </c:v>
                </c:pt>
                <c:pt idx="47">
                  <c:v>МБОУ СШ № 84</c:v>
                </c:pt>
                <c:pt idx="48">
                  <c:v>МБОУ СШ № 95</c:v>
                </c:pt>
                <c:pt idx="49">
                  <c:v>МБОУ СШ № 99</c:v>
                </c:pt>
                <c:pt idx="50">
                  <c:v>МБОУ СШ № 133 </c:v>
                </c:pt>
                <c:pt idx="51">
                  <c:v>СВЕРДЛОВСКИЙ РАЙОН</c:v>
                </c:pt>
                <c:pt idx="52">
                  <c:v>МАОУ Гимназия № 14</c:v>
                </c:pt>
                <c:pt idx="53">
                  <c:v>МАОУ Лицей № 9 "Лидер"</c:v>
                </c:pt>
                <c:pt idx="54">
                  <c:v>МАОУ СШ № 6</c:v>
                </c:pt>
                <c:pt idx="55">
                  <c:v>МАОУ СШ № 23</c:v>
                </c:pt>
                <c:pt idx="56">
                  <c:v>МАОУ СШ № 42</c:v>
                </c:pt>
                <c:pt idx="57">
                  <c:v>МАОУ СШ № 45</c:v>
                </c:pt>
                <c:pt idx="58">
                  <c:v>МБОУ СШ № 62</c:v>
                </c:pt>
                <c:pt idx="59">
                  <c:v>МАОУ СШ № 76</c:v>
                </c:pt>
                <c:pt idx="60">
                  <c:v>МАОУ СШ № 78</c:v>
                </c:pt>
                <c:pt idx="61">
                  <c:v>МАОУ СШ № 137</c:v>
                </c:pt>
                <c:pt idx="62">
                  <c:v>МАОУ СШ № 158 "Грани"</c:v>
                </c:pt>
                <c:pt idx="63">
                  <c:v>СОВЕТСКИЙ РАЙОН</c:v>
                </c:pt>
                <c:pt idx="64">
                  <c:v>МАОУ СШ № 1</c:v>
                </c:pt>
                <c:pt idx="65">
                  <c:v>МАОУ СШ № 5</c:v>
                </c:pt>
                <c:pt idx="66">
                  <c:v>МАОУ СШ № 7</c:v>
                </c:pt>
                <c:pt idx="67">
                  <c:v>МАОУ СШ № 18</c:v>
                </c:pt>
                <c:pt idx="68">
                  <c:v>МАОУ СШ № 24</c:v>
                </c:pt>
                <c:pt idx="69">
                  <c:v>МБОУ СШ № 56</c:v>
                </c:pt>
                <c:pt idx="70">
                  <c:v>МАОУ СШ № 66</c:v>
                </c:pt>
                <c:pt idx="71">
                  <c:v>МАОУ СШ № 69</c:v>
                </c:pt>
                <c:pt idx="72">
                  <c:v>МАОУ СШ № 85</c:v>
                </c:pt>
                <c:pt idx="73">
                  <c:v>МАОУ СШ № 91</c:v>
                </c:pt>
                <c:pt idx="74">
                  <c:v>МАОУ СШ № 98</c:v>
                </c:pt>
                <c:pt idx="75">
                  <c:v>МАОУ СШ № 108</c:v>
                </c:pt>
                <c:pt idx="76">
                  <c:v>МАОУ СШ № 115</c:v>
                </c:pt>
                <c:pt idx="77">
                  <c:v>МАОУ СШ № 121</c:v>
                </c:pt>
                <c:pt idx="78">
                  <c:v>МАОУ СШ № 129</c:v>
                </c:pt>
                <c:pt idx="79">
                  <c:v>МАОУ СШ № 134</c:v>
                </c:pt>
                <c:pt idx="80">
                  <c:v>МАОУ СШ № 139</c:v>
                </c:pt>
                <c:pt idx="81">
                  <c:v>МАОУ СШ № 141</c:v>
                </c:pt>
                <c:pt idx="82">
                  <c:v>МАОУ СШ № 143</c:v>
                </c:pt>
                <c:pt idx="83">
                  <c:v>МАОУ СШ № 144</c:v>
                </c:pt>
                <c:pt idx="84">
                  <c:v>МАОУ СШ № 145</c:v>
                </c:pt>
                <c:pt idx="85">
                  <c:v>МАОУ СШ № 147</c:v>
                </c:pt>
                <c:pt idx="86">
                  <c:v>МАОУ СШ № 149</c:v>
                </c:pt>
                <c:pt idx="87">
                  <c:v>МАОУ СШ № 150</c:v>
                </c:pt>
                <c:pt idx="88">
                  <c:v>МАОУ СШ № 151</c:v>
                </c:pt>
                <c:pt idx="89">
                  <c:v>МАОУ СШ № 152</c:v>
                </c:pt>
                <c:pt idx="90">
                  <c:v>МАОУ СШ № 154</c:v>
                </c:pt>
                <c:pt idx="91">
                  <c:v>МАОУ СШ № 156</c:v>
                </c:pt>
                <c:pt idx="92">
                  <c:v>МАОУ СШ № 157</c:v>
                </c:pt>
                <c:pt idx="93">
                  <c:v>ЦЕНТРАЛЬНЫЙ РАЙОН</c:v>
                </c:pt>
                <c:pt idx="94">
                  <c:v>МАОУ Гимназия № 2</c:v>
                </c:pt>
                <c:pt idx="95">
                  <c:v>МБОУ Гимназия  № 16</c:v>
                </c:pt>
                <c:pt idx="96">
                  <c:v>МБОУ Лицей № 2</c:v>
                </c:pt>
                <c:pt idx="97">
                  <c:v>МБОУ СШ № 4</c:v>
                </c:pt>
                <c:pt idx="98">
                  <c:v>МБОУ СШ № 10</c:v>
                </c:pt>
                <c:pt idx="99">
                  <c:v>МБОУ СШ № 27</c:v>
                </c:pt>
                <c:pt idx="100">
                  <c:v>МБОУ СШ № 51</c:v>
                </c:pt>
                <c:pt idx="101">
                  <c:v>МАОУ СШ "Комплекс Покровский"</c:v>
                </c:pt>
                <c:pt idx="102">
                  <c:v>МАОУ СШ № 155</c:v>
                </c:pt>
              </c:strCache>
            </c:strRef>
          </c:cat>
          <c:val>
            <c:numRef>
              <c:f>'Литерат-9 диаграмма по районам'!$H$5:$H$107</c:f>
              <c:numCache>
                <c:formatCode>0,00</c:formatCode>
                <c:ptCount val="103"/>
                <c:pt idx="0">
                  <c:v>4</c:v>
                </c:pt>
                <c:pt idx="2">
                  <c:v>4</c:v>
                </c:pt>
                <c:pt idx="3">
                  <c:v>3</c:v>
                </c:pt>
                <c:pt idx="5">
                  <c:v>5</c:v>
                </c:pt>
                <c:pt idx="6">
                  <c:v>4.5</c:v>
                </c:pt>
                <c:pt idx="7">
                  <c:v>4</c:v>
                </c:pt>
                <c:pt idx="8">
                  <c:v>4.1600529100529098</c:v>
                </c:pt>
                <c:pt idx="9">
                  <c:v>4</c:v>
                </c:pt>
                <c:pt idx="10">
                  <c:v>5</c:v>
                </c:pt>
                <c:pt idx="11">
                  <c:v>4.5</c:v>
                </c:pt>
                <c:pt idx="12">
                  <c:v>3.8571428571428572</c:v>
                </c:pt>
                <c:pt idx="13">
                  <c:v>3.3333333333333335</c:v>
                </c:pt>
                <c:pt idx="16">
                  <c:v>3.5</c:v>
                </c:pt>
                <c:pt idx="18">
                  <c:v>4</c:v>
                </c:pt>
                <c:pt idx="19">
                  <c:v>4.25</c:v>
                </c:pt>
                <c:pt idx="20">
                  <c:v>5</c:v>
                </c:pt>
                <c:pt idx="21">
                  <c:v>4.4285714285714288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  <c:pt idx="25">
                  <c:v>4</c:v>
                </c:pt>
                <c:pt idx="26">
                  <c:v>4</c:v>
                </c:pt>
                <c:pt idx="27">
                  <c:v>5</c:v>
                </c:pt>
                <c:pt idx="33">
                  <c:v>4</c:v>
                </c:pt>
                <c:pt idx="35">
                  <c:v>4.3097222222222227</c:v>
                </c:pt>
                <c:pt idx="36">
                  <c:v>4.3</c:v>
                </c:pt>
                <c:pt idx="37">
                  <c:v>4.5</c:v>
                </c:pt>
                <c:pt idx="38">
                  <c:v>4.5</c:v>
                </c:pt>
                <c:pt idx="39">
                  <c:v>3</c:v>
                </c:pt>
                <c:pt idx="40">
                  <c:v>4.5</c:v>
                </c:pt>
                <c:pt idx="41">
                  <c:v>5</c:v>
                </c:pt>
                <c:pt idx="42">
                  <c:v>4.75</c:v>
                </c:pt>
                <c:pt idx="44">
                  <c:v>4</c:v>
                </c:pt>
                <c:pt idx="45">
                  <c:v>4</c:v>
                </c:pt>
                <c:pt idx="46">
                  <c:v>4.333333333333333</c:v>
                </c:pt>
                <c:pt idx="48">
                  <c:v>4.333333333333333</c:v>
                </c:pt>
                <c:pt idx="49">
                  <c:v>4.5</c:v>
                </c:pt>
                <c:pt idx="51">
                  <c:v>4.2731481481481479</c:v>
                </c:pt>
                <c:pt idx="52">
                  <c:v>5</c:v>
                </c:pt>
                <c:pt idx="53">
                  <c:v>4.125</c:v>
                </c:pt>
                <c:pt idx="54">
                  <c:v>3.5</c:v>
                </c:pt>
                <c:pt idx="55">
                  <c:v>4.5</c:v>
                </c:pt>
                <c:pt idx="56">
                  <c:v>4</c:v>
                </c:pt>
                <c:pt idx="57">
                  <c:v>4</c:v>
                </c:pt>
                <c:pt idx="59">
                  <c:v>4.333333333333333</c:v>
                </c:pt>
                <c:pt idx="61">
                  <c:v>5</c:v>
                </c:pt>
                <c:pt idx="62">
                  <c:v>4</c:v>
                </c:pt>
                <c:pt idx="63">
                  <c:v>3.9460648148148159</c:v>
                </c:pt>
                <c:pt idx="64">
                  <c:v>4</c:v>
                </c:pt>
                <c:pt idx="65">
                  <c:v>3</c:v>
                </c:pt>
                <c:pt idx="66">
                  <c:v>5</c:v>
                </c:pt>
                <c:pt idx="67">
                  <c:v>4</c:v>
                </c:pt>
                <c:pt idx="68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4.333333333333333</c:v>
                </c:pt>
                <c:pt idx="74">
                  <c:v>4</c:v>
                </c:pt>
                <c:pt idx="76">
                  <c:v>4</c:v>
                </c:pt>
                <c:pt idx="77">
                  <c:v>3.5</c:v>
                </c:pt>
                <c:pt idx="78">
                  <c:v>4</c:v>
                </c:pt>
                <c:pt idx="79">
                  <c:v>4</c:v>
                </c:pt>
                <c:pt idx="80">
                  <c:v>3</c:v>
                </c:pt>
                <c:pt idx="82">
                  <c:v>4</c:v>
                </c:pt>
                <c:pt idx="84">
                  <c:v>4</c:v>
                </c:pt>
                <c:pt idx="85">
                  <c:v>3</c:v>
                </c:pt>
                <c:pt idx="86">
                  <c:v>3.9</c:v>
                </c:pt>
                <c:pt idx="87">
                  <c:v>4</c:v>
                </c:pt>
                <c:pt idx="88">
                  <c:v>3.75</c:v>
                </c:pt>
                <c:pt idx="89">
                  <c:v>4.2222222222222223</c:v>
                </c:pt>
                <c:pt idx="90">
                  <c:v>5</c:v>
                </c:pt>
                <c:pt idx="91">
                  <c:v>4</c:v>
                </c:pt>
                <c:pt idx="92">
                  <c:v>4</c:v>
                </c:pt>
                <c:pt idx="93">
                  <c:v>4.0972222222222223</c:v>
                </c:pt>
                <c:pt idx="95">
                  <c:v>5</c:v>
                </c:pt>
                <c:pt idx="96">
                  <c:v>4</c:v>
                </c:pt>
                <c:pt idx="98">
                  <c:v>4.333333333333333</c:v>
                </c:pt>
                <c:pt idx="99">
                  <c:v>3.75</c:v>
                </c:pt>
                <c:pt idx="101">
                  <c:v>3.75</c:v>
                </c:pt>
                <c:pt idx="102">
                  <c:v>3.75</c:v>
                </c:pt>
              </c:numCache>
            </c:numRef>
          </c:val>
          <c:smooth val="0"/>
        </c:ser>
        <c:ser>
          <c:idx val="11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'Литерат-9 диаграмма по районам'!$B$5:$B$107</c:f>
              <c:strCache>
                <c:ptCount val="103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19</c:v>
                </c:pt>
                <c:pt idx="6">
                  <c:v>МАОУ СШ № 32</c:v>
                </c:pt>
                <c:pt idx="7">
                  <c:v>МБОУ СШ № 86</c:v>
                </c:pt>
                <c:pt idx="8">
                  <c:v>КИРОВСКИЙ РАЙОН</c:v>
                </c:pt>
                <c:pt idx="9">
                  <c:v>МАОУ Гимназия № 4</c:v>
                </c:pt>
                <c:pt idx="10">
                  <c:v>МАОУ Гимназия № 6</c:v>
                </c:pt>
                <c:pt idx="11">
                  <c:v>МАОУ Гимназия № 10</c:v>
                </c:pt>
                <c:pt idx="12">
                  <c:v>МАОУ Лицей № 6 "Перспектива"</c:v>
                </c:pt>
                <c:pt idx="13">
                  <c:v>МАОУ Лицей № 11</c:v>
                </c:pt>
                <c:pt idx="14">
                  <c:v>МАОУ СШ № 8 "Созидание"</c:v>
                </c:pt>
                <c:pt idx="15">
                  <c:v>МАОУ СШ № 46</c:v>
                </c:pt>
                <c:pt idx="16">
                  <c:v>МАОУ СШ № 55</c:v>
                </c:pt>
                <c:pt idx="17">
                  <c:v>МАОУ СШ № 63</c:v>
                </c:pt>
                <c:pt idx="18">
                  <c:v>МАОУ СШ № 81</c:v>
                </c:pt>
                <c:pt idx="19">
                  <c:v>МАОУ СШ № 90</c:v>
                </c:pt>
                <c:pt idx="20">
                  <c:v>МАОУ СШ № 135</c:v>
                </c:pt>
                <c:pt idx="21">
                  <c:v>ЛЕНИНСКИЙ РАЙОН</c:v>
                </c:pt>
                <c:pt idx="22">
                  <c:v>МБОУ Гимназия № 7</c:v>
                </c:pt>
                <c:pt idx="23">
                  <c:v>МАОУ Гимназия № 11</c:v>
                </c:pt>
                <c:pt idx="24">
                  <c:v>МАОУ Гимназия № 15</c:v>
                </c:pt>
                <c:pt idx="25">
                  <c:v>МАОУ Лицей № 3</c:v>
                </c:pt>
                <c:pt idx="26">
                  <c:v>МАОУ Лицей № 12</c:v>
                </c:pt>
                <c:pt idx="27">
                  <c:v>МБОУ СШ № 31</c:v>
                </c:pt>
                <c:pt idx="28">
                  <c:v>МБОУ СШ № 44</c:v>
                </c:pt>
                <c:pt idx="29">
                  <c:v>МАОУ СШ № 53</c:v>
                </c:pt>
                <c:pt idx="30">
                  <c:v>МБОУ СШ № 64</c:v>
                </c:pt>
                <c:pt idx="31">
                  <c:v>МБОУ СШ № 79</c:v>
                </c:pt>
                <c:pt idx="32">
                  <c:v>МАОУ СШ № 89</c:v>
                </c:pt>
                <c:pt idx="33">
                  <c:v>МБОУ СШ № 94</c:v>
                </c:pt>
                <c:pt idx="34">
                  <c:v>МАОУ СШ № 148</c:v>
                </c:pt>
                <c:pt idx="35">
                  <c:v>ОКТЯБРЬСКИЙ РАЙОН</c:v>
                </c:pt>
                <c:pt idx="36">
                  <c:v>МАОУ "КУГ № 1 - Универс"</c:v>
                </c:pt>
                <c:pt idx="37">
                  <c:v>МБОУ Гимназия № 3</c:v>
                </c:pt>
                <c:pt idx="38">
                  <c:v>МАОУ Гимназия № 13 "Академ"</c:v>
                </c:pt>
                <c:pt idx="39">
                  <c:v>МАОУ Лицей № 1</c:v>
                </c:pt>
                <c:pt idx="40">
                  <c:v>МБОУ Лицей № 8</c:v>
                </c:pt>
                <c:pt idx="41">
                  <c:v>МБОУ Лицей № 10</c:v>
                </c:pt>
                <c:pt idx="42">
                  <c:v>МАОУ СШ № 3</c:v>
                </c:pt>
                <c:pt idx="43">
                  <c:v>МБОУ СШ № 36</c:v>
                </c:pt>
                <c:pt idx="44">
                  <c:v>МБОУ СШ № 39</c:v>
                </c:pt>
                <c:pt idx="45">
                  <c:v>МАОУ СШ № 72 </c:v>
                </c:pt>
                <c:pt idx="46">
                  <c:v>МАОУ СШ № 82 </c:v>
                </c:pt>
                <c:pt idx="47">
                  <c:v>МБОУ СШ № 84</c:v>
                </c:pt>
                <c:pt idx="48">
                  <c:v>МБОУ СШ № 95</c:v>
                </c:pt>
                <c:pt idx="49">
                  <c:v>МБОУ СШ № 99</c:v>
                </c:pt>
                <c:pt idx="50">
                  <c:v>МБОУ СШ № 133 </c:v>
                </c:pt>
                <c:pt idx="51">
                  <c:v>СВЕРДЛОВСКИЙ РАЙОН</c:v>
                </c:pt>
                <c:pt idx="52">
                  <c:v>МАОУ Гимназия № 14</c:v>
                </c:pt>
                <c:pt idx="53">
                  <c:v>МАОУ Лицей № 9 "Лидер"</c:v>
                </c:pt>
                <c:pt idx="54">
                  <c:v>МАОУ СШ № 6</c:v>
                </c:pt>
                <c:pt idx="55">
                  <c:v>МАОУ СШ № 23</c:v>
                </c:pt>
                <c:pt idx="56">
                  <c:v>МАОУ СШ № 42</c:v>
                </c:pt>
                <c:pt idx="57">
                  <c:v>МАОУ СШ № 45</c:v>
                </c:pt>
                <c:pt idx="58">
                  <c:v>МБОУ СШ № 62</c:v>
                </c:pt>
                <c:pt idx="59">
                  <c:v>МАОУ СШ № 76</c:v>
                </c:pt>
                <c:pt idx="60">
                  <c:v>МАОУ СШ № 78</c:v>
                </c:pt>
                <c:pt idx="61">
                  <c:v>МАОУ СШ № 137</c:v>
                </c:pt>
                <c:pt idx="62">
                  <c:v>МАОУ СШ № 158 "Грани"</c:v>
                </c:pt>
                <c:pt idx="63">
                  <c:v>СОВЕТСКИЙ РАЙОН</c:v>
                </c:pt>
                <c:pt idx="64">
                  <c:v>МАОУ СШ № 1</c:v>
                </c:pt>
                <c:pt idx="65">
                  <c:v>МАОУ СШ № 5</c:v>
                </c:pt>
                <c:pt idx="66">
                  <c:v>МАОУ СШ № 7</c:v>
                </c:pt>
                <c:pt idx="67">
                  <c:v>МАОУ СШ № 18</c:v>
                </c:pt>
                <c:pt idx="68">
                  <c:v>МАОУ СШ № 24</c:v>
                </c:pt>
                <c:pt idx="69">
                  <c:v>МБОУ СШ № 56</c:v>
                </c:pt>
                <c:pt idx="70">
                  <c:v>МАОУ СШ № 66</c:v>
                </c:pt>
                <c:pt idx="71">
                  <c:v>МАОУ СШ № 69</c:v>
                </c:pt>
                <c:pt idx="72">
                  <c:v>МАОУ СШ № 85</c:v>
                </c:pt>
                <c:pt idx="73">
                  <c:v>МАОУ СШ № 91</c:v>
                </c:pt>
                <c:pt idx="74">
                  <c:v>МАОУ СШ № 98</c:v>
                </c:pt>
                <c:pt idx="75">
                  <c:v>МАОУ СШ № 108</c:v>
                </c:pt>
                <c:pt idx="76">
                  <c:v>МАОУ СШ № 115</c:v>
                </c:pt>
                <c:pt idx="77">
                  <c:v>МАОУ СШ № 121</c:v>
                </c:pt>
                <c:pt idx="78">
                  <c:v>МАОУ СШ № 129</c:v>
                </c:pt>
                <c:pt idx="79">
                  <c:v>МАОУ СШ № 134</c:v>
                </c:pt>
                <c:pt idx="80">
                  <c:v>МАОУ СШ № 139</c:v>
                </c:pt>
                <c:pt idx="81">
                  <c:v>МАОУ СШ № 141</c:v>
                </c:pt>
                <c:pt idx="82">
                  <c:v>МАОУ СШ № 143</c:v>
                </c:pt>
                <c:pt idx="83">
                  <c:v>МАОУ СШ № 144</c:v>
                </c:pt>
                <c:pt idx="84">
                  <c:v>МАОУ СШ № 145</c:v>
                </c:pt>
                <c:pt idx="85">
                  <c:v>МАОУ СШ № 147</c:v>
                </c:pt>
                <c:pt idx="86">
                  <c:v>МАОУ СШ № 149</c:v>
                </c:pt>
                <c:pt idx="87">
                  <c:v>МАОУ СШ № 150</c:v>
                </c:pt>
                <c:pt idx="88">
                  <c:v>МАОУ СШ № 151</c:v>
                </c:pt>
                <c:pt idx="89">
                  <c:v>МАОУ СШ № 152</c:v>
                </c:pt>
                <c:pt idx="90">
                  <c:v>МАОУ СШ № 154</c:v>
                </c:pt>
                <c:pt idx="91">
                  <c:v>МАОУ СШ № 156</c:v>
                </c:pt>
                <c:pt idx="92">
                  <c:v>МАОУ СШ № 157</c:v>
                </c:pt>
                <c:pt idx="93">
                  <c:v>ЦЕНТРАЛЬНЫЙ РАЙОН</c:v>
                </c:pt>
                <c:pt idx="94">
                  <c:v>МАОУ Гимназия № 2</c:v>
                </c:pt>
                <c:pt idx="95">
                  <c:v>МБОУ Гимназия  № 16</c:v>
                </c:pt>
                <c:pt idx="96">
                  <c:v>МБОУ Лицей № 2</c:v>
                </c:pt>
                <c:pt idx="97">
                  <c:v>МБОУ СШ № 4</c:v>
                </c:pt>
                <c:pt idx="98">
                  <c:v>МБОУ СШ № 10</c:v>
                </c:pt>
                <c:pt idx="99">
                  <c:v>МБОУ СШ № 27</c:v>
                </c:pt>
                <c:pt idx="100">
                  <c:v>МБОУ СШ № 51</c:v>
                </c:pt>
                <c:pt idx="101">
                  <c:v>МАОУ СШ "Комплекс Покровский"</c:v>
                </c:pt>
                <c:pt idx="102">
                  <c:v>МАОУ СШ № 155</c:v>
                </c:pt>
              </c:strCache>
            </c:strRef>
          </c:cat>
          <c:val>
            <c:numRef>
              <c:f>'Литерат-9 диаграмма по районам'!$M$5:$M$107</c:f>
              <c:numCache>
                <c:formatCode>Основной</c:formatCode>
                <c:ptCount val="103"/>
                <c:pt idx="0">
                  <c:v>3.95</c:v>
                </c:pt>
                <c:pt idx="1">
                  <c:v>3.95</c:v>
                </c:pt>
                <c:pt idx="2">
                  <c:v>3.95</c:v>
                </c:pt>
                <c:pt idx="3">
                  <c:v>3.95</c:v>
                </c:pt>
                <c:pt idx="4">
                  <c:v>3.95</c:v>
                </c:pt>
                <c:pt idx="5">
                  <c:v>3.95</c:v>
                </c:pt>
                <c:pt idx="6">
                  <c:v>3.95</c:v>
                </c:pt>
                <c:pt idx="7">
                  <c:v>3.95</c:v>
                </c:pt>
                <c:pt idx="8">
                  <c:v>3.95</c:v>
                </c:pt>
                <c:pt idx="9">
                  <c:v>3.95</c:v>
                </c:pt>
                <c:pt idx="10">
                  <c:v>3.95</c:v>
                </c:pt>
                <c:pt idx="11">
                  <c:v>3.95</c:v>
                </c:pt>
                <c:pt idx="12">
                  <c:v>3.95</c:v>
                </c:pt>
                <c:pt idx="13">
                  <c:v>3.95</c:v>
                </c:pt>
                <c:pt idx="14">
                  <c:v>3.95</c:v>
                </c:pt>
                <c:pt idx="15">
                  <c:v>3.95</c:v>
                </c:pt>
                <c:pt idx="16">
                  <c:v>3.95</c:v>
                </c:pt>
                <c:pt idx="17">
                  <c:v>3.95</c:v>
                </c:pt>
                <c:pt idx="18">
                  <c:v>3.95</c:v>
                </c:pt>
                <c:pt idx="19">
                  <c:v>3.95</c:v>
                </c:pt>
                <c:pt idx="20">
                  <c:v>3.95</c:v>
                </c:pt>
                <c:pt idx="21">
                  <c:v>3.95</c:v>
                </c:pt>
                <c:pt idx="22">
                  <c:v>3.95</c:v>
                </c:pt>
                <c:pt idx="23">
                  <c:v>3.95</c:v>
                </c:pt>
                <c:pt idx="24">
                  <c:v>3.95</c:v>
                </c:pt>
                <c:pt idx="25">
                  <c:v>3.95</c:v>
                </c:pt>
                <c:pt idx="26">
                  <c:v>3.95</c:v>
                </c:pt>
                <c:pt idx="27">
                  <c:v>3.95</c:v>
                </c:pt>
                <c:pt idx="28">
                  <c:v>3.95</c:v>
                </c:pt>
                <c:pt idx="29">
                  <c:v>3.95</c:v>
                </c:pt>
                <c:pt idx="30">
                  <c:v>3.95</c:v>
                </c:pt>
                <c:pt idx="31">
                  <c:v>3.95</c:v>
                </c:pt>
                <c:pt idx="32">
                  <c:v>3.95</c:v>
                </c:pt>
                <c:pt idx="33">
                  <c:v>3.95</c:v>
                </c:pt>
                <c:pt idx="34">
                  <c:v>3.95</c:v>
                </c:pt>
                <c:pt idx="35">
                  <c:v>3.95</c:v>
                </c:pt>
                <c:pt idx="36">
                  <c:v>3.95</c:v>
                </c:pt>
                <c:pt idx="37">
                  <c:v>3.95</c:v>
                </c:pt>
                <c:pt idx="38">
                  <c:v>3.95</c:v>
                </c:pt>
                <c:pt idx="39">
                  <c:v>3.95</c:v>
                </c:pt>
                <c:pt idx="40">
                  <c:v>3.95</c:v>
                </c:pt>
                <c:pt idx="41">
                  <c:v>3.95</c:v>
                </c:pt>
                <c:pt idx="42">
                  <c:v>3.95</c:v>
                </c:pt>
                <c:pt idx="43">
                  <c:v>3.95</c:v>
                </c:pt>
                <c:pt idx="44">
                  <c:v>3.95</c:v>
                </c:pt>
                <c:pt idx="45">
                  <c:v>3.95</c:v>
                </c:pt>
                <c:pt idx="46">
                  <c:v>3.95</c:v>
                </c:pt>
                <c:pt idx="47">
                  <c:v>3.95</c:v>
                </c:pt>
                <c:pt idx="48">
                  <c:v>3.95</c:v>
                </c:pt>
                <c:pt idx="49">
                  <c:v>3.95</c:v>
                </c:pt>
                <c:pt idx="50">
                  <c:v>3.95</c:v>
                </c:pt>
                <c:pt idx="51">
                  <c:v>3.95</c:v>
                </c:pt>
                <c:pt idx="52">
                  <c:v>3.95</c:v>
                </c:pt>
                <c:pt idx="53">
                  <c:v>3.95</c:v>
                </c:pt>
                <c:pt idx="54">
                  <c:v>3.95</c:v>
                </c:pt>
                <c:pt idx="55">
                  <c:v>3.95</c:v>
                </c:pt>
                <c:pt idx="56">
                  <c:v>3.95</c:v>
                </c:pt>
                <c:pt idx="57">
                  <c:v>3.95</c:v>
                </c:pt>
                <c:pt idx="58">
                  <c:v>3.95</c:v>
                </c:pt>
                <c:pt idx="59">
                  <c:v>3.95</c:v>
                </c:pt>
                <c:pt idx="60">
                  <c:v>3.95</c:v>
                </c:pt>
                <c:pt idx="61">
                  <c:v>3.95</c:v>
                </c:pt>
                <c:pt idx="62">
                  <c:v>3.95</c:v>
                </c:pt>
                <c:pt idx="63">
                  <c:v>3.95</c:v>
                </c:pt>
                <c:pt idx="64">
                  <c:v>3.95</c:v>
                </c:pt>
                <c:pt idx="65">
                  <c:v>3.95</c:v>
                </c:pt>
                <c:pt idx="66">
                  <c:v>3.95</c:v>
                </c:pt>
                <c:pt idx="67">
                  <c:v>3.95</c:v>
                </c:pt>
                <c:pt idx="68">
                  <c:v>3.95</c:v>
                </c:pt>
                <c:pt idx="69">
                  <c:v>3.95</c:v>
                </c:pt>
                <c:pt idx="70">
                  <c:v>3.95</c:v>
                </c:pt>
                <c:pt idx="71">
                  <c:v>3.95</c:v>
                </c:pt>
                <c:pt idx="72">
                  <c:v>3.95</c:v>
                </c:pt>
                <c:pt idx="73">
                  <c:v>3.95</c:v>
                </c:pt>
                <c:pt idx="74">
                  <c:v>3.95</c:v>
                </c:pt>
                <c:pt idx="75">
                  <c:v>3.95</c:v>
                </c:pt>
                <c:pt idx="76">
                  <c:v>3.95</c:v>
                </c:pt>
                <c:pt idx="77">
                  <c:v>3.95</c:v>
                </c:pt>
                <c:pt idx="78">
                  <c:v>3.95</c:v>
                </c:pt>
                <c:pt idx="79">
                  <c:v>3.95</c:v>
                </c:pt>
                <c:pt idx="80">
                  <c:v>3.95</c:v>
                </c:pt>
                <c:pt idx="81">
                  <c:v>3.95</c:v>
                </c:pt>
                <c:pt idx="82">
                  <c:v>3.95</c:v>
                </c:pt>
                <c:pt idx="83">
                  <c:v>3.95</c:v>
                </c:pt>
                <c:pt idx="84">
                  <c:v>3.95</c:v>
                </c:pt>
                <c:pt idx="85">
                  <c:v>3.95</c:v>
                </c:pt>
                <c:pt idx="86">
                  <c:v>3.95</c:v>
                </c:pt>
                <c:pt idx="87">
                  <c:v>3.95</c:v>
                </c:pt>
                <c:pt idx="88">
                  <c:v>3.95</c:v>
                </c:pt>
                <c:pt idx="89">
                  <c:v>3.95</c:v>
                </c:pt>
                <c:pt idx="90">
                  <c:v>3.95</c:v>
                </c:pt>
                <c:pt idx="91">
                  <c:v>3.95</c:v>
                </c:pt>
                <c:pt idx="92">
                  <c:v>3.95</c:v>
                </c:pt>
                <c:pt idx="93">
                  <c:v>3.95</c:v>
                </c:pt>
                <c:pt idx="94">
                  <c:v>3.95</c:v>
                </c:pt>
                <c:pt idx="95">
                  <c:v>3.95</c:v>
                </c:pt>
                <c:pt idx="96">
                  <c:v>3.95</c:v>
                </c:pt>
                <c:pt idx="97">
                  <c:v>3.95</c:v>
                </c:pt>
                <c:pt idx="98">
                  <c:v>3.95</c:v>
                </c:pt>
                <c:pt idx="99">
                  <c:v>3.95</c:v>
                </c:pt>
                <c:pt idx="100">
                  <c:v>3.95</c:v>
                </c:pt>
                <c:pt idx="101">
                  <c:v>3.95</c:v>
                </c:pt>
                <c:pt idx="102">
                  <c:v>3.95</c:v>
                </c:pt>
              </c:numCache>
            </c:numRef>
          </c:val>
          <c:smooth val="0"/>
        </c:ser>
        <c:ser>
          <c:idx val="10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'Литерат-9 диаграмма по районам'!$B$5:$B$107</c:f>
              <c:strCache>
                <c:ptCount val="103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19</c:v>
                </c:pt>
                <c:pt idx="6">
                  <c:v>МАОУ СШ № 32</c:v>
                </c:pt>
                <c:pt idx="7">
                  <c:v>МБОУ СШ № 86</c:v>
                </c:pt>
                <c:pt idx="8">
                  <c:v>КИРОВСКИЙ РАЙОН</c:v>
                </c:pt>
                <c:pt idx="9">
                  <c:v>МАОУ Гимназия № 4</c:v>
                </c:pt>
                <c:pt idx="10">
                  <c:v>МАОУ Гимназия № 6</c:v>
                </c:pt>
                <c:pt idx="11">
                  <c:v>МАОУ Гимназия № 10</c:v>
                </c:pt>
                <c:pt idx="12">
                  <c:v>МАОУ Лицей № 6 "Перспектива"</c:v>
                </c:pt>
                <c:pt idx="13">
                  <c:v>МАОУ Лицей № 11</c:v>
                </c:pt>
                <c:pt idx="14">
                  <c:v>МАОУ СШ № 8 "Созидание"</c:v>
                </c:pt>
                <c:pt idx="15">
                  <c:v>МАОУ СШ № 46</c:v>
                </c:pt>
                <c:pt idx="16">
                  <c:v>МАОУ СШ № 55</c:v>
                </c:pt>
                <c:pt idx="17">
                  <c:v>МАОУ СШ № 63</c:v>
                </c:pt>
                <c:pt idx="18">
                  <c:v>МАОУ СШ № 81</c:v>
                </c:pt>
                <c:pt idx="19">
                  <c:v>МАОУ СШ № 90</c:v>
                </c:pt>
                <c:pt idx="20">
                  <c:v>МАОУ СШ № 135</c:v>
                </c:pt>
                <c:pt idx="21">
                  <c:v>ЛЕНИНСКИЙ РАЙОН</c:v>
                </c:pt>
                <c:pt idx="22">
                  <c:v>МБОУ Гимназия № 7</c:v>
                </c:pt>
                <c:pt idx="23">
                  <c:v>МАОУ Гимназия № 11</c:v>
                </c:pt>
                <c:pt idx="24">
                  <c:v>МАОУ Гимназия № 15</c:v>
                </c:pt>
                <c:pt idx="25">
                  <c:v>МАОУ Лицей № 3</c:v>
                </c:pt>
                <c:pt idx="26">
                  <c:v>МАОУ Лицей № 12</c:v>
                </c:pt>
                <c:pt idx="27">
                  <c:v>МБОУ СШ № 31</c:v>
                </c:pt>
                <c:pt idx="28">
                  <c:v>МБОУ СШ № 44</c:v>
                </c:pt>
                <c:pt idx="29">
                  <c:v>МАОУ СШ № 53</c:v>
                </c:pt>
                <c:pt idx="30">
                  <c:v>МБОУ СШ № 64</c:v>
                </c:pt>
                <c:pt idx="31">
                  <c:v>МБОУ СШ № 79</c:v>
                </c:pt>
                <c:pt idx="32">
                  <c:v>МАОУ СШ № 89</c:v>
                </c:pt>
                <c:pt idx="33">
                  <c:v>МБОУ СШ № 94</c:v>
                </c:pt>
                <c:pt idx="34">
                  <c:v>МАОУ СШ № 148</c:v>
                </c:pt>
                <c:pt idx="35">
                  <c:v>ОКТЯБРЬСКИЙ РАЙОН</c:v>
                </c:pt>
                <c:pt idx="36">
                  <c:v>МАОУ "КУГ № 1 - Универс"</c:v>
                </c:pt>
                <c:pt idx="37">
                  <c:v>МБОУ Гимназия № 3</c:v>
                </c:pt>
                <c:pt idx="38">
                  <c:v>МАОУ Гимназия № 13 "Академ"</c:v>
                </c:pt>
                <c:pt idx="39">
                  <c:v>МАОУ Лицей № 1</c:v>
                </c:pt>
                <c:pt idx="40">
                  <c:v>МБОУ Лицей № 8</c:v>
                </c:pt>
                <c:pt idx="41">
                  <c:v>МБОУ Лицей № 10</c:v>
                </c:pt>
                <c:pt idx="42">
                  <c:v>МАОУ СШ № 3</c:v>
                </c:pt>
                <c:pt idx="43">
                  <c:v>МБОУ СШ № 36</c:v>
                </c:pt>
                <c:pt idx="44">
                  <c:v>МБОУ СШ № 39</c:v>
                </c:pt>
                <c:pt idx="45">
                  <c:v>МАОУ СШ № 72 </c:v>
                </c:pt>
                <c:pt idx="46">
                  <c:v>МАОУ СШ № 82 </c:v>
                </c:pt>
                <c:pt idx="47">
                  <c:v>МБОУ СШ № 84</c:v>
                </c:pt>
                <c:pt idx="48">
                  <c:v>МБОУ СШ № 95</c:v>
                </c:pt>
                <c:pt idx="49">
                  <c:v>МБОУ СШ № 99</c:v>
                </c:pt>
                <c:pt idx="50">
                  <c:v>МБОУ СШ № 133 </c:v>
                </c:pt>
                <c:pt idx="51">
                  <c:v>СВЕРДЛОВСКИЙ РАЙОН</c:v>
                </c:pt>
                <c:pt idx="52">
                  <c:v>МАОУ Гимназия № 14</c:v>
                </c:pt>
                <c:pt idx="53">
                  <c:v>МАОУ Лицей № 9 "Лидер"</c:v>
                </c:pt>
                <c:pt idx="54">
                  <c:v>МАОУ СШ № 6</c:v>
                </c:pt>
                <c:pt idx="55">
                  <c:v>МАОУ СШ № 23</c:v>
                </c:pt>
                <c:pt idx="56">
                  <c:v>МАОУ СШ № 42</c:v>
                </c:pt>
                <c:pt idx="57">
                  <c:v>МАОУ СШ № 45</c:v>
                </c:pt>
                <c:pt idx="58">
                  <c:v>МБОУ СШ № 62</c:v>
                </c:pt>
                <c:pt idx="59">
                  <c:v>МАОУ СШ № 76</c:v>
                </c:pt>
                <c:pt idx="60">
                  <c:v>МАОУ СШ № 78</c:v>
                </c:pt>
                <c:pt idx="61">
                  <c:v>МАОУ СШ № 137</c:v>
                </c:pt>
                <c:pt idx="62">
                  <c:v>МАОУ СШ № 158 "Грани"</c:v>
                </c:pt>
                <c:pt idx="63">
                  <c:v>СОВЕТСКИЙ РАЙОН</c:v>
                </c:pt>
                <c:pt idx="64">
                  <c:v>МАОУ СШ № 1</c:v>
                </c:pt>
                <c:pt idx="65">
                  <c:v>МАОУ СШ № 5</c:v>
                </c:pt>
                <c:pt idx="66">
                  <c:v>МАОУ СШ № 7</c:v>
                </c:pt>
                <c:pt idx="67">
                  <c:v>МАОУ СШ № 18</c:v>
                </c:pt>
                <c:pt idx="68">
                  <c:v>МАОУ СШ № 24</c:v>
                </c:pt>
                <c:pt idx="69">
                  <c:v>МБОУ СШ № 56</c:v>
                </c:pt>
                <c:pt idx="70">
                  <c:v>МАОУ СШ № 66</c:v>
                </c:pt>
                <c:pt idx="71">
                  <c:v>МАОУ СШ № 69</c:v>
                </c:pt>
                <c:pt idx="72">
                  <c:v>МАОУ СШ № 85</c:v>
                </c:pt>
                <c:pt idx="73">
                  <c:v>МАОУ СШ № 91</c:v>
                </c:pt>
                <c:pt idx="74">
                  <c:v>МАОУ СШ № 98</c:v>
                </c:pt>
                <c:pt idx="75">
                  <c:v>МАОУ СШ № 108</c:v>
                </c:pt>
                <c:pt idx="76">
                  <c:v>МАОУ СШ № 115</c:v>
                </c:pt>
                <c:pt idx="77">
                  <c:v>МАОУ СШ № 121</c:v>
                </c:pt>
                <c:pt idx="78">
                  <c:v>МАОУ СШ № 129</c:v>
                </c:pt>
                <c:pt idx="79">
                  <c:v>МАОУ СШ № 134</c:v>
                </c:pt>
                <c:pt idx="80">
                  <c:v>МАОУ СШ № 139</c:v>
                </c:pt>
                <c:pt idx="81">
                  <c:v>МАОУ СШ № 141</c:v>
                </c:pt>
                <c:pt idx="82">
                  <c:v>МАОУ СШ № 143</c:v>
                </c:pt>
                <c:pt idx="83">
                  <c:v>МАОУ СШ № 144</c:v>
                </c:pt>
                <c:pt idx="84">
                  <c:v>МАОУ СШ № 145</c:v>
                </c:pt>
                <c:pt idx="85">
                  <c:v>МАОУ СШ № 147</c:v>
                </c:pt>
                <c:pt idx="86">
                  <c:v>МАОУ СШ № 149</c:v>
                </c:pt>
                <c:pt idx="87">
                  <c:v>МАОУ СШ № 150</c:v>
                </c:pt>
                <c:pt idx="88">
                  <c:v>МАОУ СШ № 151</c:v>
                </c:pt>
                <c:pt idx="89">
                  <c:v>МАОУ СШ № 152</c:v>
                </c:pt>
                <c:pt idx="90">
                  <c:v>МАОУ СШ № 154</c:v>
                </c:pt>
                <c:pt idx="91">
                  <c:v>МАОУ СШ № 156</c:v>
                </c:pt>
                <c:pt idx="92">
                  <c:v>МАОУ СШ № 157</c:v>
                </c:pt>
                <c:pt idx="93">
                  <c:v>ЦЕНТРАЛЬНЫЙ РАЙОН</c:v>
                </c:pt>
                <c:pt idx="94">
                  <c:v>МАОУ Гимназия № 2</c:v>
                </c:pt>
                <c:pt idx="95">
                  <c:v>МБОУ Гимназия  № 16</c:v>
                </c:pt>
                <c:pt idx="96">
                  <c:v>МБОУ Лицей № 2</c:v>
                </c:pt>
                <c:pt idx="97">
                  <c:v>МБОУ СШ № 4</c:v>
                </c:pt>
                <c:pt idx="98">
                  <c:v>МБОУ СШ № 10</c:v>
                </c:pt>
                <c:pt idx="99">
                  <c:v>МБОУ СШ № 27</c:v>
                </c:pt>
                <c:pt idx="100">
                  <c:v>МБОУ СШ № 51</c:v>
                </c:pt>
                <c:pt idx="101">
                  <c:v>МАОУ СШ "Комплекс Покровский"</c:v>
                </c:pt>
                <c:pt idx="102">
                  <c:v>МАОУ СШ № 155</c:v>
                </c:pt>
              </c:strCache>
            </c:strRef>
          </c:cat>
          <c:val>
            <c:numRef>
              <c:f>'Литерат-9 диаграмма по районам'!$L$5:$L$107</c:f>
              <c:numCache>
                <c:formatCode>0,00</c:formatCode>
                <c:ptCount val="103"/>
                <c:pt idx="0">
                  <c:v>3.8666666666666671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3.3333333333333335</c:v>
                </c:pt>
                <c:pt idx="5">
                  <c:v>5</c:v>
                </c:pt>
                <c:pt idx="6">
                  <c:v>4</c:v>
                </c:pt>
                <c:pt idx="8">
                  <c:v>3.6830357142857144</c:v>
                </c:pt>
                <c:pt idx="9">
                  <c:v>4.7142857142857144</c:v>
                </c:pt>
                <c:pt idx="10">
                  <c:v>3</c:v>
                </c:pt>
                <c:pt idx="11">
                  <c:v>4</c:v>
                </c:pt>
                <c:pt idx="12">
                  <c:v>3.5</c:v>
                </c:pt>
                <c:pt idx="13">
                  <c:v>4.25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21">
                  <c:v>3.3</c:v>
                </c:pt>
                <c:pt idx="22">
                  <c:v>4.2</c:v>
                </c:pt>
                <c:pt idx="23">
                  <c:v>4</c:v>
                </c:pt>
                <c:pt idx="25">
                  <c:v>0</c:v>
                </c:pt>
                <c:pt idx="26">
                  <c:v>4</c:v>
                </c:pt>
                <c:pt idx="28">
                  <c:v>4</c:v>
                </c:pt>
                <c:pt idx="32">
                  <c:v>4</c:v>
                </c:pt>
                <c:pt idx="33">
                  <c:v>3.2</c:v>
                </c:pt>
                <c:pt idx="34">
                  <c:v>3</c:v>
                </c:pt>
                <c:pt idx="35">
                  <c:v>3.7521645021645025</c:v>
                </c:pt>
                <c:pt idx="36">
                  <c:v>4</c:v>
                </c:pt>
                <c:pt idx="37">
                  <c:v>4</c:v>
                </c:pt>
                <c:pt idx="38">
                  <c:v>3.8571428571428572</c:v>
                </c:pt>
                <c:pt idx="39">
                  <c:v>4</c:v>
                </c:pt>
                <c:pt idx="40">
                  <c:v>3.25</c:v>
                </c:pt>
                <c:pt idx="41">
                  <c:v>3.6666666666666665</c:v>
                </c:pt>
                <c:pt idx="42">
                  <c:v>4</c:v>
                </c:pt>
                <c:pt idx="43">
                  <c:v>3</c:v>
                </c:pt>
                <c:pt idx="45">
                  <c:v>3</c:v>
                </c:pt>
                <c:pt idx="49">
                  <c:v>5</c:v>
                </c:pt>
                <c:pt idx="50">
                  <c:v>3.5</c:v>
                </c:pt>
                <c:pt idx="51">
                  <c:v>3.9574074074074073</c:v>
                </c:pt>
                <c:pt idx="53">
                  <c:v>3.75</c:v>
                </c:pt>
                <c:pt idx="54">
                  <c:v>4</c:v>
                </c:pt>
                <c:pt idx="55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4.333333333333333</c:v>
                </c:pt>
                <c:pt idx="60">
                  <c:v>3</c:v>
                </c:pt>
                <c:pt idx="61">
                  <c:v>4.333333333333333</c:v>
                </c:pt>
                <c:pt idx="62">
                  <c:v>4.2</c:v>
                </c:pt>
                <c:pt idx="63">
                  <c:v>4.0884768009768004</c:v>
                </c:pt>
                <c:pt idx="64">
                  <c:v>4</c:v>
                </c:pt>
                <c:pt idx="65">
                  <c:v>3.6</c:v>
                </c:pt>
                <c:pt idx="66">
                  <c:v>4</c:v>
                </c:pt>
                <c:pt idx="67">
                  <c:v>4.25</c:v>
                </c:pt>
                <c:pt idx="68">
                  <c:v>4.5</c:v>
                </c:pt>
                <c:pt idx="69">
                  <c:v>4.333333333333333</c:v>
                </c:pt>
                <c:pt idx="70">
                  <c:v>5</c:v>
                </c:pt>
                <c:pt idx="72">
                  <c:v>5</c:v>
                </c:pt>
                <c:pt idx="73">
                  <c:v>4</c:v>
                </c:pt>
                <c:pt idx="75">
                  <c:v>4</c:v>
                </c:pt>
                <c:pt idx="76">
                  <c:v>3.5</c:v>
                </c:pt>
                <c:pt idx="77">
                  <c:v>4</c:v>
                </c:pt>
                <c:pt idx="79">
                  <c:v>3.5</c:v>
                </c:pt>
                <c:pt idx="80">
                  <c:v>4</c:v>
                </c:pt>
                <c:pt idx="81">
                  <c:v>4</c:v>
                </c:pt>
                <c:pt idx="82">
                  <c:v>4.5</c:v>
                </c:pt>
                <c:pt idx="83">
                  <c:v>5</c:v>
                </c:pt>
                <c:pt idx="84">
                  <c:v>3.8333333333333335</c:v>
                </c:pt>
                <c:pt idx="85">
                  <c:v>4</c:v>
                </c:pt>
                <c:pt idx="86">
                  <c:v>3.625</c:v>
                </c:pt>
                <c:pt idx="87">
                  <c:v>3.7777777777777777</c:v>
                </c:pt>
                <c:pt idx="88">
                  <c:v>3.7142857142857144</c:v>
                </c:pt>
                <c:pt idx="89">
                  <c:v>4</c:v>
                </c:pt>
                <c:pt idx="90">
                  <c:v>4.333333333333333</c:v>
                </c:pt>
                <c:pt idx="91">
                  <c:v>3.3333333333333335</c:v>
                </c:pt>
                <c:pt idx="92">
                  <c:v>4.5</c:v>
                </c:pt>
                <c:pt idx="93">
                  <c:v>4.140625</c:v>
                </c:pt>
                <c:pt idx="94">
                  <c:v>4.5</c:v>
                </c:pt>
                <c:pt idx="95">
                  <c:v>3.875</c:v>
                </c:pt>
                <c:pt idx="96">
                  <c:v>4.833333333333333</c:v>
                </c:pt>
                <c:pt idx="98">
                  <c:v>4</c:v>
                </c:pt>
                <c:pt idx="99">
                  <c:v>3.25</c:v>
                </c:pt>
                <c:pt idx="100">
                  <c:v>4</c:v>
                </c:pt>
                <c:pt idx="101">
                  <c:v>4</c:v>
                </c:pt>
                <c:pt idx="102">
                  <c:v>4.666666666666667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32448"/>
        <c:axId val="60638336"/>
      </c:lineChart>
      <c:catAx>
        <c:axId val="60632448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0638336"/>
        <c:crosses val="autoZero"/>
        <c:auto val="1"/>
        <c:lblAlgn val="ctr"/>
        <c:lblOffset val="100"/>
        <c:noMultiLvlLbl val="0"/>
      </c:catAx>
      <c:valAx>
        <c:axId val="60638336"/>
        <c:scaling>
          <c:orientation val="minMax"/>
          <c:max val="5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 ##0,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0632448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04821320411874"/>
          <c:y val="1.0739791864836215E-2"/>
          <c:w val="0.48690784390430386"/>
          <c:h val="4.30167569732071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Литература </a:t>
            </a:r>
            <a:r>
              <a:rPr lang="ru-RU" baseline="0"/>
              <a:t>ОГЭ 2022-2024</a:t>
            </a:r>
            <a:endParaRPr lang="ru-RU"/>
          </a:p>
        </c:rich>
      </c:tx>
      <c:layout>
        <c:manualLayout>
          <c:xMode val="edge"/>
          <c:yMode val="edge"/>
          <c:x val="2.7282565939079191E-2"/>
          <c:y val="1.190155105042145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0450620794965998E-2"/>
          <c:y val="6.3161587326801771E-2"/>
          <c:w val="0.97590044568407108"/>
          <c:h val="0.58485493590439541"/>
        </c:manualLayout>
      </c:layout>
      <c:lineChart>
        <c:grouping val="standard"/>
        <c:varyColors val="0"/>
        <c:ser>
          <c:idx val="2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'Литература-9 диаграмма'!$B$5:$B$107</c:f>
              <c:strCache>
                <c:ptCount val="103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СШ № 19</c:v>
                </c:pt>
                <c:pt idx="3">
                  <c:v>МАОУ Лицей № 28</c:v>
                </c:pt>
                <c:pt idx="4">
                  <c:v>МАОУ СШ № 32</c:v>
                </c:pt>
                <c:pt idx="5">
                  <c:v>МАОУ Гимназия № 9</c:v>
                </c:pt>
                <c:pt idx="6">
                  <c:v>МАОУ Гимназия № 8</c:v>
                </c:pt>
                <c:pt idx="7">
                  <c:v>МБОУ СШ № 86</c:v>
                </c:pt>
                <c:pt idx="8">
                  <c:v>КИРОВСКИЙ РАЙОН</c:v>
                </c:pt>
                <c:pt idx="9">
                  <c:v>МАОУ Гимназия № 4</c:v>
                </c:pt>
                <c:pt idx="10">
                  <c:v>МАОУ Гимназия № 6</c:v>
                </c:pt>
                <c:pt idx="11">
                  <c:v>МАОУ СШ № 46</c:v>
                </c:pt>
                <c:pt idx="12">
                  <c:v>МАОУ СШ № 90</c:v>
                </c:pt>
                <c:pt idx="13">
                  <c:v>МАОУ Гимназия № 10</c:v>
                </c:pt>
                <c:pt idx="14">
                  <c:v>МАОУ Лицей № 11</c:v>
                </c:pt>
                <c:pt idx="15">
                  <c:v>МАОУ Лицей № 6 "Перспектива"</c:v>
                </c:pt>
                <c:pt idx="16">
                  <c:v>МАОУ СШ № 63</c:v>
                </c:pt>
                <c:pt idx="17">
                  <c:v>МАОУ СШ № 135</c:v>
                </c:pt>
                <c:pt idx="18">
                  <c:v>МАОУ СШ № 55</c:v>
                </c:pt>
                <c:pt idx="19">
                  <c:v>МАОУ СШ № 8 "Созидание"</c:v>
                </c:pt>
                <c:pt idx="20">
                  <c:v>МАОУ СШ № 81</c:v>
                </c:pt>
                <c:pt idx="21">
                  <c:v>ЛЕНИНСКИЙ РАЙОН</c:v>
                </c:pt>
                <c:pt idx="22">
                  <c:v>МАОУ Лицей № 3</c:v>
                </c:pt>
                <c:pt idx="23">
                  <c:v>МБОУ СШ № 94</c:v>
                </c:pt>
                <c:pt idx="24">
                  <c:v>МАОУ Гимназия № 15</c:v>
                </c:pt>
                <c:pt idx="25">
                  <c:v>МАОУ Лицей № 12</c:v>
                </c:pt>
                <c:pt idx="26">
                  <c:v>МАОУ СШ № 148</c:v>
                </c:pt>
                <c:pt idx="27">
                  <c:v>МАОУ СШ № 53</c:v>
                </c:pt>
                <c:pt idx="28">
                  <c:v>МБОУ СШ № 64</c:v>
                </c:pt>
                <c:pt idx="29">
                  <c:v>МБОУ СШ № 79</c:v>
                </c:pt>
                <c:pt idx="30">
                  <c:v>МБОУ Гимназия № 7</c:v>
                </c:pt>
                <c:pt idx="31">
                  <c:v>МБОУ СШ № 44</c:v>
                </c:pt>
                <c:pt idx="32">
                  <c:v>МАОУ Гимназия № 11</c:v>
                </c:pt>
                <c:pt idx="33">
                  <c:v>МАОУ СШ № 89</c:v>
                </c:pt>
                <c:pt idx="34">
                  <c:v>МБОУ СШ № 31</c:v>
                </c:pt>
                <c:pt idx="35">
                  <c:v>ОКТЯБРЬСКИЙ РАЙОН</c:v>
                </c:pt>
                <c:pt idx="36">
                  <c:v>МБОУ Лицей № 8</c:v>
                </c:pt>
                <c:pt idx="37">
                  <c:v>МБОУ СШ № 39</c:v>
                </c:pt>
                <c:pt idx="38">
                  <c:v>МАОУ Лицей № 1</c:v>
                </c:pt>
                <c:pt idx="39">
                  <c:v>МАОУ "КУГ № 1 - Универс"</c:v>
                </c:pt>
                <c:pt idx="40">
                  <c:v>МАОУ СШ № 72 </c:v>
                </c:pt>
                <c:pt idx="41">
                  <c:v>МБОУ Гимназия № 3</c:v>
                </c:pt>
                <c:pt idx="42">
                  <c:v>МБОУ Лицей № 10</c:v>
                </c:pt>
                <c:pt idx="43">
                  <c:v>МАОУ Гимназия № 13 "Академ"</c:v>
                </c:pt>
                <c:pt idx="44">
                  <c:v>МБОУ СШ № 36</c:v>
                </c:pt>
                <c:pt idx="45">
                  <c:v>МБОУ СШ № 84</c:v>
                </c:pt>
                <c:pt idx="46">
                  <c:v>МБОУ СШ № 95</c:v>
                </c:pt>
                <c:pt idx="47">
                  <c:v>МАОУ СШ № 3</c:v>
                </c:pt>
                <c:pt idx="48">
                  <c:v>МАОУ СШ № 82 </c:v>
                </c:pt>
                <c:pt idx="49">
                  <c:v>МБОУ СШ № 133 </c:v>
                </c:pt>
                <c:pt idx="50">
                  <c:v>МБОУ СШ № 99</c:v>
                </c:pt>
                <c:pt idx="51">
                  <c:v>СВЕРДЛОВСКИЙ РАЙОН</c:v>
                </c:pt>
                <c:pt idx="52">
                  <c:v>МАОУ СШ № 42</c:v>
                </c:pt>
                <c:pt idx="53">
                  <c:v>МАОУ Гимназия № 14</c:v>
                </c:pt>
                <c:pt idx="54">
                  <c:v>МАОУ СШ № 45</c:v>
                </c:pt>
                <c:pt idx="55">
                  <c:v>МАОУ Лицей № 9 "Лидер"</c:v>
                </c:pt>
                <c:pt idx="56">
                  <c:v>МАОУ СШ № 137</c:v>
                </c:pt>
                <c:pt idx="57">
                  <c:v>МАОУ СШ № 23</c:v>
                </c:pt>
                <c:pt idx="58">
                  <c:v>МАОУ СШ № 158 "Грани"</c:v>
                </c:pt>
                <c:pt idx="59">
                  <c:v>МАОУ СШ № 78</c:v>
                </c:pt>
                <c:pt idx="60">
                  <c:v>МАОУ СШ № 76</c:v>
                </c:pt>
                <c:pt idx="61">
                  <c:v>МАОУ СШ № 6</c:v>
                </c:pt>
                <c:pt idx="62">
                  <c:v>МБОУ СШ № 62</c:v>
                </c:pt>
                <c:pt idx="63">
                  <c:v>СОВЕТСКИЙ РАЙОН</c:v>
                </c:pt>
                <c:pt idx="64">
                  <c:v>МАОУ СШ № 141</c:v>
                </c:pt>
                <c:pt idx="65">
                  <c:v>МАОУ СШ № 18</c:v>
                </c:pt>
                <c:pt idx="66">
                  <c:v>МАОУ СШ № 98</c:v>
                </c:pt>
                <c:pt idx="67">
                  <c:v>МАОУ СШ № 151</c:v>
                </c:pt>
                <c:pt idx="68">
                  <c:v>МАОУ СШ № 154</c:v>
                </c:pt>
                <c:pt idx="69">
                  <c:v>МАОУ СШ № 145</c:v>
                </c:pt>
                <c:pt idx="70">
                  <c:v>МАОУ СШ № 150</c:v>
                </c:pt>
                <c:pt idx="71">
                  <c:v>МАОУ СШ № 157</c:v>
                </c:pt>
                <c:pt idx="72">
                  <c:v>МАОУ СШ № 134</c:v>
                </c:pt>
                <c:pt idx="73">
                  <c:v>МАОУ СШ № 144</c:v>
                </c:pt>
                <c:pt idx="74">
                  <c:v>МАОУ СШ № 152</c:v>
                </c:pt>
                <c:pt idx="75">
                  <c:v>МАОУ СШ № 149</c:v>
                </c:pt>
                <c:pt idx="76">
                  <c:v>МАОУ СШ № 156</c:v>
                </c:pt>
                <c:pt idx="77">
                  <c:v>МАОУ СШ № 1</c:v>
                </c:pt>
                <c:pt idx="78">
                  <c:v>МАОУ СШ № 24</c:v>
                </c:pt>
                <c:pt idx="79">
                  <c:v>МАОУ СШ № 69</c:v>
                </c:pt>
                <c:pt idx="80">
                  <c:v>МАОУ СШ № 7</c:v>
                </c:pt>
                <c:pt idx="81">
                  <c:v>МАОУ СШ № 143</c:v>
                </c:pt>
                <c:pt idx="82">
                  <c:v>МАОУ СШ № 91</c:v>
                </c:pt>
                <c:pt idx="83">
                  <c:v>МАОУ СШ № 5</c:v>
                </c:pt>
                <c:pt idx="84">
                  <c:v>МАОУ СШ № 108</c:v>
                </c:pt>
                <c:pt idx="85">
                  <c:v>МАОУ СШ № 121</c:v>
                </c:pt>
                <c:pt idx="86">
                  <c:v>МАОУ СШ № 139</c:v>
                </c:pt>
                <c:pt idx="87">
                  <c:v>МАОУ СШ № 115</c:v>
                </c:pt>
                <c:pt idx="88">
                  <c:v>МАОУ СШ № 129</c:v>
                </c:pt>
                <c:pt idx="89">
                  <c:v>МАОУ СШ № 147</c:v>
                </c:pt>
                <c:pt idx="90">
                  <c:v>МАОУ СШ № 66</c:v>
                </c:pt>
                <c:pt idx="91">
                  <c:v>МАОУ СШ № 85</c:v>
                </c:pt>
                <c:pt idx="92">
                  <c:v>МБОУ СШ № 56</c:v>
                </c:pt>
                <c:pt idx="93">
                  <c:v>ЦЕНТРАЛЬНЫЙ РАЙОН</c:v>
                </c:pt>
                <c:pt idx="94">
                  <c:v>МБОУ СШ № 10</c:v>
                </c:pt>
                <c:pt idx="95">
                  <c:v>МБОУ Лицей № 2</c:v>
                </c:pt>
                <c:pt idx="96">
                  <c:v>МАОУ СШ № 155</c:v>
                </c:pt>
                <c:pt idx="97">
                  <c:v>МБОУ Гимназия  № 16</c:v>
                </c:pt>
                <c:pt idx="98">
                  <c:v>МАОУ СШ "Комплекс Покровский"</c:v>
                </c:pt>
                <c:pt idx="99">
                  <c:v>МБОУ СШ № 4</c:v>
                </c:pt>
                <c:pt idx="100">
                  <c:v>МБОУ СШ № 27</c:v>
                </c:pt>
                <c:pt idx="101">
                  <c:v>МАОУ Гимназия № 2</c:v>
                </c:pt>
                <c:pt idx="102">
                  <c:v>МБОУ СШ № 51</c:v>
                </c:pt>
              </c:strCache>
            </c:strRef>
          </c:cat>
          <c:val>
            <c:numRef>
              <c:f>'Литература-9 диаграмма'!$E$5:$E$107</c:f>
              <c:numCache>
                <c:formatCode>0,00</c:formatCode>
                <c:ptCount val="103"/>
                <c:pt idx="0">
                  <c:v>3.88</c:v>
                </c:pt>
                <c:pt idx="1">
                  <c:v>3.88</c:v>
                </c:pt>
                <c:pt idx="2">
                  <c:v>3.88</c:v>
                </c:pt>
                <c:pt idx="3">
                  <c:v>3.88</c:v>
                </c:pt>
                <c:pt idx="4">
                  <c:v>3.88</c:v>
                </c:pt>
                <c:pt idx="5">
                  <c:v>3.88</c:v>
                </c:pt>
                <c:pt idx="6">
                  <c:v>3.88</c:v>
                </c:pt>
                <c:pt idx="7">
                  <c:v>3.88</c:v>
                </c:pt>
                <c:pt idx="8">
                  <c:v>3.88</c:v>
                </c:pt>
                <c:pt idx="9">
                  <c:v>3.88</c:v>
                </c:pt>
                <c:pt idx="10">
                  <c:v>3.88</c:v>
                </c:pt>
                <c:pt idx="11">
                  <c:v>3.88</c:v>
                </c:pt>
                <c:pt idx="12">
                  <c:v>3.88</c:v>
                </c:pt>
                <c:pt idx="13">
                  <c:v>3.88</c:v>
                </c:pt>
                <c:pt idx="14">
                  <c:v>3.88</c:v>
                </c:pt>
                <c:pt idx="15">
                  <c:v>3.88</c:v>
                </c:pt>
                <c:pt idx="16">
                  <c:v>3.88</c:v>
                </c:pt>
                <c:pt idx="17">
                  <c:v>3.88</c:v>
                </c:pt>
                <c:pt idx="18">
                  <c:v>3.88</c:v>
                </c:pt>
                <c:pt idx="19">
                  <c:v>3.88</c:v>
                </c:pt>
                <c:pt idx="20">
                  <c:v>3.88</c:v>
                </c:pt>
                <c:pt idx="21">
                  <c:v>3.88</c:v>
                </c:pt>
                <c:pt idx="22">
                  <c:v>3.88</c:v>
                </c:pt>
                <c:pt idx="23">
                  <c:v>3.88</c:v>
                </c:pt>
                <c:pt idx="24">
                  <c:v>3.88</c:v>
                </c:pt>
                <c:pt idx="25">
                  <c:v>3.88</c:v>
                </c:pt>
                <c:pt idx="26">
                  <c:v>3.88</c:v>
                </c:pt>
                <c:pt idx="27">
                  <c:v>3.88</c:v>
                </c:pt>
                <c:pt idx="28">
                  <c:v>3.88</c:v>
                </c:pt>
                <c:pt idx="29">
                  <c:v>3.88</c:v>
                </c:pt>
                <c:pt idx="30">
                  <c:v>3.88</c:v>
                </c:pt>
                <c:pt idx="31">
                  <c:v>3.88</c:v>
                </c:pt>
                <c:pt idx="32">
                  <c:v>3.88</c:v>
                </c:pt>
                <c:pt idx="33">
                  <c:v>3.88</c:v>
                </c:pt>
                <c:pt idx="34">
                  <c:v>3.88</c:v>
                </c:pt>
                <c:pt idx="35">
                  <c:v>3.88</c:v>
                </c:pt>
                <c:pt idx="36">
                  <c:v>3.88</c:v>
                </c:pt>
                <c:pt idx="37">
                  <c:v>3.88</c:v>
                </c:pt>
                <c:pt idx="38">
                  <c:v>3.88</c:v>
                </c:pt>
                <c:pt idx="39">
                  <c:v>3.88</c:v>
                </c:pt>
                <c:pt idx="40">
                  <c:v>3.88</c:v>
                </c:pt>
                <c:pt idx="41">
                  <c:v>3.88</c:v>
                </c:pt>
                <c:pt idx="42">
                  <c:v>3.88</c:v>
                </c:pt>
                <c:pt idx="43">
                  <c:v>3.88</c:v>
                </c:pt>
                <c:pt idx="44">
                  <c:v>3.88</c:v>
                </c:pt>
                <c:pt idx="45">
                  <c:v>3.88</c:v>
                </c:pt>
                <c:pt idx="46">
                  <c:v>3.88</c:v>
                </c:pt>
                <c:pt idx="47">
                  <c:v>3.88</c:v>
                </c:pt>
                <c:pt idx="48">
                  <c:v>3.88</c:v>
                </c:pt>
                <c:pt idx="49">
                  <c:v>3.88</c:v>
                </c:pt>
                <c:pt idx="50">
                  <c:v>3.88</c:v>
                </c:pt>
                <c:pt idx="51">
                  <c:v>3.88</c:v>
                </c:pt>
                <c:pt idx="52">
                  <c:v>3.88</c:v>
                </c:pt>
                <c:pt idx="53">
                  <c:v>3.88</c:v>
                </c:pt>
                <c:pt idx="54">
                  <c:v>3.88</c:v>
                </c:pt>
                <c:pt idx="55">
                  <c:v>3.88</c:v>
                </c:pt>
                <c:pt idx="56">
                  <c:v>3.88</c:v>
                </c:pt>
                <c:pt idx="57">
                  <c:v>3.88</c:v>
                </c:pt>
                <c:pt idx="58">
                  <c:v>3.88</c:v>
                </c:pt>
                <c:pt idx="59">
                  <c:v>3.88</c:v>
                </c:pt>
                <c:pt idx="60">
                  <c:v>3.88</c:v>
                </c:pt>
                <c:pt idx="61">
                  <c:v>3.88</c:v>
                </c:pt>
                <c:pt idx="62">
                  <c:v>3.88</c:v>
                </c:pt>
                <c:pt idx="63">
                  <c:v>3.88</c:v>
                </c:pt>
                <c:pt idx="64">
                  <c:v>3.88</c:v>
                </c:pt>
                <c:pt idx="65">
                  <c:v>3.88</c:v>
                </c:pt>
                <c:pt idx="66">
                  <c:v>3.88</c:v>
                </c:pt>
                <c:pt idx="67">
                  <c:v>3.88</c:v>
                </c:pt>
                <c:pt idx="68">
                  <c:v>3.88</c:v>
                </c:pt>
                <c:pt idx="69">
                  <c:v>3.88</c:v>
                </c:pt>
                <c:pt idx="70">
                  <c:v>3.88</c:v>
                </c:pt>
                <c:pt idx="71">
                  <c:v>3.88</c:v>
                </c:pt>
                <c:pt idx="72">
                  <c:v>3.88</c:v>
                </c:pt>
                <c:pt idx="73">
                  <c:v>3.88</c:v>
                </c:pt>
                <c:pt idx="74">
                  <c:v>3.88</c:v>
                </c:pt>
                <c:pt idx="75">
                  <c:v>3.88</c:v>
                </c:pt>
                <c:pt idx="76">
                  <c:v>3.88</c:v>
                </c:pt>
                <c:pt idx="77">
                  <c:v>3.88</c:v>
                </c:pt>
                <c:pt idx="78">
                  <c:v>3.88</c:v>
                </c:pt>
                <c:pt idx="79">
                  <c:v>3.88</c:v>
                </c:pt>
                <c:pt idx="80">
                  <c:v>3.88</c:v>
                </c:pt>
                <c:pt idx="81">
                  <c:v>3.88</c:v>
                </c:pt>
                <c:pt idx="82">
                  <c:v>3.88</c:v>
                </c:pt>
                <c:pt idx="83">
                  <c:v>3.88</c:v>
                </c:pt>
                <c:pt idx="84">
                  <c:v>3.88</c:v>
                </c:pt>
                <c:pt idx="85">
                  <c:v>3.88</c:v>
                </c:pt>
                <c:pt idx="86">
                  <c:v>3.88</c:v>
                </c:pt>
                <c:pt idx="87">
                  <c:v>3.88</c:v>
                </c:pt>
                <c:pt idx="88">
                  <c:v>3.88</c:v>
                </c:pt>
                <c:pt idx="89">
                  <c:v>3.88</c:v>
                </c:pt>
                <c:pt idx="90">
                  <c:v>3.88</c:v>
                </c:pt>
                <c:pt idx="91">
                  <c:v>3.88</c:v>
                </c:pt>
                <c:pt idx="92">
                  <c:v>3.88</c:v>
                </c:pt>
                <c:pt idx="93">
                  <c:v>3.88</c:v>
                </c:pt>
                <c:pt idx="94">
                  <c:v>3.88</c:v>
                </c:pt>
                <c:pt idx="95">
                  <c:v>3.88</c:v>
                </c:pt>
                <c:pt idx="96">
                  <c:v>3.88</c:v>
                </c:pt>
                <c:pt idx="97">
                  <c:v>3.88</c:v>
                </c:pt>
                <c:pt idx="98">
                  <c:v>3.88</c:v>
                </c:pt>
                <c:pt idx="99">
                  <c:v>3.88</c:v>
                </c:pt>
                <c:pt idx="100">
                  <c:v>3.88</c:v>
                </c:pt>
                <c:pt idx="101">
                  <c:v>3.88</c:v>
                </c:pt>
                <c:pt idx="102">
                  <c:v>3.88</c:v>
                </c:pt>
              </c:numCache>
            </c:numRef>
          </c:val>
          <c:smooth val="0"/>
        </c:ser>
        <c:ser>
          <c:idx val="3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'Литература-9 диаграмма'!$B$5:$B$107</c:f>
              <c:strCache>
                <c:ptCount val="103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СШ № 19</c:v>
                </c:pt>
                <c:pt idx="3">
                  <c:v>МАОУ Лицей № 28</c:v>
                </c:pt>
                <c:pt idx="4">
                  <c:v>МАОУ СШ № 32</c:v>
                </c:pt>
                <c:pt idx="5">
                  <c:v>МАОУ Гимназия № 9</c:v>
                </c:pt>
                <c:pt idx="6">
                  <c:v>МАОУ Гимназия № 8</c:v>
                </c:pt>
                <c:pt idx="7">
                  <c:v>МБОУ СШ № 86</c:v>
                </c:pt>
                <c:pt idx="8">
                  <c:v>КИРОВСКИЙ РАЙОН</c:v>
                </c:pt>
                <c:pt idx="9">
                  <c:v>МАОУ Гимназия № 4</c:v>
                </c:pt>
                <c:pt idx="10">
                  <c:v>МАОУ Гимназия № 6</c:v>
                </c:pt>
                <c:pt idx="11">
                  <c:v>МАОУ СШ № 46</c:v>
                </c:pt>
                <c:pt idx="12">
                  <c:v>МАОУ СШ № 90</c:v>
                </c:pt>
                <c:pt idx="13">
                  <c:v>МАОУ Гимназия № 10</c:v>
                </c:pt>
                <c:pt idx="14">
                  <c:v>МАОУ Лицей № 11</c:v>
                </c:pt>
                <c:pt idx="15">
                  <c:v>МАОУ Лицей № 6 "Перспектива"</c:v>
                </c:pt>
                <c:pt idx="16">
                  <c:v>МАОУ СШ № 63</c:v>
                </c:pt>
                <c:pt idx="17">
                  <c:v>МАОУ СШ № 135</c:v>
                </c:pt>
                <c:pt idx="18">
                  <c:v>МАОУ СШ № 55</c:v>
                </c:pt>
                <c:pt idx="19">
                  <c:v>МАОУ СШ № 8 "Созидание"</c:v>
                </c:pt>
                <c:pt idx="20">
                  <c:v>МАОУ СШ № 81</c:v>
                </c:pt>
                <c:pt idx="21">
                  <c:v>ЛЕНИНСКИЙ РАЙОН</c:v>
                </c:pt>
                <c:pt idx="22">
                  <c:v>МАОУ Лицей № 3</c:v>
                </c:pt>
                <c:pt idx="23">
                  <c:v>МБОУ СШ № 94</c:v>
                </c:pt>
                <c:pt idx="24">
                  <c:v>МАОУ Гимназия № 15</c:v>
                </c:pt>
                <c:pt idx="25">
                  <c:v>МАОУ Лицей № 12</c:v>
                </c:pt>
                <c:pt idx="26">
                  <c:v>МАОУ СШ № 148</c:v>
                </c:pt>
                <c:pt idx="27">
                  <c:v>МАОУ СШ № 53</c:v>
                </c:pt>
                <c:pt idx="28">
                  <c:v>МБОУ СШ № 64</c:v>
                </c:pt>
                <c:pt idx="29">
                  <c:v>МБОУ СШ № 79</c:v>
                </c:pt>
                <c:pt idx="30">
                  <c:v>МБОУ Гимназия № 7</c:v>
                </c:pt>
                <c:pt idx="31">
                  <c:v>МБОУ СШ № 44</c:v>
                </c:pt>
                <c:pt idx="32">
                  <c:v>МАОУ Гимназия № 11</c:v>
                </c:pt>
                <c:pt idx="33">
                  <c:v>МАОУ СШ № 89</c:v>
                </c:pt>
                <c:pt idx="34">
                  <c:v>МБОУ СШ № 31</c:v>
                </c:pt>
                <c:pt idx="35">
                  <c:v>ОКТЯБРЬСКИЙ РАЙОН</c:v>
                </c:pt>
                <c:pt idx="36">
                  <c:v>МБОУ Лицей № 8</c:v>
                </c:pt>
                <c:pt idx="37">
                  <c:v>МБОУ СШ № 39</c:v>
                </c:pt>
                <c:pt idx="38">
                  <c:v>МАОУ Лицей № 1</c:v>
                </c:pt>
                <c:pt idx="39">
                  <c:v>МАОУ "КУГ № 1 - Универс"</c:v>
                </c:pt>
                <c:pt idx="40">
                  <c:v>МАОУ СШ № 72 </c:v>
                </c:pt>
                <c:pt idx="41">
                  <c:v>МБОУ Гимназия № 3</c:v>
                </c:pt>
                <c:pt idx="42">
                  <c:v>МБОУ Лицей № 10</c:v>
                </c:pt>
                <c:pt idx="43">
                  <c:v>МАОУ Гимназия № 13 "Академ"</c:v>
                </c:pt>
                <c:pt idx="44">
                  <c:v>МБОУ СШ № 36</c:v>
                </c:pt>
                <c:pt idx="45">
                  <c:v>МБОУ СШ № 84</c:v>
                </c:pt>
                <c:pt idx="46">
                  <c:v>МБОУ СШ № 95</c:v>
                </c:pt>
                <c:pt idx="47">
                  <c:v>МАОУ СШ № 3</c:v>
                </c:pt>
                <c:pt idx="48">
                  <c:v>МАОУ СШ № 82 </c:v>
                </c:pt>
                <c:pt idx="49">
                  <c:v>МБОУ СШ № 133 </c:v>
                </c:pt>
                <c:pt idx="50">
                  <c:v>МБОУ СШ № 99</c:v>
                </c:pt>
                <c:pt idx="51">
                  <c:v>СВЕРДЛОВСКИЙ РАЙОН</c:v>
                </c:pt>
                <c:pt idx="52">
                  <c:v>МАОУ СШ № 42</c:v>
                </c:pt>
                <c:pt idx="53">
                  <c:v>МАОУ Гимназия № 14</c:v>
                </c:pt>
                <c:pt idx="54">
                  <c:v>МАОУ СШ № 45</c:v>
                </c:pt>
                <c:pt idx="55">
                  <c:v>МАОУ Лицей № 9 "Лидер"</c:v>
                </c:pt>
                <c:pt idx="56">
                  <c:v>МАОУ СШ № 137</c:v>
                </c:pt>
                <c:pt idx="57">
                  <c:v>МАОУ СШ № 23</c:v>
                </c:pt>
                <c:pt idx="58">
                  <c:v>МАОУ СШ № 158 "Грани"</c:v>
                </c:pt>
                <c:pt idx="59">
                  <c:v>МАОУ СШ № 78</c:v>
                </c:pt>
                <c:pt idx="60">
                  <c:v>МАОУ СШ № 76</c:v>
                </c:pt>
                <c:pt idx="61">
                  <c:v>МАОУ СШ № 6</c:v>
                </c:pt>
                <c:pt idx="62">
                  <c:v>МБОУ СШ № 62</c:v>
                </c:pt>
                <c:pt idx="63">
                  <c:v>СОВЕТСКИЙ РАЙОН</c:v>
                </c:pt>
                <c:pt idx="64">
                  <c:v>МАОУ СШ № 141</c:v>
                </c:pt>
                <c:pt idx="65">
                  <c:v>МАОУ СШ № 18</c:v>
                </c:pt>
                <c:pt idx="66">
                  <c:v>МАОУ СШ № 98</c:v>
                </c:pt>
                <c:pt idx="67">
                  <c:v>МАОУ СШ № 151</c:v>
                </c:pt>
                <c:pt idx="68">
                  <c:v>МАОУ СШ № 154</c:v>
                </c:pt>
                <c:pt idx="69">
                  <c:v>МАОУ СШ № 145</c:v>
                </c:pt>
                <c:pt idx="70">
                  <c:v>МАОУ СШ № 150</c:v>
                </c:pt>
                <c:pt idx="71">
                  <c:v>МАОУ СШ № 157</c:v>
                </c:pt>
                <c:pt idx="72">
                  <c:v>МАОУ СШ № 134</c:v>
                </c:pt>
                <c:pt idx="73">
                  <c:v>МАОУ СШ № 144</c:v>
                </c:pt>
                <c:pt idx="74">
                  <c:v>МАОУ СШ № 152</c:v>
                </c:pt>
                <c:pt idx="75">
                  <c:v>МАОУ СШ № 149</c:v>
                </c:pt>
                <c:pt idx="76">
                  <c:v>МАОУ СШ № 156</c:v>
                </c:pt>
                <c:pt idx="77">
                  <c:v>МАОУ СШ № 1</c:v>
                </c:pt>
                <c:pt idx="78">
                  <c:v>МАОУ СШ № 24</c:v>
                </c:pt>
                <c:pt idx="79">
                  <c:v>МАОУ СШ № 69</c:v>
                </c:pt>
                <c:pt idx="80">
                  <c:v>МАОУ СШ № 7</c:v>
                </c:pt>
                <c:pt idx="81">
                  <c:v>МАОУ СШ № 143</c:v>
                </c:pt>
                <c:pt idx="82">
                  <c:v>МАОУ СШ № 91</c:v>
                </c:pt>
                <c:pt idx="83">
                  <c:v>МАОУ СШ № 5</c:v>
                </c:pt>
                <c:pt idx="84">
                  <c:v>МАОУ СШ № 108</c:v>
                </c:pt>
                <c:pt idx="85">
                  <c:v>МАОУ СШ № 121</c:v>
                </c:pt>
                <c:pt idx="86">
                  <c:v>МАОУ СШ № 139</c:v>
                </c:pt>
                <c:pt idx="87">
                  <c:v>МАОУ СШ № 115</c:v>
                </c:pt>
                <c:pt idx="88">
                  <c:v>МАОУ СШ № 129</c:v>
                </c:pt>
                <c:pt idx="89">
                  <c:v>МАОУ СШ № 147</c:v>
                </c:pt>
                <c:pt idx="90">
                  <c:v>МАОУ СШ № 66</c:v>
                </c:pt>
                <c:pt idx="91">
                  <c:v>МАОУ СШ № 85</c:v>
                </c:pt>
                <c:pt idx="92">
                  <c:v>МБОУ СШ № 56</c:v>
                </c:pt>
                <c:pt idx="93">
                  <c:v>ЦЕНТРАЛЬНЫЙ РАЙОН</c:v>
                </c:pt>
                <c:pt idx="94">
                  <c:v>МБОУ СШ № 10</c:v>
                </c:pt>
                <c:pt idx="95">
                  <c:v>МБОУ Лицей № 2</c:v>
                </c:pt>
                <c:pt idx="96">
                  <c:v>МАОУ СШ № 155</c:v>
                </c:pt>
                <c:pt idx="97">
                  <c:v>МБОУ Гимназия  № 16</c:v>
                </c:pt>
                <c:pt idx="98">
                  <c:v>МАОУ СШ "Комплекс Покровский"</c:v>
                </c:pt>
                <c:pt idx="99">
                  <c:v>МБОУ СШ № 4</c:v>
                </c:pt>
                <c:pt idx="100">
                  <c:v>МБОУ СШ № 27</c:v>
                </c:pt>
                <c:pt idx="101">
                  <c:v>МАОУ Гимназия № 2</c:v>
                </c:pt>
                <c:pt idx="102">
                  <c:v>МБОУ СШ № 51</c:v>
                </c:pt>
              </c:strCache>
            </c:strRef>
          </c:cat>
          <c:val>
            <c:numRef>
              <c:f>'Литература-9 диаграмма'!$D$5:$D$107</c:f>
              <c:numCache>
                <c:formatCode>0,00</c:formatCode>
                <c:ptCount val="103"/>
                <c:pt idx="0">
                  <c:v>3.4888888888888885</c:v>
                </c:pt>
                <c:pt idx="1">
                  <c:v>4.2</c:v>
                </c:pt>
                <c:pt idx="2">
                  <c:v>4</c:v>
                </c:pt>
                <c:pt idx="3">
                  <c:v>3.6666666666666665</c:v>
                </c:pt>
                <c:pt idx="4">
                  <c:v>3.3333333333333335</c:v>
                </c:pt>
                <c:pt idx="5">
                  <c:v>3.2222222222222223</c:v>
                </c:pt>
                <c:pt idx="6">
                  <c:v>3</c:v>
                </c:pt>
                <c:pt idx="7">
                  <c:v>3</c:v>
                </c:pt>
                <c:pt idx="8">
                  <c:v>3.6830357142857144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3.75</c:v>
                </c:pt>
                <c:pt idx="14">
                  <c:v>3.7142857142857144</c:v>
                </c:pt>
                <c:pt idx="15">
                  <c:v>3</c:v>
                </c:pt>
                <c:pt idx="16">
                  <c:v>3</c:v>
                </c:pt>
                <c:pt idx="21">
                  <c:v>3.9249999999999998</c:v>
                </c:pt>
                <c:pt idx="22">
                  <c:v>4.666666666666667</c:v>
                </c:pt>
                <c:pt idx="23">
                  <c:v>4.333333333333333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3.25</c:v>
                </c:pt>
                <c:pt idx="31">
                  <c:v>3</c:v>
                </c:pt>
                <c:pt idx="35">
                  <c:v>3.9568181818181816</c:v>
                </c:pt>
                <c:pt idx="36">
                  <c:v>5</c:v>
                </c:pt>
                <c:pt idx="37">
                  <c:v>5</c:v>
                </c:pt>
                <c:pt idx="38">
                  <c:v>4.4000000000000004</c:v>
                </c:pt>
                <c:pt idx="39">
                  <c:v>4.25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3.875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51">
                  <c:v>4.060185185185186</c:v>
                </c:pt>
                <c:pt idx="52">
                  <c:v>5</c:v>
                </c:pt>
                <c:pt idx="53">
                  <c:v>4.5</c:v>
                </c:pt>
                <c:pt idx="54">
                  <c:v>4.5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3.6666666666666665</c:v>
                </c:pt>
                <c:pt idx="59">
                  <c:v>3.5</c:v>
                </c:pt>
                <c:pt idx="60">
                  <c:v>3.375</c:v>
                </c:pt>
                <c:pt idx="63">
                  <c:v>3.9181705620324547</c:v>
                </c:pt>
                <c:pt idx="64">
                  <c:v>5</c:v>
                </c:pt>
                <c:pt idx="65">
                  <c:v>5</c:v>
                </c:pt>
                <c:pt idx="66">
                  <c:v>4.666666666666667</c:v>
                </c:pt>
                <c:pt idx="67">
                  <c:v>4.5714285714285712</c:v>
                </c:pt>
                <c:pt idx="68">
                  <c:v>4.5</c:v>
                </c:pt>
                <c:pt idx="69">
                  <c:v>4.166666666666667</c:v>
                </c:pt>
                <c:pt idx="70">
                  <c:v>4.1111111111111107</c:v>
                </c:pt>
                <c:pt idx="71">
                  <c:v>4.083333333333333</c:v>
                </c:pt>
                <c:pt idx="72">
                  <c:v>4</c:v>
                </c:pt>
                <c:pt idx="73">
                  <c:v>4</c:v>
                </c:pt>
                <c:pt idx="74">
                  <c:v>3.9090909090909092</c:v>
                </c:pt>
                <c:pt idx="75">
                  <c:v>3.8823529411764706</c:v>
                </c:pt>
                <c:pt idx="76">
                  <c:v>3.8333333333333335</c:v>
                </c:pt>
                <c:pt idx="77">
                  <c:v>3.75</c:v>
                </c:pt>
                <c:pt idx="78">
                  <c:v>3.7272727272727271</c:v>
                </c:pt>
                <c:pt idx="79">
                  <c:v>3.6666666666666665</c:v>
                </c:pt>
                <c:pt idx="80">
                  <c:v>3.6666666666666665</c:v>
                </c:pt>
                <c:pt idx="81">
                  <c:v>3.5</c:v>
                </c:pt>
                <c:pt idx="82">
                  <c:v>3.5</c:v>
                </c:pt>
                <c:pt idx="83">
                  <c:v>3.3333333333333335</c:v>
                </c:pt>
                <c:pt idx="84">
                  <c:v>3.25</c:v>
                </c:pt>
                <c:pt idx="85">
                  <c:v>3</c:v>
                </c:pt>
                <c:pt idx="86">
                  <c:v>3</c:v>
                </c:pt>
                <c:pt idx="93">
                  <c:v>3.8789115646258501</c:v>
                </c:pt>
                <c:pt idx="94">
                  <c:v>4.333333333333333</c:v>
                </c:pt>
                <c:pt idx="95">
                  <c:v>4.2</c:v>
                </c:pt>
                <c:pt idx="96">
                  <c:v>4.166666666666667</c:v>
                </c:pt>
                <c:pt idx="97">
                  <c:v>4</c:v>
                </c:pt>
                <c:pt idx="98">
                  <c:v>3.6666666666666665</c:v>
                </c:pt>
                <c:pt idx="99">
                  <c:v>3.5</c:v>
                </c:pt>
                <c:pt idx="100">
                  <c:v>3.2857142857142856</c:v>
                </c:pt>
              </c:numCache>
            </c:numRef>
          </c:val>
          <c:smooth val="0"/>
        </c:ser>
        <c:ser>
          <c:idx val="0"/>
          <c:order val="2"/>
          <c:tx>
            <c:v>2023 ср. балл по городу</c:v>
          </c:tx>
          <c:spPr>
            <a:ln w="25400">
              <a:solidFill>
                <a:srgbClr val="66FF33"/>
              </a:solidFill>
            </a:ln>
          </c:spPr>
          <c:marker>
            <c:symbol val="none"/>
          </c:marker>
          <c:cat>
            <c:strRef>
              <c:f>'Литература-9 диаграмма'!$B$5:$B$107</c:f>
              <c:strCache>
                <c:ptCount val="103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СШ № 19</c:v>
                </c:pt>
                <c:pt idx="3">
                  <c:v>МАОУ Лицей № 28</c:v>
                </c:pt>
                <c:pt idx="4">
                  <c:v>МАОУ СШ № 32</c:v>
                </c:pt>
                <c:pt idx="5">
                  <c:v>МАОУ Гимназия № 9</c:v>
                </c:pt>
                <c:pt idx="6">
                  <c:v>МАОУ Гимназия № 8</c:v>
                </c:pt>
                <c:pt idx="7">
                  <c:v>МБОУ СШ № 86</c:v>
                </c:pt>
                <c:pt idx="8">
                  <c:v>КИРОВСКИЙ РАЙОН</c:v>
                </c:pt>
                <c:pt idx="9">
                  <c:v>МАОУ Гимназия № 4</c:v>
                </c:pt>
                <c:pt idx="10">
                  <c:v>МАОУ Гимназия № 6</c:v>
                </c:pt>
                <c:pt idx="11">
                  <c:v>МАОУ СШ № 46</c:v>
                </c:pt>
                <c:pt idx="12">
                  <c:v>МАОУ СШ № 90</c:v>
                </c:pt>
                <c:pt idx="13">
                  <c:v>МАОУ Гимназия № 10</c:v>
                </c:pt>
                <c:pt idx="14">
                  <c:v>МАОУ Лицей № 11</c:v>
                </c:pt>
                <c:pt idx="15">
                  <c:v>МАОУ Лицей № 6 "Перспектива"</c:v>
                </c:pt>
                <c:pt idx="16">
                  <c:v>МАОУ СШ № 63</c:v>
                </c:pt>
                <c:pt idx="17">
                  <c:v>МАОУ СШ № 135</c:v>
                </c:pt>
                <c:pt idx="18">
                  <c:v>МАОУ СШ № 55</c:v>
                </c:pt>
                <c:pt idx="19">
                  <c:v>МАОУ СШ № 8 "Созидание"</c:v>
                </c:pt>
                <c:pt idx="20">
                  <c:v>МАОУ СШ № 81</c:v>
                </c:pt>
                <c:pt idx="21">
                  <c:v>ЛЕНИНСКИЙ РАЙОН</c:v>
                </c:pt>
                <c:pt idx="22">
                  <c:v>МАОУ Лицей № 3</c:v>
                </c:pt>
                <c:pt idx="23">
                  <c:v>МБОУ СШ № 94</c:v>
                </c:pt>
                <c:pt idx="24">
                  <c:v>МАОУ Гимназия № 15</c:v>
                </c:pt>
                <c:pt idx="25">
                  <c:v>МАОУ Лицей № 12</c:v>
                </c:pt>
                <c:pt idx="26">
                  <c:v>МАОУ СШ № 148</c:v>
                </c:pt>
                <c:pt idx="27">
                  <c:v>МАОУ СШ № 53</c:v>
                </c:pt>
                <c:pt idx="28">
                  <c:v>МБОУ СШ № 64</c:v>
                </c:pt>
                <c:pt idx="29">
                  <c:v>МБОУ СШ № 79</c:v>
                </c:pt>
                <c:pt idx="30">
                  <c:v>МБОУ Гимназия № 7</c:v>
                </c:pt>
                <c:pt idx="31">
                  <c:v>МБОУ СШ № 44</c:v>
                </c:pt>
                <c:pt idx="32">
                  <c:v>МАОУ Гимназия № 11</c:v>
                </c:pt>
                <c:pt idx="33">
                  <c:v>МАОУ СШ № 89</c:v>
                </c:pt>
                <c:pt idx="34">
                  <c:v>МБОУ СШ № 31</c:v>
                </c:pt>
                <c:pt idx="35">
                  <c:v>ОКТЯБРЬСКИЙ РАЙОН</c:v>
                </c:pt>
                <c:pt idx="36">
                  <c:v>МБОУ Лицей № 8</c:v>
                </c:pt>
                <c:pt idx="37">
                  <c:v>МБОУ СШ № 39</c:v>
                </c:pt>
                <c:pt idx="38">
                  <c:v>МАОУ Лицей № 1</c:v>
                </c:pt>
                <c:pt idx="39">
                  <c:v>МАОУ "КУГ № 1 - Универс"</c:v>
                </c:pt>
                <c:pt idx="40">
                  <c:v>МАОУ СШ № 72 </c:v>
                </c:pt>
                <c:pt idx="41">
                  <c:v>МБОУ Гимназия № 3</c:v>
                </c:pt>
                <c:pt idx="42">
                  <c:v>МБОУ Лицей № 10</c:v>
                </c:pt>
                <c:pt idx="43">
                  <c:v>МАОУ Гимназия № 13 "Академ"</c:v>
                </c:pt>
                <c:pt idx="44">
                  <c:v>МБОУ СШ № 36</c:v>
                </c:pt>
                <c:pt idx="45">
                  <c:v>МБОУ СШ № 84</c:v>
                </c:pt>
                <c:pt idx="46">
                  <c:v>МБОУ СШ № 95</c:v>
                </c:pt>
                <c:pt idx="47">
                  <c:v>МАОУ СШ № 3</c:v>
                </c:pt>
                <c:pt idx="48">
                  <c:v>МАОУ СШ № 82 </c:v>
                </c:pt>
                <c:pt idx="49">
                  <c:v>МБОУ СШ № 133 </c:v>
                </c:pt>
                <c:pt idx="50">
                  <c:v>МБОУ СШ № 99</c:v>
                </c:pt>
                <c:pt idx="51">
                  <c:v>СВЕРДЛОВСКИЙ РАЙОН</c:v>
                </c:pt>
                <c:pt idx="52">
                  <c:v>МАОУ СШ № 42</c:v>
                </c:pt>
                <c:pt idx="53">
                  <c:v>МАОУ Гимназия № 14</c:v>
                </c:pt>
                <c:pt idx="54">
                  <c:v>МАОУ СШ № 45</c:v>
                </c:pt>
                <c:pt idx="55">
                  <c:v>МАОУ Лицей № 9 "Лидер"</c:v>
                </c:pt>
                <c:pt idx="56">
                  <c:v>МАОУ СШ № 137</c:v>
                </c:pt>
                <c:pt idx="57">
                  <c:v>МАОУ СШ № 23</c:v>
                </c:pt>
                <c:pt idx="58">
                  <c:v>МАОУ СШ № 158 "Грани"</c:v>
                </c:pt>
                <c:pt idx="59">
                  <c:v>МАОУ СШ № 78</c:v>
                </c:pt>
                <c:pt idx="60">
                  <c:v>МАОУ СШ № 76</c:v>
                </c:pt>
                <c:pt idx="61">
                  <c:v>МАОУ СШ № 6</c:v>
                </c:pt>
                <c:pt idx="62">
                  <c:v>МБОУ СШ № 62</c:v>
                </c:pt>
                <c:pt idx="63">
                  <c:v>СОВЕТСКИЙ РАЙОН</c:v>
                </c:pt>
                <c:pt idx="64">
                  <c:v>МАОУ СШ № 141</c:v>
                </c:pt>
                <c:pt idx="65">
                  <c:v>МАОУ СШ № 18</c:v>
                </c:pt>
                <c:pt idx="66">
                  <c:v>МАОУ СШ № 98</c:v>
                </c:pt>
                <c:pt idx="67">
                  <c:v>МАОУ СШ № 151</c:v>
                </c:pt>
                <c:pt idx="68">
                  <c:v>МАОУ СШ № 154</c:v>
                </c:pt>
                <c:pt idx="69">
                  <c:v>МАОУ СШ № 145</c:v>
                </c:pt>
                <c:pt idx="70">
                  <c:v>МАОУ СШ № 150</c:v>
                </c:pt>
                <c:pt idx="71">
                  <c:v>МАОУ СШ № 157</c:v>
                </c:pt>
                <c:pt idx="72">
                  <c:v>МАОУ СШ № 134</c:v>
                </c:pt>
                <c:pt idx="73">
                  <c:v>МАОУ СШ № 144</c:v>
                </c:pt>
                <c:pt idx="74">
                  <c:v>МАОУ СШ № 152</c:v>
                </c:pt>
                <c:pt idx="75">
                  <c:v>МАОУ СШ № 149</c:v>
                </c:pt>
                <c:pt idx="76">
                  <c:v>МАОУ СШ № 156</c:v>
                </c:pt>
                <c:pt idx="77">
                  <c:v>МАОУ СШ № 1</c:v>
                </c:pt>
                <c:pt idx="78">
                  <c:v>МАОУ СШ № 24</c:v>
                </c:pt>
                <c:pt idx="79">
                  <c:v>МАОУ СШ № 69</c:v>
                </c:pt>
                <c:pt idx="80">
                  <c:v>МАОУ СШ № 7</c:v>
                </c:pt>
                <c:pt idx="81">
                  <c:v>МАОУ СШ № 143</c:v>
                </c:pt>
                <c:pt idx="82">
                  <c:v>МАОУ СШ № 91</c:v>
                </c:pt>
                <c:pt idx="83">
                  <c:v>МАОУ СШ № 5</c:v>
                </c:pt>
                <c:pt idx="84">
                  <c:v>МАОУ СШ № 108</c:v>
                </c:pt>
                <c:pt idx="85">
                  <c:v>МАОУ СШ № 121</c:v>
                </c:pt>
                <c:pt idx="86">
                  <c:v>МАОУ СШ № 139</c:v>
                </c:pt>
                <c:pt idx="87">
                  <c:v>МАОУ СШ № 115</c:v>
                </c:pt>
                <c:pt idx="88">
                  <c:v>МАОУ СШ № 129</c:v>
                </c:pt>
                <c:pt idx="89">
                  <c:v>МАОУ СШ № 147</c:v>
                </c:pt>
                <c:pt idx="90">
                  <c:v>МАОУ СШ № 66</c:v>
                </c:pt>
                <c:pt idx="91">
                  <c:v>МАОУ СШ № 85</c:v>
                </c:pt>
                <c:pt idx="92">
                  <c:v>МБОУ СШ № 56</c:v>
                </c:pt>
                <c:pt idx="93">
                  <c:v>ЦЕНТРАЛЬНЫЙ РАЙОН</c:v>
                </c:pt>
                <c:pt idx="94">
                  <c:v>МБОУ СШ № 10</c:v>
                </c:pt>
                <c:pt idx="95">
                  <c:v>МБОУ Лицей № 2</c:v>
                </c:pt>
                <c:pt idx="96">
                  <c:v>МАОУ СШ № 155</c:v>
                </c:pt>
                <c:pt idx="97">
                  <c:v>МБОУ Гимназия  № 16</c:v>
                </c:pt>
                <c:pt idx="98">
                  <c:v>МАОУ СШ "Комплекс Покровский"</c:v>
                </c:pt>
                <c:pt idx="99">
                  <c:v>МБОУ СШ № 4</c:v>
                </c:pt>
                <c:pt idx="100">
                  <c:v>МБОУ СШ № 27</c:v>
                </c:pt>
                <c:pt idx="101">
                  <c:v>МАОУ Гимназия № 2</c:v>
                </c:pt>
                <c:pt idx="102">
                  <c:v>МБОУ СШ № 51</c:v>
                </c:pt>
              </c:strCache>
            </c:strRef>
          </c:cat>
          <c:val>
            <c:numRef>
              <c:f>'Литература-9 диаграмма'!$I$5:$I$107</c:f>
              <c:numCache>
                <c:formatCode>0,00</c:formatCode>
                <c:ptCount val="103"/>
                <c:pt idx="0">
                  <c:v>4.12</c:v>
                </c:pt>
                <c:pt idx="1">
                  <c:v>4.12</c:v>
                </c:pt>
                <c:pt idx="2">
                  <c:v>4.12</c:v>
                </c:pt>
                <c:pt idx="3">
                  <c:v>4.12</c:v>
                </c:pt>
                <c:pt idx="4">
                  <c:v>4.12</c:v>
                </c:pt>
                <c:pt idx="5">
                  <c:v>4.12</c:v>
                </c:pt>
                <c:pt idx="6">
                  <c:v>4.12</c:v>
                </c:pt>
                <c:pt idx="7">
                  <c:v>4.12</c:v>
                </c:pt>
                <c:pt idx="8">
                  <c:v>4.12</c:v>
                </c:pt>
                <c:pt idx="9">
                  <c:v>4.12</c:v>
                </c:pt>
                <c:pt idx="10">
                  <c:v>4.12</c:v>
                </c:pt>
                <c:pt idx="11">
                  <c:v>4.12</c:v>
                </c:pt>
                <c:pt idx="12">
                  <c:v>4.12</c:v>
                </c:pt>
                <c:pt idx="13">
                  <c:v>4.12</c:v>
                </c:pt>
                <c:pt idx="14">
                  <c:v>4.12</c:v>
                </c:pt>
                <c:pt idx="15">
                  <c:v>4.12</c:v>
                </c:pt>
                <c:pt idx="16">
                  <c:v>4.12</c:v>
                </c:pt>
                <c:pt idx="17">
                  <c:v>4.12</c:v>
                </c:pt>
                <c:pt idx="18">
                  <c:v>4.12</c:v>
                </c:pt>
                <c:pt idx="19">
                  <c:v>4.12</c:v>
                </c:pt>
                <c:pt idx="20">
                  <c:v>4.12</c:v>
                </c:pt>
                <c:pt idx="21">
                  <c:v>4.12</c:v>
                </c:pt>
                <c:pt idx="22">
                  <c:v>4.12</c:v>
                </c:pt>
                <c:pt idx="23">
                  <c:v>4.12</c:v>
                </c:pt>
                <c:pt idx="24">
                  <c:v>4.12</c:v>
                </c:pt>
                <c:pt idx="25">
                  <c:v>4.12</c:v>
                </c:pt>
                <c:pt idx="26">
                  <c:v>4.12</c:v>
                </c:pt>
                <c:pt idx="27">
                  <c:v>4.12</c:v>
                </c:pt>
                <c:pt idx="28">
                  <c:v>4.12</c:v>
                </c:pt>
                <c:pt idx="29">
                  <c:v>4.12</c:v>
                </c:pt>
                <c:pt idx="30">
                  <c:v>4.12</c:v>
                </c:pt>
                <c:pt idx="31">
                  <c:v>4.12</c:v>
                </c:pt>
                <c:pt idx="32">
                  <c:v>4.12</c:v>
                </c:pt>
                <c:pt idx="33">
                  <c:v>4.12</c:v>
                </c:pt>
                <c:pt idx="34">
                  <c:v>4.12</c:v>
                </c:pt>
                <c:pt idx="35">
                  <c:v>4.12</c:v>
                </c:pt>
                <c:pt idx="36">
                  <c:v>4.12</c:v>
                </c:pt>
                <c:pt idx="37">
                  <c:v>4.12</c:v>
                </c:pt>
                <c:pt idx="38">
                  <c:v>4.12</c:v>
                </c:pt>
                <c:pt idx="39">
                  <c:v>4.12</c:v>
                </c:pt>
                <c:pt idx="40">
                  <c:v>4.12</c:v>
                </c:pt>
                <c:pt idx="41">
                  <c:v>4.12</c:v>
                </c:pt>
                <c:pt idx="42">
                  <c:v>4.12</c:v>
                </c:pt>
                <c:pt idx="43">
                  <c:v>4.12</c:v>
                </c:pt>
                <c:pt idx="44">
                  <c:v>4.12</c:v>
                </c:pt>
                <c:pt idx="45">
                  <c:v>4.12</c:v>
                </c:pt>
                <c:pt idx="46">
                  <c:v>4.12</c:v>
                </c:pt>
                <c:pt idx="47">
                  <c:v>4.12</c:v>
                </c:pt>
                <c:pt idx="48">
                  <c:v>4.12</c:v>
                </c:pt>
                <c:pt idx="49">
                  <c:v>4.12</c:v>
                </c:pt>
                <c:pt idx="50">
                  <c:v>4.12</c:v>
                </c:pt>
                <c:pt idx="51">
                  <c:v>4.12</c:v>
                </c:pt>
                <c:pt idx="52">
                  <c:v>4.12</c:v>
                </c:pt>
                <c:pt idx="53">
                  <c:v>4.12</c:v>
                </c:pt>
                <c:pt idx="54">
                  <c:v>4.12</c:v>
                </c:pt>
                <c:pt idx="55">
                  <c:v>4.12</c:v>
                </c:pt>
                <c:pt idx="56">
                  <c:v>4.12</c:v>
                </c:pt>
                <c:pt idx="57">
                  <c:v>4.12</c:v>
                </c:pt>
                <c:pt idx="58">
                  <c:v>4.12</c:v>
                </c:pt>
                <c:pt idx="59">
                  <c:v>4.12</c:v>
                </c:pt>
                <c:pt idx="60">
                  <c:v>4.12</c:v>
                </c:pt>
                <c:pt idx="61">
                  <c:v>4.12</c:v>
                </c:pt>
                <c:pt idx="62">
                  <c:v>4.12</c:v>
                </c:pt>
                <c:pt idx="63">
                  <c:v>4.12</c:v>
                </c:pt>
                <c:pt idx="64">
                  <c:v>4.12</c:v>
                </c:pt>
                <c:pt idx="65">
                  <c:v>4.12</c:v>
                </c:pt>
                <c:pt idx="66">
                  <c:v>4.12</c:v>
                </c:pt>
                <c:pt idx="67">
                  <c:v>4.12</c:v>
                </c:pt>
                <c:pt idx="68">
                  <c:v>4.12</c:v>
                </c:pt>
                <c:pt idx="69">
                  <c:v>4.12</c:v>
                </c:pt>
                <c:pt idx="70">
                  <c:v>4.12</c:v>
                </c:pt>
                <c:pt idx="71">
                  <c:v>4.12</c:v>
                </c:pt>
                <c:pt idx="72">
                  <c:v>4.12</c:v>
                </c:pt>
                <c:pt idx="73">
                  <c:v>4.12</c:v>
                </c:pt>
                <c:pt idx="74">
                  <c:v>4.12</c:v>
                </c:pt>
                <c:pt idx="75">
                  <c:v>4.12</c:v>
                </c:pt>
                <c:pt idx="76">
                  <c:v>4.12</c:v>
                </c:pt>
                <c:pt idx="77">
                  <c:v>4.12</c:v>
                </c:pt>
                <c:pt idx="78">
                  <c:v>4.12</c:v>
                </c:pt>
                <c:pt idx="79">
                  <c:v>4.12</c:v>
                </c:pt>
                <c:pt idx="80">
                  <c:v>4.12</c:v>
                </c:pt>
                <c:pt idx="81">
                  <c:v>4.12</c:v>
                </c:pt>
                <c:pt idx="82">
                  <c:v>4.12</c:v>
                </c:pt>
                <c:pt idx="83">
                  <c:v>4.12</c:v>
                </c:pt>
                <c:pt idx="84">
                  <c:v>4.12</c:v>
                </c:pt>
                <c:pt idx="85">
                  <c:v>4.12</c:v>
                </c:pt>
                <c:pt idx="86">
                  <c:v>4.12</c:v>
                </c:pt>
                <c:pt idx="87">
                  <c:v>4.12</c:v>
                </c:pt>
                <c:pt idx="88">
                  <c:v>4.12</c:v>
                </c:pt>
                <c:pt idx="89">
                  <c:v>4.12</c:v>
                </c:pt>
                <c:pt idx="90">
                  <c:v>4.12</c:v>
                </c:pt>
                <c:pt idx="91">
                  <c:v>4.12</c:v>
                </c:pt>
                <c:pt idx="92">
                  <c:v>4.12</c:v>
                </c:pt>
                <c:pt idx="93">
                  <c:v>4.12</c:v>
                </c:pt>
                <c:pt idx="94">
                  <c:v>4.12</c:v>
                </c:pt>
                <c:pt idx="95">
                  <c:v>4.12</c:v>
                </c:pt>
                <c:pt idx="96">
                  <c:v>4.12</c:v>
                </c:pt>
                <c:pt idx="97">
                  <c:v>4.12</c:v>
                </c:pt>
                <c:pt idx="98">
                  <c:v>4.12</c:v>
                </c:pt>
                <c:pt idx="99">
                  <c:v>4.12</c:v>
                </c:pt>
                <c:pt idx="100">
                  <c:v>4.12</c:v>
                </c:pt>
                <c:pt idx="101">
                  <c:v>4.12</c:v>
                </c:pt>
                <c:pt idx="102">
                  <c:v>4.12</c:v>
                </c:pt>
              </c:numCache>
            </c:numRef>
          </c:val>
          <c:smooth val="0"/>
        </c:ser>
        <c:ser>
          <c:idx val="1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'Литература-9 диаграмма'!$B$5:$B$107</c:f>
              <c:strCache>
                <c:ptCount val="103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СШ № 19</c:v>
                </c:pt>
                <c:pt idx="3">
                  <c:v>МАОУ Лицей № 28</c:v>
                </c:pt>
                <c:pt idx="4">
                  <c:v>МАОУ СШ № 32</c:v>
                </c:pt>
                <c:pt idx="5">
                  <c:v>МАОУ Гимназия № 9</c:v>
                </c:pt>
                <c:pt idx="6">
                  <c:v>МАОУ Гимназия № 8</c:v>
                </c:pt>
                <c:pt idx="7">
                  <c:v>МБОУ СШ № 86</c:v>
                </c:pt>
                <c:pt idx="8">
                  <c:v>КИРОВСКИЙ РАЙОН</c:v>
                </c:pt>
                <c:pt idx="9">
                  <c:v>МАОУ Гимназия № 4</c:v>
                </c:pt>
                <c:pt idx="10">
                  <c:v>МАОУ Гимназия № 6</c:v>
                </c:pt>
                <c:pt idx="11">
                  <c:v>МАОУ СШ № 46</c:v>
                </c:pt>
                <c:pt idx="12">
                  <c:v>МАОУ СШ № 90</c:v>
                </c:pt>
                <c:pt idx="13">
                  <c:v>МАОУ Гимназия № 10</c:v>
                </c:pt>
                <c:pt idx="14">
                  <c:v>МАОУ Лицей № 11</c:v>
                </c:pt>
                <c:pt idx="15">
                  <c:v>МАОУ Лицей № 6 "Перспектива"</c:v>
                </c:pt>
                <c:pt idx="16">
                  <c:v>МАОУ СШ № 63</c:v>
                </c:pt>
                <c:pt idx="17">
                  <c:v>МАОУ СШ № 135</c:v>
                </c:pt>
                <c:pt idx="18">
                  <c:v>МАОУ СШ № 55</c:v>
                </c:pt>
                <c:pt idx="19">
                  <c:v>МАОУ СШ № 8 "Созидание"</c:v>
                </c:pt>
                <c:pt idx="20">
                  <c:v>МАОУ СШ № 81</c:v>
                </c:pt>
                <c:pt idx="21">
                  <c:v>ЛЕНИНСКИЙ РАЙОН</c:v>
                </c:pt>
                <c:pt idx="22">
                  <c:v>МАОУ Лицей № 3</c:v>
                </c:pt>
                <c:pt idx="23">
                  <c:v>МБОУ СШ № 94</c:v>
                </c:pt>
                <c:pt idx="24">
                  <c:v>МАОУ Гимназия № 15</c:v>
                </c:pt>
                <c:pt idx="25">
                  <c:v>МАОУ Лицей № 12</c:v>
                </c:pt>
                <c:pt idx="26">
                  <c:v>МАОУ СШ № 148</c:v>
                </c:pt>
                <c:pt idx="27">
                  <c:v>МАОУ СШ № 53</c:v>
                </c:pt>
                <c:pt idx="28">
                  <c:v>МБОУ СШ № 64</c:v>
                </c:pt>
                <c:pt idx="29">
                  <c:v>МБОУ СШ № 79</c:v>
                </c:pt>
                <c:pt idx="30">
                  <c:v>МБОУ Гимназия № 7</c:v>
                </c:pt>
                <c:pt idx="31">
                  <c:v>МБОУ СШ № 44</c:v>
                </c:pt>
                <c:pt idx="32">
                  <c:v>МАОУ Гимназия № 11</c:v>
                </c:pt>
                <c:pt idx="33">
                  <c:v>МАОУ СШ № 89</c:v>
                </c:pt>
                <c:pt idx="34">
                  <c:v>МБОУ СШ № 31</c:v>
                </c:pt>
                <c:pt idx="35">
                  <c:v>ОКТЯБРЬСКИЙ РАЙОН</c:v>
                </c:pt>
                <c:pt idx="36">
                  <c:v>МБОУ Лицей № 8</c:v>
                </c:pt>
                <c:pt idx="37">
                  <c:v>МБОУ СШ № 39</c:v>
                </c:pt>
                <c:pt idx="38">
                  <c:v>МАОУ Лицей № 1</c:v>
                </c:pt>
                <c:pt idx="39">
                  <c:v>МАОУ "КУГ № 1 - Универс"</c:v>
                </c:pt>
                <c:pt idx="40">
                  <c:v>МАОУ СШ № 72 </c:v>
                </c:pt>
                <c:pt idx="41">
                  <c:v>МБОУ Гимназия № 3</c:v>
                </c:pt>
                <c:pt idx="42">
                  <c:v>МБОУ Лицей № 10</c:v>
                </c:pt>
                <c:pt idx="43">
                  <c:v>МАОУ Гимназия № 13 "Академ"</c:v>
                </c:pt>
                <c:pt idx="44">
                  <c:v>МБОУ СШ № 36</c:v>
                </c:pt>
                <c:pt idx="45">
                  <c:v>МБОУ СШ № 84</c:v>
                </c:pt>
                <c:pt idx="46">
                  <c:v>МБОУ СШ № 95</c:v>
                </c:pt>
                <c:pt idx="47">
                  <c:v>МАОУ СШ № 3</c:v>
                </c:pt>
                <c:pt idx="48">
                  <c:v>МАОУ СШ № 82 </c:v>
                </c:pt>
                <c:pt idx="49">
                  <c:v>МБОУ СШ № 133 </c:v>
                </c:pt>
                <c:pt idx="50">
                  <c:v>МБОУ СШ № 99</c:v>
                </c:pt>
                <c:pt idx="51">
                  <c:v>СВЕРДЛОВСКИЙ РАЙОН</c:v>
                </c:pt>
                <c:pt idx="52">
                  <c:v>МАОУ СШ № 42</c:v>
                </c:pt>
                <c:pt idx="53">
                  <c:v>МАОУ Гимназия № 14</c:v>
                </c:pt>
                <c:pt idx="54">
                  <c:v>МАОУ СШ № 45</c:v>
                </c:pt>
                <c:pt idx="55">
                  <c:v>МАОУ Лицей № 9 "Лидер"</c:v>
                </c:pt>
                <c:pt idx="56">
                  <c:v>МАОУ СШ № 137</c:v>
                </c:pt>
                <c:pt idx="57">
                  <c:v>МАОУ СШ № 23</c:v>
                </c:pt>
                <c:pt idx="58">
                  <c:v>МАОУ СШ № 158 "Грани"</c:v>
                </c:pt>
                <c:pt idx="59">
                  <c:v>МАОУ СШ № 78</c:v>
                </c:pt>
                <c:pt idx="60">
                  <c:v>МАОУ СШ № 76</c:v>
                </c:pt>
                <c:pt idx="61">
                  <c:v>МАОУ СШ № 6</c:v>
                </c:pt>
                <c:pt idx="62">
                  <c:v>МБОУ СШ № 62</c:v>
                </c:pt>
                <c:pt idx="63">
                  <c:v>СОВЕТСКИЙ РАЙОН</c:v>
                </c:pt>
                <c:pt idx="64">
                  <c:v>МАОУ СШ № 141</c:v>
                </c:pt>
                <c:pt idx="65">
                  <c:v>МАОУ СШ № 18</c:v>
                </c:pt>
                <c:pt idx="66">
                  <c:v>МАОУ СШ № 98</c:v>
                </c:pt>
                <c:pt idx="67">
                  <c:v>МАОУ СШ № 151</c:v>
                </c:pt>
                <c:pt idx="68">
                  <c:v>МАОУ СШ № 154</c:v>
                </c:pt>
                <c:pt idx="69">
                  <c:v>МАОУ СШ № 145</c:v>
                </c:pt>
                <c:pt idx="70">
                  <c:v>МАОУ СШ № 150</c:v>
                </c:pt>
                <c:pt idx="71">
                  <c:v>МАОУ СШ № 157</c:v>
                </c:pt>
                <c:pt idx="72">
                  <c:v>МАОУ СШ № 134</c:v>
                </c:pt>
                <c:pt idx="73">
                  <c:v>МАОУ СШ № 144</c:v>
                </c:pt>
                <c:pt idx="74">
                  <c:v>МАОУ СШ № 152</c:v>
                </c:pt>
                <c:pt idx="75">
                  <c:v>МАОУ СШ № 149</c:v>
                </c:pt>
                <c:pt idx="76">
                  <c:v>МАОУ СШ № 156</c:v>
                </c:pt>
                <c:pt idx="77">
                  <c:v>МАОУ СШ № 1</c:v>
                </c:pt>
                <c:pt idx="78">
                  <c:v>МАОУ СШ № 24</c:v>
                </c:pt>
                <c:pt idx="79">
                  <c:v>МАОУ СШ № 69</c:v>
                </c:pt>
                <c:pt idx="80">
                  <c:v>МАОУ СШ № 7</c:v>
                </c:pt>
                <c:pt idx="81">
                  <c:v>МАОУ СШ № 143</c:v>
                </c:pt>
                <c:pt idx="82">
                  <c:v>МАОУ СШ № 91</c:v>
                </c:pt>
                <c:pt idx="83">
                  <c:v>МАОУ СШ № 5</c:v>
                </c:pt>
                <c:pt idx="84">
                  <c:v>МАОУ СШ № 108</c:v>
                </c:pt>
                <c:pt idx="85">
                  <c:v>МАОУ СШ № 121</c:v>
                </c:pt>
                <c:pt idx="86">
                  <c:v>МАОУ СШ № 139</c:v>
                </c:pt>
                <c:pt idx="87">
                  <c:v>МАОУ СШ № 115</c:v>
                </c:pt>
                <c:pt idx="88">
                  <c:v>МАОУ СШ № 129</c:v>
                </c:pt>
                <c:pt idx="89">
                  <c:v>МАОУ СШ № 147</c:v>
                </c:pt>
                <c:pt idx="90">
                  <c:v>МАОУ СШ № 66</c:v>
                </c:pt>
                <c:pt idx="91">
                  <c:v>МАОУ СШ № 85</c:v>
                </c:pt>
                <c:pt idx="92">
                  <c:v>МБОУ СШ № 56</c:v>
                </c:pt>
                <c:pt idx="93">
                  <c:v>ЦЕНТРАЛЬНЫЙ РАЙОН</c:v>
                </c:pt>
                <c:pt idx="94">
                  <c:v>МБОУ СШ № 10</c:v>
                </c:pt>
                <c:pt idx="95">
                  <c:v>МБОУ Лицей № 2</c:v>
                </c:pt>
                <c:pt idx="96">
                  <c:v>МАОУ СШ № 155</c:v>
                </c:pt>
                <c:pt idx="97">
                  <c:v>МБОУ Гимназия  № 16</c:v>
                </c:pt>
                <c:pt idx="98">
                  <c:v>МАОУ СШ "Комплекс Покровский"</c:v>
                </c:pt>
                <c:pt idx="99">
                  <c:v>МБОУ СШ № 4</c:v>
                </c:pt>
                <c:pt idx="100">
                  <c:v>МБОУ СШ № 27</c:v>
                </c:pt>
                <c:pt idx="101">
                  <c:v>МАОУ Гимназия № 2</c:v>
                </c:pt>
                <c:pt idx="102">
                  <c:v>МБОУ СШ № 51</c:v>
                </c:pt>
              </c:strCache>
            </c:strRef>
          </c:cat>
          <c:val>
            <c:numRef>
              <c:f>'Литература-9 диаграмма'!$H$5:$H$107</c:f>
              <c:numCache>
                <c:formatCode>0,00</c:formatCode>
                <c:ptCount val="103"/>
                <c:pt idx="0">
                  <c:v>4.0999999999999996</c:v>
                </c:pt>
                <c:pt idx="1">
                  <c:v>3</c:v>
                </c:pt>
                <c:pt idx="2">
                  <c:v>5</c:v>
                </c:pt>
                <c:pt idx="4">
                  <c:v>4.5</c:v>
                </c:pt>
                <c:pt idx="5">
                  <c:v>4</c:v>
                </c:pt>
                <c:pt idx="7">
                  <c:v>4</c:v>
                </c:pt>
                <c:pt idx="8">
                  <c:v>4.1600529100529098</c:v>
                </c:pt>
                <c:pt idx="9">
                  <c:v>4</c:v>
                </c:pt>
                <c:pt idx="10">
                  <c:v>5</c:v>
                </c:pt>
                <c:pt idx="12">
                  <c:v>4.25</c:v>
                </c:pt>
                <c:pt idx="13">
                  <c:v>4.5</c:v>
                </c:pt>
                <c:pt idx="14">
                  <c:v>3.3333333333333335</c:v>
                </c:pt>
                <c:pt idx="15">
                  <c:v>3.8571428571428572</c:v>
                </c:pt>
                <c:pt idx="17">
                  <c:v>5</c:v>
                </c:pt>
                <c:pt idx="18">
                  <c:v>3.5</c:v>
                </c:pt>
                <c:pt idx="20">
                  <c:v>4</c:v>
                </c:pt>
                <c:pt idx="21">
                  <c:v>4.4285714285714288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4</c:v>
                </c:pt>
                <c:pt idx="30">
                  <c:v>5</c:v>
                </c:pt>
                <c:pt idx="32">
                  <c:v>4</c:v>
                </c:pt>
                <c:pt idx="34">
                  <c:v>5</c:v>
                </c:pt>
                <c:pt idx="35">
                  <c:v>4.3097222222222227</c:v>
                </c:pt>
                <c:pt idx="36">
                  <c:v>4.5</c:v>
                </c:pt>
                <c:pt idx="37">
                  <c:v>4</c:v>
                </c:pt>
                <c:pt idx="38">
                  <c:v>3</c:v>
                </c:pt>
                <c:pt idx="39">
                  <c:v>4.3</c:v>
                </c:pt>
                <c:pt idx="40">
                  <c:v>4</c:v>
                </c:pt>
                <c:pt idx="41">
                  <c:v>4.5</c:v>
                </c:pt>
                <c:pt idx="42">
                  <c:v>5</c:v>
                </c:pt>
                <c:pt idx="43">
                  <c:v>4.5</c:v>
                </c:pt>
                <c:pt idx="46">
                  <c:v>4.333333333333333</c:v>
                </c:pt>
                <c:pt idx="47">
                  <c:v>4.75</c:v>
                </c:pt>
                <c:pt idx="48">
                  <c:v>4.333333333333333</c:v>
                </c:pt>
                <c:pt idx="50">
                  <c:v>4.5</c:v>
                </c:pt>
                <c:pt idx="51">
                  <c:v>4.2731481481481488</c:v>
                </c:pt>
                <c:pt idx="52">
                  <c:v>4</c:v>
                </c:pt>
                <c:pt idx="53">
                  <c:v>5</c:v>
                </c:pt>
                <c:pt idx="54">
                  <c:v>4</c:v>
                </c:pt>
                <c:pt idx="55">
                  <c:v>4.125</c:v>
                </c:pt>
                <c:pt idx="56">
                  <c:v>5</c:v>
                </c:pt>
                <c:pt idx="57">
                  <c:v>4.5</c:v>
                </c:pt>
                <c:pt idx="58">
                  <c:v>4</c:v>
                </c:pt>
                <c:pt idx="60">
                  <c:v>4.333333333333333</c:v>
                </c:pt>
                <c:pt idx="61">
                  <c:v>3.5</c:v>
                </c:pt>
                <c:pt idx="63">
                  <c:v>3.9460648148148145</c:v>
                </c:pt>
                <c:pt idx="65">
                  <c:v>4</c:v>
                </c:pt>
                <c:pt idx="66">
                  <c:v>4</c:v>
                </c:pt>
                <c:pt idx="67">
                  <c:v>3.75</c:v>
                </c:pt>
                <c:pt idx="68">
                  <c:v>5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4">
                  <c:v>4.2222222222222223</c:v>
                </c:pt>
                <c:pt idx="75">
                  <c:v>3.9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5</c:v>
                </c:pt>
                <c:pt idx="81">
                  <c:v>4</c:v>
                </c:pt>
                <c:pt idx="82">
                  <c:v>4.333333333333333</c:v>
                </c:pt>
                <c:pt idx="83">
                  <c:v>3</c:v>
                </c:pt>
                <c:pt idx="85">
                  <c:v>3.5</c:v>
                </c:pt>
                <c:pt idx="86">
                  <c:v>3</c:v>
                </c:pt>
                <c:pt idx="87">
                  <c:v>4</c:v>
                </c:pt>
                <c:pt idx="88">
                  <c:v>4</c:v>
                </c:pt>
                <c:pt idx="89">
                  <c:v>3</c:v>
                </c:pt>
                <c:pt idx="91">
                  <c:v>4</c:v>
                </c:pt>
                <c:pt idx="93">
                  <c:v>4.0972222222222223</c:v>
                </c:pt>
                <c:pt idx="94">
                  <c:v>4.333333333333333</c:v>
                </c:pt>
                <c:pt idx="95">
                  <c:v>4</c:v>
                </c:pt>
                <c:pt idx="96">
                  <c:v>3.75</c:v>
                </c:pt>
                <c:pt idx="97">
                  <c:v>5</c:v>
                </c:pt>
                <c:pt idx="98">
                  <c:v>3.75</c:v>
                </c:pt>
                <c:pt idx="100">
                  <c:v>3.75</c:v>
                </c:pt>
              </c:numCache>
            </c:numRef>
          </c:val>
          <c:smooth val="0"/>
        </c:ser>
        <c:ser>
          <c:idx val="11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'Литература-9 диаграмма'!$B$5:$B$107</c:f>
              <c:strCache>
                <c:ptCount val="103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СШ № 19</c:v>
                </c:pt>
                <c:pt idx="3">
                  <c:v>МАОУ Лицей № 28</c:v>
                </c:pt>
                <c:pt idx="4">
                  <c:v>МАОУ СШ № 32</c:v>
                </c:pt>
                <c:pt idx="5">
                  <c:v>МАОУ Гимназия № 9</c:v>
                </c:pt>
                <c:pt idx="6">
                  <c:v>МАОУ Гимназия № 8</c:v>
                </c:pt>
                <c:pt idx="7">
                  <c:v>МБОУ СШ № 86</c:v>
                </c:pt>
                <c:pt idx="8">
                  <c:v>КИРОВСКИЙ РАЙОН</c:v>
                </c:pt>
                <c:pt idx="9">
                  <c:v>МАОУ Гимназия № 4</c:v>
                </c:pt>
                <c:pt idx="10">
                  <c:v>МАОУ Гимназия № 6</c:v>
                </c:pt>
                <c:pt idx="11">
                  <c:v>МАОУ СШ № 46</c:v>
                </c:pt>
                <c:pt idx="12">
                  <c:v>МАОУ СШ № 90</c:v>
                </c:pt>
                <c:pt idx="13">
                  <c:v>МАОУ Гимназия № 10</c:v>
                </c:pt>
                <c:pt idx="14">
                  <c:v>МАОУ Лицей № 11</c:v>
                </c:pt>
                <c:pt idx="15">
                  <c:v>МАОУ Лицей № 6 "Перспектива"</c:v>
                </c:pt>
                <c:pt idx="16">
                  <c:v>МАОУ СШ № 63</c:v>
                </c:pt>
                <c:pt idx="17">
                  <c:v>МАОУ СШ № 135</c:v>
                </c:pt>
                <c:pt idx="18">
                  <c:v>МАОУ СШ № 55</c:v>
                </c:pt>
                <c:pt idx="19">
                  <c:v>МАОУ СШ № 8 "Созидание"</c:v>
                </c:pt>
                <c:pt idx="20">
                  <c:v>МАОУ СШ № 81</c:v>
                </c:pt>
                <c:pt idx="21">
                  <c:v>ЛЕНИНСКИЙ РАЙОН</c:v>
                </c:pt>
                <c:pt idx="22">
                  <c:v>МАОУ Лицей № 3</c:v>
                </c:pt>
                <c:pt idx="23">
                  <c:v>МБОУ СШ № 94</c:v>
                </c:pt>
                <c:pt idx="24">
                  <c:v>МАОУ Гимназия № 15</c:v>
                </c:pt>
                <c:pt idx="25">
                  <c:v>МАОУ Лицей № 12</c:v>
                </c:pt>
                <c:pt idx="26">
                  <c:v>МАОУ СШ № 148</c:v>
                </c:pt>
                <c:pt idx="27">
                  <c:v>МАОУ СШ № 53</c:v>
                </c:pt>
                <c:pt idx="28">
                  <c:v>МБОУ СШ № 64</c:v>
                </c:pt>
                <c:pt idx="29">
                  <c:v>МБОУ СШ № 79</c:v>
                </c:pt>
                <c:pt idx="30">
                  <c:v>МБОУ Гимназия № 7</c:v>
                </c:pt>
                <c:pt idx="31">
                  <c:v>МБОУ СШ № 44</c:v>
                </c:pt>
                <c:pt idx="32">
                  <c:v>МАОУ Гимназия № 11</c:v>
                </c:pt>
                <c:pt idx="33">
                  <c:v>МАОУ СШ № 89</c:v>
                </c:pt>
                <c:pt idx="34">
                  <c:v>МБОУ СШ № 31</c:v>
                </c:pt>
                <c:pt idx="35">
                  <c:v>ОКТЯБРЬСКИЙ РАЙОН</c:v>
                </c:pt>
                <c:pt idx="36">
                  <c:v>МБОУ Лицей № 8</c:v>
                </c:pt>
                <c:pt idx="37">
                  <c:v>МБОУ СШ № 39</c:v>
                </c:pt>
                <c:pt idx="38">
                  <c:v>МАОУ Лицей № 1</c:v>
                </c:pt>
                <c:pt idx="39">
                  <c:v>МАОУ "КУГ № 1 - Универс"</c:v>
                </c:pt>
                <c:pt idx="40">
                  <c:v>МАОУ СШ № 72 </c:v>
                </c:pt>
                <c:pt idx="41">
                  <c:v>МБОУ Гимназия № 3</c:v>
                </c:pt>
                <c:pt idx="42">
                  <c:v>МБОУ Лицей № 10</c:v>
                </c:pt>
                <c:pt idx="43">
                  <c:v>МАОУ Гимназия № 13 "Академ"</c:v>
                </c:pt>
                <c:pt idx="44">
                  <c:v>МБОУ СШ № 36</c:v>
                </c:pt>
                <c:pt idx="45">
                  <c:v>МБОУ СШ № 84</c:v>
                </c:pt>
                <c:pt idx="46">
                  <c:v>МБОУ СШ № 95</c:v>
                </c:pt>
                <c:pt idx="47">
                  <c:v>МАОУ СШ № 3</c:v>
                </c:pt>
                <c:pt idx="48">
                  <c:v>МАОУ СШ № 82 </c:v>
                </c:pt>
                <c:pt idx="49">
                  <c:v>МБОУ СШ № 133 </c:v>
                </c:pt>
                <c:pt idx="50">
                  <c:v>МБОУ СШ № 99</c:v>
                </c:pt>
                <c:pt idx="51">
                  <c:v>СВЕРДЛОВСКИЙ РАЙОН</c:v>
                </c:pt>
                <c:pt idx="52">
                  <c:v>МАОУ СШ № 42</c:v>
                </c:pt>
                <c:pt idx="53">
                  <c:v>МАОУ Гимназия № 14</c:v>
                </c:pt>
                <c:pt idx="54">
                  <c:v>МАОУ СШ № 45</c:v>
                </c:pt>
                <c:pt idx="55">
                  <c:v>МАОУ Лицей № 9 "Лидер"</c:v>
                </c:pt>
                <c:pt idx="56">
                  <c:v>МАОУ СШ № 137</c:v>
                </c:pt>
                <c:pt idx="57">
                  <c:v>МАОУ СШ № 23</c:v>
                </c:pt>
                <c:pt idx="58">
                  <c:v>МАОУ СШ № 158 "Грани"</c:v>
                </c:pt>
                <c:pt idx="59">
                  <c:v>МАОУ СШ № 78</c:v>
                </c:pt>
                <c:pt idx="60">
                  <c:v>МАОУ СШ № 76</c:v>
                </c:pt>
                <c:pt idx="61">
                  <c:v>МАОУ СШ № 6</c:v>
                </c:pt>
                <c:pt idx="62">
                  <c:v>МБОУ СШ № 62</c:v>
                </c:pt>
                <c:pt idx="63">
                  <c:v>СОВЕТСКИЙ РАЙОН</c:v>
                </c:pt>
                <c:pt idx="64">
                  <c:v>МАОУ СШ № 141</c:v>
                </c:pt>
                <c:pt idx="65">
                  <c:v>МАОУ СШ № 18</c:v>
                </c:pt>
                <c:pt idx="66">
                  <c:v>МАОУ СШ № 98</c:v>
                </c:pt>
                <c:pt idx="67">
                  <c:v>МАОУ СШ № 151</c:v>
                </c:pt>
                <c:pt idx="68">
                  <c:v>МАОУ СШ № 154</c:v>
                </c:pt>
                <c:pt idx="69">
                  <c:v>МАОУ СШ № 145</c:v>
                </c:pt>
                <c:pt idx="70">
                  <c:v>МАОУ СШ № 150</c:v>
                </c:pt>
                <c:pt idx="71">
                  <c:v>МАОУ СШ № 157</c:v>
                </c:pt>
                <c:pt idx="72">
                  <c:v>МАОУ СШ № 134</c:v>
                </c:pt>
                <c:pt idx="73">
                  <c:v>МАОУ СШ № 144</c:v>
                </c:pt>
                <c:pt idx="74">
                  <c:v>МАОУ СШ № 152</c:v>
                </c:pt>
                <c:pt idx="75">
                  <c:v>МАОУ СШ № 149</c:v>
                </c:pt>
                <c:pt idx="76">
                  <c:v>МАОУ СШ № 156</c:v>
                </c:pt>
                <c:pt idx="77">
                  <c:v>МАОУ СШ № 1</c:v>
                </c:pt>
                <c:pt idx="78">
                  <c:v>МАОУ СШ № 24</c:v>
                </c:pt>
                <c:pt idx="79">
                  <c:v>МАОУ СШ № 69</c:v>
                </c:pt>
                <c:pt idx="80">
                  <c:v>МАОУ СШ № 7</c:v>
                </c:pt>
                <c:pt idx="81">
                  <c:v>МАОУ СШ № 143</c:v>
                </c:pt>
                <c:pt idx="82">
                  <c:v>МАОУ СШ № 91</c:v>
                </c:pt>
                <c:pt idx="83">
                  <c:v>МАОУ СШ № 5</c:v>
                </c:pt>
                <c:pt idx="84">
                  <c:v>МАОУ СШ № 108</c:v>
                </c:pt>
                <c:pt idx="85">
                  <c:v>МАОУ СШ № 121</c:v>
                </c:pt>
                <c:pt idx="86">
                  <c:v>МАОУ СШ № 139</c:v>
                </c:pt>
                <c:pt idx="87">
                  <c:v>МАОУ СШ № 115</c:v>
                </c:pt>
                <c:pt idx="88">
                  <c:v>МАОУ СШ № 129</c:v>
                </c:pt>
                <c:pt idx="89">
                  <c:v>МАОУ СШ № 147</c:v>
                </c:pt>
                <c:pt idx="90">
                  <c:v>МАОУ СШ № 66</c:v>
                </c:pt>
                <c:pt idx="91">
                  <c:v>МАОУ СШ № 85</c:v>
                </c:pt>
                <c:pt idx="92">
                  <c:v>МБОУ СШ № 56</c:v>
                </c:pt>
                <c:pt idx="93">
                  <c:v>ЦЕНТРАЛЬНЫЙ РАЙОН</c:v>
                </c:pt>
                <c:pt idx="94">
                  <c:v>МБОУ СШ № 10</c:v>
                </c:pt>
                <c:pt idx="95">
                  <c:v>МБОУ Лицей № 2</c:v>
                </c:pt>
                <c:pt idx="96">
                  <c:v>МАОУ СШ № 155</c:v>
                </c:pt>
                <c:pt idx="97">
                  <c:v>МБОУ Гимназия  № 16</c:v>
                </c:pt>
                <c:pt idx="98">
                  <c:v>МАОУ СШ "Комплекс Покровский"</c:v>
                </c:pt>
                <c:pt idx="99">
                  <c:v>МБОУ СШ № 4</c:v>
                </c:pt>
                <c:pt idx="100">
                  <c:v>МБОУ СШ № 27</c:v>
                </c:pt>
                <c:pt idx="101">
                  <c:v>МАОУ Гимназия № 2</c:v>
                </c:pt>
                <c:pt idx="102">
                  <c:v>МБОУ СШ № 51</c:v>
                </c:pt>
              </c:strCache>
            </c:strRef>
          </c:cat>
          <c:val>
            <c:numRef>
              <c:f>'Литература-9 диаграмма'!$M$5:$M$107</c:f>
              <c:numCache>
                <c:formatCode>0,00</c:formatCode>
                <c:ptCount val="103"/>
                <c:pt idx="0">
                  <c:v>3.95</c:v>
                </c:pt>
                <c:pt idx="1">
                  <c:v>3.95</c:v>
                </c:pt>
                <c:pt idx="2">
                  <c:v>3.95</c:v>
                </c:pt>
                <c:pt idx="3">
                  <c:v>3.95</c:v>
                </c:pt>
                <c:pt idx="4">
                  <c:v>3.95</c:v>
                </c:pt>
                <c:pt idx="5">
                  <c:v>3.95</c:v>
                </c:pt>
                <c:pt idx="6">
                  <c:v>3.95</c:v>
                </c:pt>
                <c:pt idx="7">
                  <c:v>3.95</c:v>
                </c:pt>
                <c:pt idx="8">
                  <c:v>3.95</c:v>
                </c:pt>
                <c:pt idx="9">
                  <c:v>3.95</c:v>
                </c:pt>
                <c:pt idx="10">
                  <c:v>3.95</c:v>
                </c:pt>
                <c:pt idx="11">
                  <c:v>3.95</c:v>
                </c:pt>
                <c:pt idx="12">
                  <c:v>3.95</c:v>
                </c:pt>
                <c:pt idx="13">
                  <c:v>3.95</c:v>
                </c:pt>
                <c:pt idx="14">
                  <c:v>3.95</c:v>
                </c:pt>
                <c:pt idx="15">
                  <c:v>3.95</c:v>
                </c:pt>
                <c:pt idx="16">
                  <c:v>3.95</c:v>
                </c:pt>
                <c:pt idx="17">
                  <c:v>3.95</c:v>
                </c:pt>
                <c:pt idx="18">
                  <c:v>3.95</c:v>
                </c:pt>
                <c:pt idx="19">
                  <c:v>3.95</c:v>
                </c:pt>
                <c:pt idx="20">
                  <c:v>3.95</c:v>
                </c:pt>
                <c:pt idx="21">
                  <c:v>3.95</c:v>
                </c:pt>
                <c:pt idx="22">
                  <c:v>3.95</c:v>
                </c:pt>
                <c:pt idx="23">
                  <c:v>3.95</c:v>
                </c:pt>
                <c:pt idx="24">
                  <c:v>3.95</c:v>
                </c:pt>
                <c:pt idx="25">
                  <c:v>3.95</c:v>
                </c:pt>
                <c:pt idx="26">
                  <c:v>3.95</c:v>
                </c:pt>
                <c:pt idx="27">
                  <c:v>3.95</c:v>
                </c:pt>
                <c:pt idx="28">
                  <c:v>3.95</c:v>
                </c:pt>
                <c:pt idx="29">
                  <c:v>3.95</c:v>
                </c:pt>
                <c:pt idx="30">
                  <c:v>3.95</c:v>
                </c:pt>
                <c:pt idx="31">
                  <c:v>3.95</c:v>
                </c:pt>
                <c:pt idx="32">
                  <c:v>3.95</c:v>
                </c:pt>
                <c:pt idx="33">
                  <c:v>3.95</c:v>
                </c:pt>
                <c:pt idx="34">
                  <c:v>3.95</c:v>
                </c:pt>
                <c:pt idx="35">
                  <c:v>3.95</c:v>
                </c:pt>
                <c:pt idx="36">
                  <c:v>3.95</c:v>
                </c:pt>
                <c:pt idx="37">
                  <c:v>3.95</c:v>
                </c:pt>
                <c:pt idx="38">
                  <c:v>3.95</c:v>
                </c:pt>
                <c:pt idx="39">
                  <c:v>3.95</c:v>
                </c:pt>
                <c:pt idx="40">
                  <c:v>3.95</c:v>
                </c:pt>
                <c:pt idx="41">
                  <c:v>3.95</c:v>
                </c:pt>
                <c:pt idx="42">
                  <c:v>3.95</c:v>
                </c:pt>
                <c:pt idx="43">
                  <c:v>3.95</c:v>
                </c:pt>
                <c:pt idx="44">
                  <c:v>3.95</c:v>
                </c:pt>
                <c:pt idx="45">
                  <c:v>3.95</c:v>
                </c:pt>
                <c:pt idx="46">
                  <c:v>3.95</c:v>
                </c:pt>
                <c:pt idx="47">
                  <c:v>3.95</c:v>
                </c:pt>
                <c:pt idx="48">
                  <c:v>3.95</c:v>
                </c:pt>
                <c:pt idx="49">
                  <c:v>3.95</c:v>
                </c:pt>
                <c:pt idx="50">
                  <c:v>3.95</c:v>
                </c:pt>
                <c:pt idx="51">
                  <c:v>3.95</c:v>
                </c:pt>
                <c:pt idx="52">
                  <c:v>3.95</c:v>
                </c:pt>
                <c:pt idx="53">
                  <c:v>3.95</c:v>
                </c:pt>
                <c:pt idx="54">
                  <c:v>3.95</c:v>
                </c:pt>
                <c:pt idx="55">
                  <c:v>3.95</c:v>
                </c:pt>
                <c:pt idx="56">
                  <c:v>3.95</c:v>
                </c:pt>
                <c:pt idx="57">
                  <c:v>3.95</c:v>
                </c:pt>
                <c:pt idx="58">
                  <c:v>3.95</c:v>
                </c:pt>
                <c:pt idx="59">
                  <c:v>3.95</c:v>
                </c:pt>
                <c:pt idx="60">
                  <c:v>3.95</c:v>
                </c:pt>
                <c:pt idx="61">
                  <c:v>3.95</c:v>
                </c:pt>
                <c:pt idx="62">
                  <c:v>3.95</c:v>
                </c:pt>
                <c:pt idx="63">
                  <c:v>3.95</c:v>
                </c:pt>
                <c:pt idx="64">
                  <c:v>3.95</c:v>
                </c:pt>
                <c:pt idx="65">
                  <c:v>3.95</c:v>
                </c:pt>
                <c:pt idx="66">
                  <c:v>3.95</c:v>
                </c:pt>
                <c:pt idx="67">
                  <c:v>3.95</c:v>
                </c:pt>
                <c:pt idx="68">
                  <c:v>3.95</c:v>
                </c:pt>
                <c:pt idx="69">
                  <c:v>3.95</c:v>
                </c:pt>
                <c:pt idx="70">
                  <c:v>3.95</c:v>
                </c:pt>
                <c:pt idx="71">
                  <c:v>3.95</c:v>
                </c:pt>
                <c:pt idx="72">
                  <c:v>3.95</c:v>
                </c:pt>
                <c:pt idx="73">
                  <c:v>3.95</c:v>
                </c:pt>
                <c:pt idx="74">
                  <c:v>3.95</c:v>
                </c:pt>
                <c:pt idx="75">
                  <c:v>3.95</c:v>
                </c:pt>
                <c:pt idx="76">
                  <c:v>3.95</c:v>
                </c:pt>
                <c:pt idx="77">
                  <c:v>3.95</c:v>
                </c:pt>
                <c:pt idx="78">
                  <c:v>3.95</c:v>
                </c:pt>
                <c:pt idx="79">
                  <c:v>3.95</c:v>
                </c:pt>
                <c:pt idx="80">
                  <c:v>3.95</c:v>
                </c:pt>
                <c:pt idx="81">
                  <c:v>3.95</c:v>
                </c:pt>
                <c:pt idx="82">
                  <c:v>3.95</c:v>
                </c:pt>
                <c:pt idx="83">
                  <c:v>3.95</c:v>
                </c:pt>
                <c:pt idx="84">
                  <c:v>3.95</c:v>
                </c:pt>
                <c:pt idx="85">
                  <c:v>3.95</c:v>
                </c:pt>
                <c:pt idx="86">
                  <c:v>3.95</c:v>
                </c:pt>
                <c:pt idx="87">
                  <c:v>3.95</c:v>
                </c:pt>
                <c:pt idx="88">
                  <c:v>3.95</c:v>
                </c:pt>
                <c:pt idx="89">
                  <c:v>3.95</c:v>
                </c:pt>
                <c:pt idx="90">
                  <c:v>3.95</c:v>
                </c:pt>
                <c:pt idx="91">
                  <c:v>3.95</c:v>
                </c:pt>
                <c:pt idx="92">
                  <c:v>3.95</c:v>
                </c:pt>
                <c:pt idx="93">
                  <c:v>3.95</c:v>
                </c:pt>
                <c:pt idx="94">
                  <c:v>3.95</c:v>
                </c:pt>
                <c:pt idx="95">
                  <c:v>3.95</c:v>
                </c:pt>
                <c:pt idx="96">
                  <c:v>3.95</c:v>
                </c:pt>
                <c:pt idx="97">
                  <c:v>3.95</c:v>
                </c:pt>
                <c:pt idx="98">
                  <c:v>3.95</c:v>
                </c:pt>
                <c:pt idx="99">
                  <c:v>3.95</c:v>
                </c:pt>
                <c:pt idx="100">
                  <c:v>3.95</c:v>
                </c:pt>
                <c:pt idx="101">
                  <c:v>3.95</c:v>
                </c:pt>
                <c:pt idx="102">
                  <c:v>3.95</c:v>
                </c:pt>
              </c:numCache>
            </c:numRef>
          </c:val>
          <c:smooth val="0"/>
        </c:ser>
        <c:ser>
          <c:idx val="10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'Литература-9 диаграмма'!$B$5:$B$107</c:f>
              <c:strCache>
                <c:ptCount val="103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СШ № 19</c:v>
                </c:pt>
                <c:pt idx="3">
                  <c:v>МАОУ Лицей № 28</c:v>
                </c:pt>
                <c:pt idx="4">
                  <c:v>МАОУ СШ № 32</c:v>
                </c:pt>
                <c:pt idx="5">
                  <c:v>МАОУ Гимназия № 9</c:v>
                </c:pt>
                <c:pt idx="6">
                  <c:v>МАОУ Гимназия № 8</c:v>
                </c:pt>
                <c:pt idx="7">
                  <c:v>МБОУ СШ № 86</c:v>
                </c:pt>
                <c:pt idx="8">
                  <c:v>КИРОВСКИЙ РАЙОН</c:v>
                </c:pt>
                <c:pt idx="9">
                  <c:v>МАОУ Гимназия № 4</c:v>
                </c:pt>
                <c:pt idx="10">
                  <c:v>МАОУ Гимназия № 6</c:v>
                </c:pt>
                <c:pt idx="11">
                  <c:v>МАОУ СШ № 46</c:v>
                </c:pt>
                <c:pt idx="12">
                  <c:v>МАОУ СШ № 90</c:v>
                </c:pt>
                <c:pt idx="13">
                  <c:v>МАОУ Гимназия № 10</c:v>
                </c:pt>
                <c:pt idx="14">
                  <c:v>МАОУ Лицей № 11</c:v>
                </c:pt>
                <c:pt idx="15">
                  <c:v>МАОУ Лицей № 6 "Перспектива"</c:v>
                </c:pt>
                <c:pt idx="16">
                  <c:v>МАОУ СШ № 63</c:v>
                </c:pt>
                <c:pt idx="17">
                  <c:v>МАОУ СШ № 135</c:v>
                </c:pt>
                <c:pt idx="18">
                  <c:v>МАОУ СШ № 55</c:v>
                </c:pt>
                <c:pt idx="19">
                  <c:v>МАОУ СШ № 8 "Созидание"</c:v>
                </c:pt>
                <c:pt idx="20">
                  <c:v>МАОУ СШ № 81</c:v>
                </c:pt>
                <c:pt idx="21">
                  <c:v>ЛЕНИНСКИЙ РАЙОН</c:v>
                </c:pt>
                <c:pt idx="22">
                  <c:v>МАОУ Лицей № 3</c:v>
                </c:pt>
                <c:pt idx="23">
                  <c:v>МБОУ СШ № 94</c:v>
                </c:pt>
                <c:pt idx="24">
                  <c:v>МАОУ Гимназия № 15</c:v>
                </c:pt>
                <c:pt idx="25">
                  <c:v>МАОУ Лицей № 12</c:v>
                </c:pt>
                <c:pt idx="26">
                  <c:v>МАОУ СШ № 148</c:v>
                </c:pt>
                <c:pt idx="27">
                  <c:v>МАОУ СШ № 53</c:v>
                </c:pt>
                <c:pt idx="28">
                  <c:v>МБОУ СШ № 64</c:v>
                </c:pt>
                <c:pt idx="29">
                  <c:v>МБОУ СШ № 79</c:v>
                </c:pt>
                <c:pt idx="30">
                  <c:v>МБОУ Гимназия № 7</c:v>
                </c:pt>
                <c:pt idx="31">
                  <c:v>МБОУ СШ № 44</c:v>
                </c:pt>
                <c:pt idx="32">
                  <c:v>МАОУ Гимназия № 11</c:v>
                </c:pt>
                <c:pt idx="33">
                  <c:v>МАОУ СШ № 89</c:v>
                </c:pt>
                <c:pt idx="34">
                  <c:v>МБОУ СШ № 31</c:v>
                </c:pt>
                <c:pt idx="35">
                  <c:v>ОКТЯБРЬСКИЙ РАЙОН</c:v>
                </c:pt>
                <c:pt idx="36">
                  <c:v>МБОУ Лицей № 8</c:v>
                </c:pt>
                <c:pt idx="37">
                  <c:v>МБОУ СШ № 39</c:v>
                </c:pt>
                <c:pt idx="38">
                  <c:v>МАОУ Лицей № 1</c:v>
                </c:pt>
                <c:pt idx="39">
                  <c:v>МАОУ "КУГ № 1 - Универс"</c:v>
                </c:pt>
                <c:pt idx="40">
                  <c:v>МАОУ СШ № 72 </c:v>
                </c:pt>
                <c:pt idx="41">
                  <c:v>МБОУ Гимназия № 3</c:v>
                </c:pt>
                <c:pt idx="42">
                  <c:v>МБОУ Лицей № 10</c:v>
                </c:pt>
                <c:pt idx="43">
                  <c:v>МАОУ Гимназия № 13 "Академ"</c:v>
                </c:pt>
                <c:pt idx="44">
                  <c:v>МБОУ СШ № 36</c:v>
                </c:pt>
                <c:pt idx="45">
                  <c:v>МБОУ СШ № 84</c:v>
                </c:pt>
                <c:pt idx="46">
                  <c:v>МБОУ СШ № 95</c:v>
                </c:pt>
                <c:pt idx="47">
                  <c:v>МАОУ СШ № 3</c:v>
                </c:pt>
                <c:pt idx="48">
                  <c:v>МАОУ СШ № 82 </c:v>
                </c:pt>
                <c:pt idx="49">
                  <c:v>МБОУ СШ № 133 </c:v>
                </c:pt>
                <c:pt idx="50">
                  <c:v>МБОУ СШ № 99</c:v>
                </c:pt>
                <c:pt idx="51">
                  <c:v>СВЕРДЛОВСКИЙ РАЙОН</c:v>
                </c:pt>
                <c:pt idx="52">
                  <c:v>МАОУ СШ № 42</c:v>
                </c:pt>
                <c:pt idx="53">
                  <c:v>МАОУ Гимназия № 14</c:v>
                </c:pt>
                <c:pt idx="54">
                  <c:v>МАОУ СШ № 45</c:v>
                </c:pt>
                <c:pt idx="55">
                  <c:v>МАОУ Лицей № 9 "Лидер"</c:v>
                </c:pt>
                <c:pt idx="56">
                  <c:v>МАОУ СШ № 137</c:v>
                </c:pt>
                <c:pt idx="57">
                  <c:v>МАОУ СШ № 23</c:v>
                </c:pt>
                <c:pt idx="58">
                  <c:v>МАОУ СШ № 158 "Грани"</c:v>
                </c:pt>
                <c:pt idx="59">
                  <c:v>МАОУ СШ № 78</c:v>
                </c:pt>
                <c:pt idx="60">
                  <c:v>МАОУ СШ № 76</c:v>
                </c:pt>
                <c:pt idx="61">
                  <c:v>МАОУ СШ № 6</c:v>
                </c:pt>
                <c:pt idx="62">
                  <c:v>МБОУ СШ № 62</c:v>
                </c:pt>
                <c:pt idx="63">
                  <c:v>СОВЕТСКИЙ РАЙОН</c:v>
                </c:pt>
                <c:pt idx="64">
                  <c:v>МАОУ СШ № 141</c:v>
                </c:pt>
                <c:pt idx="65">
                  <c:v>МАОУ СШ № 18</c:v>
                </c:pt>
                <c:pt idx="66">
                  <c:v>МАОУ СШ № 98</c:v>
                </c:pt>
                <c:pt idx="67">
                  <c:v>МАОУ СШ № 151</c:v>
                </c:pt>
                <c:pt idx="68">
                  <c:v>МАОУ СШ № 154</c:v>
                </c:pt>
                <c:pt idx="69">
                  <c:v>МАОУ СШ № 145</c:v>
                </c:pt>
                <c:pt idx="70">
                  <c:v>МАОУ СШ № 150</c:v>
                </c:pt>
                <c:pt idx="71">
                  <c:v>МАОУ СШ № 157</c:v>
                </c:pt>
                <c:pt idx="72">
                  <c:v>МАОУ СШ № 134</c:v>
                </c:pt>
                <c:pt idx="73">
                  <c:v>МАОУ СШ № 144</c:v>
                </c:pt>
                <c:pt idx="74">
                  <c:v>МАОУ СШ № 152</c:v>
                </c:pt>
                <c:pt idx="75">
                  <c:v>МАОУ СШ № 149</c:v>
                </c:pt>
                <c:pt idx="76">
                  <c:v>МАОУ СШ № 156</c:v>
                </c:pt>
                <c:pt idx="77">
                  <c:v>МАОУ СШ № 1</c:v>
                </c:pt>
                <c:pt idx="78">
                  <c:v>МАОУ СШ № 24</c:v>
                </c:pt>
                <c:pt idx="79">
                  <c:v>МАОУ СШ № 69</c:v>
                </c:pt>
                <c:pt idx="80">
                  <c:v>МАОУ СШ № 7</c:v>
                </c:pt>
                <c:pt idx="81">
                  <c:v>МАОУ СШ № 143</c:v>
                </c:pt>
                <c:pt idx="82">
                  <c:v>МАОУ СШ № 91</c:v>
                </c:pt>
                <c:pt idx="83">
                  <c:v>МАОУ СШ № 5</c:v>
                </c:pt>
                <c:pt idx="84">
                  <c:v>МАОУ СШ № 108</c:v>
                </c:pt>
                <c:pt idx="85">
                  <c:v>МАОУ СШ № 121</c:v>
                </c:pt>
                <c:pt idx="86">
                  <c:v>МАОУ СШ № 139</c:v>
                </c:pt>
                <c:pt idx="87">
                  <c:v>МАОУ СШ № 115</c:v>
                </c:pt>
                <c:pt idx="88">
                  <c:v>МАОУ СШ № 129</c:v>
                </c:pt>
                <c:pt idx="89">
                  <c:v>МАОУ СШ № 147</c:v>
                </c:pt>
                <c:pt idx="90">
                  <c:v>МАОУ СШ № 66</c:v>
                </c:pt>
                <c:pt idx="91">
                  <c:v>МАОУ СШ № 85</c:v>
                </c:pt>
                <c:pt idx="92">
                  <c:v>МБОУ СШ № 56</c:v>
                </c:pt>
                <c:pt idx="93">
                  <c:v>ЦЕНТРАЛЬНЫЙ РАЙОН</c:v>
                </c:pt>
                <c:pt idx="94">
                  <c:v>МБОУ СШ № 10</c:v>
                </c:pt>
                <c:pt idx="95">
                  <c:v>МБОУ Лицей № 2</c:v>
                </c:pt>
                <c:pt idx="96">
                  <c:v>МАОУ СШ № 155</c:v>
                </c:pt>
                <c:pt idx="97">
                  <c:v>МБОУ Гимназия  № 16</c:v>
                </c:pt>
                <c:pt idx="98">
                  <c:v>МАОУ СШ "Комплекс Покровский"</c:v>
                </c:pt>
                <c:pt idx="99">
                  <c:v>МБОУ СШ № 4</c:v>
                </c:pt>
                <c:pt idx="100">
                  <c:v>МБОУ СШ № 27</c:v>
                </c:pt>
                <c:pt idx="101">
                  <c:v>МАОУ Гимназия № 2</c:v>
                </c:pt>
                <c:pt idx="102">
                  <c:v>МБОУ СШ № 51</c:v>
                </c:pt>
              </c:strCache>
            </c:strRef>
          </c:cat>
          <c:val>
            <c:numRef>
              <c:f>'Литература-9 диаграмма'!$L$5:$L$107</c:f>
              <c:numCache>
                <c:formatCode>0,00</c:formatCode>
                <c:ptCount val="103"/>
                <c:pt idx="0">
                  <c:v>3.8888888888888893</c:v>
                </c:pt>
                <c:pt idx="1">
                  <c:v>4</c:v>
                </c:pt>
                <c:pt idx="2">
                  <c:v>5</c:v>
                </c:pt>
                <c:pt idx="3">
                  <c:v>3.3333333333333335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8">
                  <c:v>3.6830357142857144</c:v>
                </c:pt>
                <c:pt idx="9">
                  <c:v>4.7142857142857144</c:v>
                </c:pt>
                <c:pt idx="10">
                  <c:v>3</c:v>
                </c:pt>
                <c:pt idx="11">
                  <c:v>4</c:v>
                </c:pt>
                <c:pt idx="13">
                  <c:v>4</c:v>
                </c:pt>
                <c:pt idx="14">
                  <c:v>4.25</c:v>
                </c:pt>
                <c:pt idx="15">
                  <c:v>3.5</c:v>
                </c:pt>
                <c:pt idx="18">
                  <c:v>3</c:v>
                </c:pt>
                <c:pt idx="19">
                  <c:v>3</c:v>
                </c:pt>
                <c:pt idx="21">
                  <c:v>3.3</c:v>
                </c:pt>
                <c:pt idx="22">
                  <c:v>0</c:v>
                </c:pt>
                <c:pt idx="23">
                  <c:v>3.2</c:v>
                </c:pt>
                <c:pt idx="25">
                  <c:v>4</c:v>
                </c:pt>
                <c:pt idx="26">
                  <c:v>3</c:v>
                </c:pt>
                <c:pt idx="30">
                  <c:v>4.2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5">
                  <c:v>3.7521645021645025</c:v>
                </c:pt>
                <c:pt idx="36">
                  <c:v>3.25</c:v>
                </c:pt>
                <c:pt idx="38">
                  <c:v>4</c:v>
                </c:pt>
                <c:pt idx="39">
                  <c:v>4</c:v>
                </c:pt>
                <c:pt idx="40">
                  <c:v>3</c:v>
                </c:pt>
                <c:pt idx="41">
                  <c:v>4</c:v>
                </c:pt>
                <c:pt idx="42">
                  <c:v>3.6666666666666665</c:v>
                </c:pt>
                <c:pt idx="43">
                  <c:v>3.8571428571428572</c:v>
                </c:pt>
                <c:pt idx="44">
                  <c:v>3</c:v>
                </c:pt>
                <c:pt idx="47">
                  <c:v>4</c:v>
                </c:pt>
                <c:pt idx="49">
                  <c:v>3.5</c:v>
                </c:pt>
                <c:pt idx="50">
                  <c:v>5</c:v>
                </c:pt>
                <c:pt idx="51">
                  <c:v>3.9574074074074068</c:v>
                </c:pt>
                <c:pt idx="54">
                  <c:v>4</c:v>
                </c:pt>
                <c:pt idx="55">
                  <c:v>3.75</c:v>
                </c:pt>
                <c:pt idx="56">
                  <c:v>4.333333333333333</c:v>
                </c:pt>
                <c:pt idx="57">
                  <c:v>4</c:v>
                </c:pt>
                <c:pt idx="58">
                  <c:v>4.2</c:v>
                </c:pt>
                <c:pt idx="59">
                  <c:v>3</c:v>
                </c:pt>
                <c:pt idx="60">
                  <c:v>4.333333333333333</c:v>
                </c:pt>
                <c:pt idx="61">
                  <c:v>4</c:v>
                </c:pt>
                <c:pt idx="62">
                  <c:v>4</c:v>
                </c:pt>
                <c:pt idx="63">
                  <c:v>4.0884768009768004</c:v>
                </c:pt>
                <c:pt idx="64">
                  <c:v>4</c:v>
                </c:pt>
                <c:pt idx="65">
                  <c:v>4.25</c:v>
                </c:pt>
                <c:pt idx="67">
                  <c:v>3.7142857142857144</c:v>
                </c:pt>
                <c:pt idx="68">
                  <c:v>4.333333333333333</c:v>
                </c:pt>
                <c:pt idx="69">
                  <c:v>3.8333333333333335</c:v>
                </c:pt>
                <c:pt idx="70">
                  <c:v>3.7777777777777777</c:v>
                </c:pt>
                <c:pt idx="71">
                  <c:v>4.5</c:v>
                </c:pt>
                <c:pt idx="72">
                  <c:v>3.5</c:v>
                </c:pt>
                <c:pt idx="73">
                  <c:v>5</c:v>
                </c:pt>
                <c:pt idx="74">
                  <c:v>4</c:v>
                </c:pt>
                <c:pt idx="75">
                  <c:v>3.625</c:v>
                </c:pt>
                <c:pt idx="76">
                  <c:v>3.3333333333333335</c:v>
                </c:pt>
                <c:pt idx="77">
                  <c:v>4</c:v>
                </c:pt>
                <c:pt idx="78">
                  <c:v>4.5</c:v>
                </c:pt>
                <c:pt idx="80">
                  <c:v>4</c:v>
                </c:pt>
                <c:pt idx="81">
                  <c:v>4.5</c:v>
                </c:pt>
                <c:pt idx="82">
                  <c:v>4</c:v>
                </c:pt>
                <c:pt idx="83">
                  <c:v>3.6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3.5</c:v>
                </c:pt>
                <c:pt idx="89">
                  <c:v>4</c:v>
                </c:pt>
                <c:pt idx="90">
                  <c:v>5</c:v>
                </c:pt>
                <c:pt idx="91">
                  <c:v>5</c:v>
                </c:pt>
                <c:pt idx="92">
                  <c:v>4.333333333333333</c:v>
                </c:pt>
                <c:pt idx="93">
                  <c:v>4.140625</c:v>
                </c:pt>
                <c:pt idx="94">
                  <c:v>4</c:v>
                </c:pt>
                <c:pt idx="95">
                  <c:v>4.833333333333333</c:v>
                </c:pt>
                <c:pt idx="96">
                  <c:v>4.666666666666667</c:v>
                </c:pt>
                <c:pt idx="97">
                  <c:v>3.875</c:v>
                </c:pt>
                <c:pt idx="98">
                  <c:v>4</c:v>
                </c:pt>
                <c:pt idx="100">
                  <c:v>3.25</c:v>
                </c:pt>
                <c:pt idx="101">
                  <c:v>4.5</c:v>
                </c:pt>
                <c:pt idx="102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28000"/>
        <c:axId val="86942080"/>
      </c:lineChart>
      <c:catAx>
        <c:axId val="86928000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942080"/>
        <c:crosses val="autoZero"/>
        <c:auto val="1"/>
        <c:lblAlgn val="ctr"/>
        <c:lblOffset val="100"/>
        <c:noMultiLvlLbl val="0"/>
      </c:catAx>
      <c:valAx>
        <c:axId val="86942080"/>
        <c:scaling>
          <c:orientation val="minMax"/>
          <c:max val="5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 ##0,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928000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85110739093299"/>
          <c:y val="1.0739791864836215E-2"/>
          <c:w val="0.50404437362138399"/>
          <c:h val="4.27105539593564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63501</xdr:colOff>
      <xdr:row>0</xdr:row>
      <xdr:rowOff>89958</xdr:rowOff>
    </xdr:from>
    <xdr:to>
      <xdr:col>30</xdr:col>
      <xdr:colOff>595313</xdr:colOff>
      <xdr:row>0</xdr:row>
      <xdr:rowOff>5072063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0.10416</cdr:x>
      <cdr:y>0.07805</cdr:y>
    </cdr:from>
    <cdr:to>
      <cdr:x>0.1045</cdr:x>
      <cdr:y>0.68827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990122" y="388853"/>
          <a:ext cx="6496" cy="304018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0.22712</cdr:x>
      <cdr:y>0.07753</cdr:y>
    </cdr:from>
    <cdr:to>
      <cdr:x>0.22764</cdr:x>
      <cdr:y>0.69782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xmlns="" id="{D28AE512-1B33-45A9-804C-371B7C77E461}"/>
            </a:ext>
          </a:extLst>
        </cdr:cNvPr>
        <cdr:cNvCxnSpPr/>
      </cdr:nvCxnSpPr>
      <cdr:spPr>
        <a:xfrm xmlns:a="http://schemas.openxmlformats.org/drawingml/2006/main" flipH="1">
          <a:off x="4339166" y="386271"/>
          <a:ext cx="9989" cy="309035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0.35735</cdr:x>
      <cdr:y>0.07358</cdr:y>
    </cdr:from>
    <cdr:to>
      <cdr:x>0.35853</cdr:x>
      <cdr:y>0.70032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:a16="http://schemas.microsoft.com/office/drawing/2014/main" xmlns="" id="{CE70001F-D757-4D82-BE10-4F2B74A73388}"/>
            </a:ext>
          </a:extLst>
        </cdr:cNvPr>
        <cdr:cNvCxnSpPr/>
      </cdr:nvCxnSpPr>
      <cdr:spPr>
        <a:xfrm xmlns:a="http://schemas.openxmlformats.org/drawingml/2006/main">
          <a:off x="6827408" y="366583"/>
          <a:ext cx="22544" cy="312248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0.50851</cdr:x>
      <cdr:y>0.07984</cdr:y>
    </cdr:from>
    <cdr:to>
      <cdr:x>0.50864</cdr:x>
      <cdr:y>0.70457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:a16="http://schemas.microsoft.com/office/drawing/2014/main" xmlns="" id="{D9BB3FF8-3C56-42D3-AA33-D969C0CED666}"/>
            </a:ext>
          </a:extLst>
        </cdr:cNvPr>
        <cdr:cNvCxnSpPr/>
      </cdr:nvCxnSpPr>
      <cdr:spPr>
        <a:xfrm xmlns:a="http://schemas.openxmlformats.org/drawingml/2006/main">
          <a:off x="9715288" y="397764"/>
          <a:ext cx="2484" cy="311247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0.62062</cdr:x>
      <cdr:y>0.07874</cdr:y>
    </cdr:from>
    <cdr:to>
      <cdr:x>0.62192</cdr:x>
      <cdr:y>0.7032</cdr:y>
    </cdr:to>
    <cdr:cxnSp macro="">
      <cdr:nvCxnSpPr>
        <cdr:cNvPr id="8" name="Прямая соединительная линия 7">
          <a:extLst xmlns:a="http://schemas.openxmlformats.org/drawingml/2006/main">
            <a:ext uri="{FF2B5EF4-FFF2-40B4-BE49-F238E27FC236}">
              <a16:creationId xmlns:a16="http://schemas.microsoft.com/office/drawing/2014/main" xmlns="" id="{7BB290B6-15AE-45EB-9A8A-919B64987878}"/>
            </a:ext>
          </a:extLst>
        </cdr:cNvPr>
        <cdr:cNvCxnSpPr/>
      </cdr:nvCxnSpPr>
      <cdr:spPr>
        <a:xfrm xmlns:a="http://schemas.openxmlformats.org/drawingml/2006/main" flipH="1">
          <a:off x="11857306" y="392299"/>
          <a:ext cx="24837" cy="31111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0.90477</cdr:x>
      <cdr:y>0.08391</cdr:y>
    </cdr:from>
    <cdr:to>
      <cdr:x>0.90503</cdr:x>
      <cdr:y>0.69157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:a16="http://schemas.microsoft.com/office/drawing/2014/main" xmlns="" id="{80FE0DEE-CC5C-4143-BE8B-02CB46498D4C}"/>
            </a:ext>
          </a:extLst>
        </cdr:cNvPr>
        <cdr:cNvCxnSpPr/>
      </cdr:nvCxnSpPr>
      <cdr:spPr>
        <a:xfrm xmlns:a="http://schemas.openxmlformats.org/drawingml/2006/main" flipH="1">
          <a:off x="17286221" y="418041"/>
          <a:ext cx="4967" cy="302742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0.02808</cdr:x>
      <cdr:y>0.08178</cdr:y>
    </cdr:from>
    <cdr:to>
      <cdr:x>0.02885</cdr:x>
      <cdr:y>0.68576</cdr:y>
    </cdr:to>
    <cdr:cxnSp macro="">
      <cdr:nvCxnSpPr>
        <cdr:cNvPr id="15" name="Прямая соединительная линия 14"/>
        <cdr:cNvCxnSpPr/>
      </cdr:nvCxnSpPr>
      <cdr:spPr>
        <a:xfrm xmlns:a="http://schemas.openxmlformats.org/drawingml/2006/main" flipH="1">
          <a:off x="536566" y="407437"/>
          <a:ext cx="14711" cy="300909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87314</xdr:colOff>
      <xdr:row>0</xdr:row>
      <xdr:rowOff>89958</xdr:rowOff>
    </xdr:from>
    <xdr:to>
      <xdr:col>29</xdr:col>
      <xdr:colOff>583407</xdr:colOff>
      <xdr:row>0</xdr:row>
      <xdr:rowOff>5107781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0.10439</cdr:x>
      <cdr:y>0.0617</cdr:y>
    </cdr:from>
    <cdr:to>
      <cdr:x>0.10473</cdr:x>
      <cdr:y>0.67192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926617" y="309596"/>
          <a:ext cx="6275" cy="306197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0.22328</cdr:x>
      <cdr:y>0.06298</cdr:y>
    </cdr:from>
    <cdr:to>
      <cdr:x>0.22405</cdr:x>
      <cdr:y>0.67192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xmlns="" id="{D28AE512-1B33-45A9-804C-371B7C77E461}"/>
            </a:ext>
          </a:extLst>
        </cdr:cNvPr>
        <cdr:cNvCxnSpPr/>
      </cdr:nvCxnSpPr>
      <cdr:spPr>
        <a:xfrm xmlns:a="http://schemas.openxmlformats.org/drawingml/2006/main">
          <a:off x="4120847" y="316019"/>
          <a:ext cx="14211" cy="305555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0.35608</cdr:x>
      <cdr:y>0.06195</cdr:y>
    </cdr:from>
    <cdr:to>
      <cdr:x>0.35732</cdr:x>
      <cdr:y>0.6607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:a16="http://schemas.microsoft.com/office/drawing/2014/main" xmlns="" id="{CE70001F-D757-4D82-BE10-4F2B74A73388}"/>
            </a:ext>
          </a:extLst>
        </cdr:cNvPr>
        <cdr:cNvCxnSpPr/>
      </cdr:nvCxnSpPr>
      <cdr:spPr>
        <a:xfrm xmlns:a="http://schemas.openxmlformats.org/drawingml/2006/main">
          <a:off x="6571820" y="310854"/>
          <a:ext cx="22885" cy="300442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0.5083</cdr:x>
      <cdr:y>0.06524</cdr:y>
    </cdr:from>
    <cdr:to>
      <cdr:x>0.50889</cdr:x>
      <cdr:y>0.66704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:a16="http://schemas.microsoft.com/office/drawing/2014/main" xmlns="" id="{D9BB3FF8-3C56-42D3-AA33-D969C0CED666}"/>
            </a:ext>
          </a:extLst>
        </cdr:cNvPr>
        <cdr:cNvCxnSpPr/>
      </cdr:nvCxnSpPr>
      <cdr:spPr>
        <a:xfrm xmlns:a="http://schemas.openxmlformats.org/drawingml/2006/main" flipH="1">
          <a:off x="9381136" y="327367"/>
          <a:ext cx="10889" cy="301972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0.62192</cdr:x>
      <cdr:y>0.05943</cdr:y>
    </cdr:from>
    <cdr:to>
      <cdr:x>0.62193</cdr:x>
      <cdr:y>0.66068</cdr:y>
    </cdr:to>
    <cdr:cxnSp macro="">
      <cdr:nvCxnSpPr>
        <cdr:cNvPr id="8" name="Прямая соединительная линия 7">
          <a:extLst xmlns:a="http://schemas.openxmlformats.org/drawingml/2006/main">
            <a:ext uri="{FF2B5EF4-FFF2-40B4-BE49-F238E27FC236}">
              <a16:creationId xmlns:a16="http://schemas.microsoft.com/office/drawing/2014/main" xmlns="" id="{7BB290B6-15AE-45EB-9A8A-919B64987878}"/>
            </a:ext>
          </a:extLst>
        </cdr:cNvPr>
        <cdr:cNvCxnSpPr/>
      </cdr:nvCxnSpPr>
      <cdr:spPr>
        <a:xfrm xmlns:a="http://schemas.openxmlformats.org/drawingml/2006/main">
          <a:off x="11478081" y="298205"/>
          <a:ext cx="184" cy="301696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0.90478</cdr:x>
      <cdr:y>0.06302</cdr:y>
    </cdr:from>
    <cdr:to>
      <cdr:x>0.90585</cdr:x>
      <cdr:y>0.66983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:a16="http://schemas.microsoft.com/office/drawing/2014/main" xmlns="" id="{80FE0DEE-CC5C-4143-BE8B-02CB46498D4C}"/>
            </a:ext>
          </a:extLst>
        </cdr:cNvPr>
        <cdr:cNvCxnSpPr/>
      </cdr:nvCxnSpPr>
      <cdr:spPr>
        <a:xfrm xmlns:a="http://schemas.openxmlformats.org/drawingml/2006/main">
          <a:off x="16698675" y="316220"/>
          <a:ext cx="19748" cy="304486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0.02301</cdr:x>
      <cdr:y>0.05791</cdr:y>
    </cdr:from>
    <cdr:to>
      <cdr:x>0.02551</cdr:x>
      <cdr:y>0.6698</cdr:y>
    </cdr:to>
    <cdr:cxnSp macro="">
      <cdr:nvCxnSpPr>
        <cdr:cNvPr id="15" name="Прямая соединительная линия 14"/>
        <cdr:cNvCxnSpPr/>
      </cdr:nvCxnSpPr>
      <cdr:spPr>
        <a:xfrm xmlns:a="http://schemas.openxmlformats.org/drawingml/2006/main">
          <a:off x="383721" y="291966"/>
          <a:ext cx="41699" cy="308492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9"/>
  <sheetViews>
    <sheetView tabSelected="1" topLeftCell="A2" zoomScale="90" zoomScaleNormal="90" workbookViewId="0">
      <selection activeCell="B2" sqref="B2:B3"/>
    </sheetView>
  </sheetViews>
  <sheetFormatPr defaultRowHeight="15" x14ac:dyDescent="0.25"/>
  <cols>
    <col min="1" max="1" width="5.7109375" customWidth="1"/>
    <col min="2" max="2" width="33.5703125" customWidth="1"/>
    <col min="3" max="15" width="7.7109375" customWidth="1"/>
    <col min="16" max="16" width="9.140625" customWidth="1"/>
  </cols>
  <sheetData>
    <row r="1" spans="1:20" ht="409.5" customHeight="1" thickBot="1" x14ac:dyDescent="0.3"/>
    <row r="2" spans="1:20" ht="15" customHeight="1" x14ac:dyDescent="0.25">
      <c r="A2" s="522" t="s">
        <v>56</v>
      </c>
      <c r="B2" s="524" t="s">
        <v>78</v>
      </c>
      <c r="C2" s="526">
        <v>2024</v>
      </c>
      <c r="D2" s="527"/>
      <c r="E2" s="527"/>
      <c r="F2" s="528"/>
      <c r="G2" s="527">
        <v>2023</v>
      </c>
      <c r="H2" s="527"/>
      <c r="I2" s="527"/>
      <c r="J2" s="528"/>
      <c r="K2" s="526">
        <v>2022</v>
      </c>
      <c r="L2" s="527"/>
      <c r="M2" s="527"/>
      <c r="N2" s="528"/>
      <c r="O2" s="520" t="s">
        <v>63</v>
      </c>
    </row>
    <row r="3" spans="1:20" ht="45" customHeight="1" thickBot="1" x14ac:dyDescent="0.3">
      <c r="A3" s="523"/>
      <c r="B3" s="525"/>
      <c r="C3" s="150" t="s">
        <v>74</v>
      </c>
      <c r="D3" s="185" t="s">
        <v>75</v>
      </c>
      <c r="E3" s="185" t="s">
        <v>76</v>
      </c>
      <c r="F3" s="422" t="s">
        <v>62</v>
      </c>
      <c r="G3" s="477" t="s">
        <v>74</v>
      </c>
      <c r="H3" s="185" t="s">
        <v>75</v>
      </c>
      <c r="I3" s="185" t="s">
        <v>76</v>
      </c>
      <c r="J3" s="322" t="s">
        <v>62</v>
      </c>
      <c r="K3" s="150" t="s">
        <v>74</v>
      </c>
      <c r="L3" s="185" t="s">
        <v>75</v>
      </c>
      <c r="M3" s="185" t="s">
        <v>76</v>
      </c>
      <c r="N3" s="190" t="s">
        <v>62</v>
      </c>
      <c r="O3" s="521"/>
    </row>
    <row r="4" spans="1:20" ht="15" customHeight="1" thickBot="1" x14ac:dyDescent="0.3">
      <c r="A4" s="134"/>
      <c r="B4" s="135" t="s">
        <v>82</v>
      </c>
      <c r="C4" s="136">
        <f>C5+C13+C26+C40+C56+C68+C98</f>
        <v>282</v>
      </c>
      <c r="D4" s="155">
        <f>AVERAGE(D6:D12,D14:D25,D27:D39,D41:D55,D57:D67,D69:D97,D99:D107)</f>
        <v>3.8729797130973589</v>
      </c>
      <c r="E4" s="70">
        <v>3.88</v>
      </c>
      <c r="F4" s="137"/>
      <c r="G4" s="467">
        <f>G5+G13+G26+G40+G56+G68+G98</f>
        <v>240</v>
      </c>
      <c r="H4" s="155">
        <f>AVERAGE(H6:H12,H14:H25,H27:H39,H41:H55,H57:H67,H69:H97,H99:H107)</f>
        <v>4.1445050705467379</v>
      </c>
      <c r="I4" s="70">
        <v>4.12</v>
      </c>
      <c r="J4" s="137"/>
      <c r="K4" s="136">
        <f>K5+K13+K26+K40+K56+K68+K98</f>
        <v>273</v>
      </c>
      <c r="L4" s="155">
        <f>AVERAGE(L6:L12,L14:L25,L27:L39,L41:L55,L57:L67,L69:L97,L99:L107)</f>
        <v>3.8883354218880539</v>
      </c>
      <c r="M4" s="70">
        <v>3.95</v>
      </c>
      <c r="N4" s="137"/>
      <c r="O4" s="138"/>
      <c r="Q4" s="105"/>
      <c r="R4" s="24" t="s">
        <v>69</v>
      </c>
    </row>
    <row r="5" spans="1:20" ht="15" customHeight="1" thickBot="1" x14ac:dyDescent="0.3">
      <c r="A5" s="139"/>
      <c r="B5" s="140" t="s">
        <v>83</v>
      </c>
      <c r="C5" s="141">
        <f>SUM(C6:C10)</f>
        <v>22</v>
      </c>
      <c r="D5" s="151">
        <f>AVERAGE(D6:D10)</f>
        <v>3.6177777777777775</v>
      </c>
      <c r="E5" s="73">
        <v>3.88</v>
      </c>
      <c r="F5" s="142"/>
      <c r="G5" s="468">
        <f>SUM(G6:G10)</f>
        <v>9</v>
      </c>
      <c r="H5" s="151">
        <f>AVERAGE(H6:H10)</f>
        <v>4</v>
      </c>
      <c r="I5" s="73">
        <v>4.12</v>
      </c>
      <c r="J5" s="142"/>
      <c r="K5" s="141">
        <f>SUM(K6:K10)</f>
        <v>17</v>
      </c>
      <c r="L5" s="151">
        <f>AVERAGE(L6:L10)</f>
        <v>3.8666666666666671</v>
      </c>
      <c r="M5" s="73">
        <v>3.95</v>
      </c>
      <c r="N5" s="142"/>
      <c r="O5" s="144"/>
      <c r="Q5" s="68"/>
      <c r="R5" s="24" t="s">
        <v>70</v>
      </c>
    </row>
    <row r="6" spans="1:20" ht="15" customHeight="1" x14ac:dyDescent="0.25">
      <c r="A6" s="60">
        <v>1</v>
      </c>
      <c r="B6" s="476" t="s">
        <v>151</v>
      </c>
      <c r="C6" s="456">
        <v>2</v>
      </c>
      <c r="D6" s="108">
        <v>3</v>
      </c>
      <c r="E6" s="379">
        <v>3.88</v>
      </c>
      <c r="F6" s="486">
        <v>66</v>
      </c>
      <c r="G6" s="478"/>
      <c r="H6" s="108"/>
      <c r="I6" s="379">
        <v>4.12</v>
      </c>
      <c r="J6" s="361">
        <v>73</v>
      </c>
      <c r="K6" s="379">
        <v>3</v>
      </c>
      <c r="L6" s="108">
        <v>3</v>
      </c>
      <c r="M6" s="379">
        <v>3.95</v>
      </c>
      <c r="N6" s="391">
        <v>68</v>
      </c>
      <c r="O6" s="488">
        <f t="shared" ref="O6:O12" si="0">N6+J6+F6</f>
        <v>207</v>
      </c>
      <c r="Q6" s="366"/>
      <c r="R6" s="24" t="s">
        <v>71</v>
      </c>
    </row>
    <row r="7" spans="1:20" ht="15" customHeight="1" x14ac:dyDescent="0.25">
      <c r="A7" s="54">
        <v>2</v>
      </c>
      <c r="B7" s="106" t="s">
        <v>43</v>
      </c>
      <c r="C7" s="125">
        <v>9</v>
      </c>
      <c r="D7" s="107">
        <v>3.2222222222222223</v>
      </c>
      <c r="E7" s="421">
        <v>3.88</v>
      </c>
      <c r="F7" s="486">
        <v>65</v>
      </c>
      <c r="G7" s="385">
        <v>6</v>
      </c>
      <c r="H7" s="107">
        <v>4</v>
      </c>
      <c r="I7" s="421">
        <v>4.12</v>
      </c>
      <c r="J7" s="361">
        <v>30</v>
      </c>
      <c r="K7" s="378">
        <v>7</v>
      </c>
      <c r="L7" s="107">
        <v>4</v>
      </c>
      <c r="M7" s="421">
        <v>3.95</v>
      </c>
      <c r="N7" s="391">
        <v>21</v>
      </c>
      <c r="O7" s="489">
        <f t="shared" si="0"/>
        <v>116</v>
      </c>
      <c r="Q7" s="25"/>
      <c r="R7" s="24" t="s">
        <v>72</v>
      </c>
      <c r="T7" s="53"/>
    </row>
    <row r="8" spans="1:20" ht="15" customHeight="1" x14ac:dyDescent="0.25">
      <c r="A8" s="54">
        <v>3</v>
      </c>
      <c r="B8" s="106" t="s">
        <v>42</v>
      </c>
      <c r="C8" s="125">
        <v>5</v>
      </c>
      <c r="D8" s="109">
        <v>4.2</v>
      </c>
      <c r="E8" s="421">
        <v>3.88</v>
      </c>
      <c r="F8" s="486">
        <v>16</v>
      </c>
      <c r="G8" s="385">
        <v>1</v>
      </c>
      <c r="H8" s="109">
        <v>3</v>
      </c>
      <c r="I8" s="421">
        <v>4.12</v>
      </c>
      <c r="J8" s="361">
        <v>68</v>
      </c>
      <c r="K8" s="378">
        <v>3</v>
      </c>
      <c r="L8" s="109">
        <v>4</v>
      </c>
      <c r="M8" s="421">
        <v>3.95</v>
      </c>
      <c r="N8" s="391">
        <v>22</v>
      </c>
      <c r="O8" s="490">
        <f t="shared" si="0"/>
        <v>106</v>
      </c>
      <c r="T8" s="53"/>
    </row>
    <row r="9" spans="1:20" ht="15" customHeight="1" x14ac:dyDescent="0.25">
      <c r="A9" s="54">
        <v>4</v>
      </c>
      <c r="B9" s="37" t="s">
        <v>164</v>
      </c>
      <c r="C9" s="125">
        <v>3</v>
      </c>
      <c r="D9" s="107">
        <v>3.6666666666666665</v>
      </c>
      <c r="E9" s="379">
        <v>3.88</v>
      </c>
      <c r="F9" s="486">
        <v>50</v>
      </c>
      <c r="G9" s="385"/>
      <c r="H9" s="107"/>
      <c r="I9" s="379">
        <v>4.12</v>
      </c>
      <c r="J9" s="361">
        <v>73</v>
      </c>
      <c r="K9" s="378">
        <v>3</v>
      </c>
      <c r="L9" s="107">
        <v>3.3333333333333335</v>
      </c>
      <c r="M9" s="379">
        <v>3.95</v>
      </c>
      <c r="N9" s="391">
        <v>63</v>
      </c>
      <c r="O9" s="490">
        <f t="shared" si="0"/>
        <v>186</v>
      </c>
      <c r="R9" s="53"/>
      <c r="T9" s="53"/>
    </row>
    <row r="10" spans="1:20" ht="15" customHeight="1" x14ac:dyDescent="0.25">
      <c r="A10" s="54">
        <v>5</v>
      </c>
      <c r="B10" s="35" t="s">
        <v>152</v>
      </c>
      <c r="C10" s="125">
        <v>3</v>
      </c>
      <c r="D10" s="109">
        <v>4</v>
      </c>
      <c r="E10" s="420">
        <v>3.88</v>
      </c>
      <c r="F10" s="486">
        <v>22</v>
      </c>
      <c r="G10" s="385">
        <v>2</v>
      </c>
      <c r="H10" s="109">
        <v>5</v>
      </c>
      <c r="I10" s="420">
        <v>4.12</v>
      </c>
      <c r="J10" s="361">
        <v>1</v>
      </c>
      <c r="K10" s="378">
        <v>1</v>
      </c>
      <c r="L10" s="109">
        <v>5</v>
      </c>
      <c r="M10" s="420">
        <v>3.95</v>
      </c>
      <c r="N10" s="391">
        <v>1</v>
      </c>
      <c r="O10" s="489">
        <f t="shared" si="0"/>
        <v>24</v>
      </c>
      <c r="R10" s="53"/>
      <c r="T10" s="53"/>
    </row>
    <row r="11" spans="1:20" ht="15" customHeight="1" x14ac:dyDescent="0.25">
      <c r="A11" s="54">
        <v>6</v>
      </c>
      <c r="B11" s="37" t="s">
        <v>45</v>
      </c>
      <c r="C11" s="125">
        <v>3</v>
      </c>
      <c r="D11" s="107">
        <v>3.3333333333333335</v>
      </c>
      <c r="E11" s="379">
        <v>3.88</v>
      </c>
      <c r="F11" s="486">
        <v>60</v>
      </c>
      <c r="G11" s="385">
        <v>2</v>
      </c>
      <c r="H11" s="107">
        <v>4.5</v>
      </c>
      <c r="I11" s="379">
        <v>4.12</v>
      </c>
      <c r="J11" s="361">
        <v>14</v>
      </c>
      <c r="K11" s="378">
        <v>1</v>
      </c>
      <c r="L11" s="107">
        <v>4</v>
      </c>
      <c r="M11" s="379">
        <v>3.95</v>
      </c>
      <c r="N11" s="391">
        <v>23</v>
      </c>
      <c r="O11" s="489">
        <f t="shared" si="0"/>
        <v>97</v>
      </c>
      <c r="R11" s="53"/>
      <c r="T11" s="53"/>
    </row>
    <row r="12" spans="1:20" ht="15" customHeight="1" thickBot="1" x14ac:dyDescent="0.3">
      <c r="A12" s="54">
        <v>7</v>
      </c>
      <c r="B12" s="37" t="s">
        <v>116</v>
      </c>
      <c r="C12" s="125">
        <v>1</v>
      </c>
      <c r="D12" s="107">
        <v>3</v>
      </c>
      <c r="E12" s="379">
        <v>3.88</v>
      </c>
      <c r="F12" s="486">
        <v>67</v>
      </c>
      <c r="G12" s="385">
        <v>1</v>
      </c>
      <c r="H12" s="107">
        <v>4</v>
      </c>
      <c r="I12" s="379">
        <v>4.12</v>
      </c>
      <c r="J12" s="361">
        <v>31</v>
      </c>
      <c r="K12" s="378"/>
      <c r="L12" s="107"/>
      <c r="M12" s="379">
        <v>3.95</v>
      </c>
      <c r="N12" s="391">
        <v>77</v>
      </c>
      <c r="O12" s="490">
        <f t="shared" si="0"/>
        <v>175</v>
      </c>
      <c r="R12" s="53"/>
      <c r="T12" s="53"/>
    </row>
    <row r="13" spans="1:20" ht="15" customHeight="1" thickBot="1" x14ac:dyDescent="0.3">
      <c r="A13" s="139"/>
      <c r="B13" s="140" t="s">
        <v>84</v>
      </c>
      <c r="C13" s="141">
        <f>SUM(C14:C25)</f>
        <v>20</v>
      </c>
      <c r="D13" s="151">
        <f>AVERAGE(D14:D25)</f>
        <v>3.6830357142857144</v>
      </c>
      <c r="E13" s="73">
        <v>3.88</v>
      </c>
      <c r="F13" s="142"/>
      <c r="G13" s="468">
        <f>SUM(G14:G25)</f>
        <v>32</v>
      </c>
      <c r="H13" s="151">
        <f>AVERAGE(H14:H25)</f>
        <v>4.1600529100529098</v>
      </c>
      <c r="I13" s="73">
        <v>4.12</v>
      </c>
      <c r="J13" s="142"/>
      <c r="K13" s="141">
        <f>SUM(K14:K25)</f>
        <v>29</v>
      </c>
      <c r="L13" s="151">
        <f>AVERAGE(L14:L25)</f>
        <v>3.6830357142857144</v>
      </c>
      <c r="M13" s="73">
        <v>3.95</v>
      </c>
      <c r="N13" s="468"/>
      <c r="O13" s="313"/>
      <c r="R13" s="53"/>
      <c r="T13" s="53"/>
    </row>
    <row r="14" spans="1:20" ht="15" customHeight="1" x14ac:dyDescent="0.25">
      <c r="A14" s="60">
        <v>1</v>
      </c>
      <c r="B14" s="106" t="s">
        <v>1</v>
      </c>
      <c r="C14" s="222">
        <v>1</v>
      </c>
      <c r="D14" s="249">
        <v>4</v>
      </c>
      <c r="E14" s="223">
        <v>3.88</v>
      </c>
      <c r="F14" s="224">
        <v>23</v>
      </c>
      <c r="G14" s="479">
        <v>6</v>
      </c>
      <c r="H14" s="249">
        <v>4</v>
      </c>
      <c r="I14" s="223">
        <v>4.12</v>
      </c>
      <c r="J14" s="224">
        <v>33</v>
      </c>
      <c r="K14" s="222">
        <v>7</v>
      </c>
      <c r="L14" s="249">
        <v>4.7142857142857144</v>
      </c>
      <c r="M14" s="223">
        <v>3.95</v>
      </c>
      <c r="N14" s="224">
        <v>7</v>
      </c>
      <c r="O14" s="55">
        <f t="shared" ref="O14:O39" si="1">N14+J14+F14</f>
        <v>63</v>
      </c>
      <c r="Q14" s="53"/>
      <c r="R14" s="53"/>
      <c r="T14" s="53"/>
    </row>
    <row r="15" spans="1:20" ht="15" customHeight="1" x14ac:dyDescent="0.25">
      <c r="A15" s="54">
        <v>2</v>
      </c>
      <c r="B15" s="106" t="s">
        <v>3</v>
      </c>
      <c r="C15" s="222">
        <v>2</v>
      </c>
      <c r="D15" s="249">
        <v>4</v>
      </c>
      <c r="E15" s="223">
        <v>3.88</v>
      </c>
      <c r="F15" s="224">
        <v>24</v>
      </c>
      <c r="G15" s="479">
        <v>1</v>
      </c>
      <c r="H15" s="249">
        <v>5</v>
      </c>
      <c r="I15" s="223">
        <v>4.12</v>
      </c>
      <c r="J15" s="224">
        <v>5</v>
      </c>
      <c r="K15" s="222">
        <v>1</v>
      </c>
      <c r="L15" s="249">
        <v>3</v>
      </c>
      <c r="M15" s="223">
        <v>3.95</v>
      </c>
      <c r="N15" s="224">
        <v>69</v>
      </c>
      <c r="O15" s="55">
        <f t="shared" si="1"/>
        <v>98</v>
      </c>
      <c r="Q15" s="53"/>
      <c r="R15" s="53"/>
      <c r="T15" s="53"/>
    </row>
    <row r="16" spans="1:20" ht="15" customHeight="1" x14ac:dyDescent="0.25">
      <c r="A16" s="54">
        <v>3</v>
      </c>
      <c r="B16" s="106" t="s">
        <v>6</v>
      </c>
      <c r="C16" s="222">
        <v>4</v>
      </c>
      <c r="D16" s="249">
        <v>3.75</v>
      </c>
      <c r="E16" s="223">
        <v>3.88</v>
      </c>
      <c r="F16" s="224">
        <v>46</v>
      </c>
      <c r="G16" s="479">
        <v>6</v>
      </c>
      <c r="H16" s="249">
        <v>4.5</v>
      </c>
      <c r="I16" s="223">
        <v>4.12</v>
      </c>
      <c r="J16" s="224">
        <v>15</v>
      </c>
      <c r="K16" s="222">
        <v>8</v>
      </c>
      <c r="L16" s="249">
        <v>4</v>
      </c>
      <c r="M16" s="223">
        <v>3.95</v>
      </c>
      <c r="N16" s="224">
        <v>24</v>
      </c>
      <c r="O16" s="57">
        <f t="shared" si="1"/>
        <v>85</v>
      </c>
      <c r="Q16" s="53"/>
      <c r="R16" s="53"/>
      <c r="T16" s="53"/>
    </row>
    <row r="17" spans="1:20" ht="15" customHeight="1" x14ac:dyDescent="0.25">
      <c r="A17" s="54">
        <v>4</v>
      </c>
      <c r="B17" s="106" t="s">
        <v>2</v>
      </c>
      <c r="C17" s="222">
        <v>1</v>
      </c>
      <c r="D17" s="249">
        <v>3</v>
      </c>
      <c r="E17" s="223">
        <v>3.88</v>
      </c>
      <c r="F17" s="224">
        <v>68</v>
      </c>
      <c r="G17" s="479">
        <v>7</v>
      </c>
      <c r="H17" s="249">
        <v>3.8571428571428572</v>
      </c>
      <c r="I17" s="223">
        <v>4.12</v>
      </c>
      <c r="J17" s="224">
        <v>59</v>
      </c>
      <c r="K17" s="222">
        <v>2</v>
      </c>
      <c r="L17" s="249">
        <v>3.5</v>
      </c>
      <c r="M17" s="223">
        <v>3.95</v>
      </c>
      <c r="N17" s="224">
        <v>59</v>
      </c>
      <c r="O17" s="55">
        <f t="shared" si="1"/>
        <v>186</v>
      </c>
      <c r="Q17" s="53"/>
      <c r="R17" s="53"/>
      <c r="T17" s="53"/>
    </row>
    <row r="18" spans="1:20" ht="15" customHeight="1" x14ac:dyDescent="0.25">
      <c r="A18" s="54">
        <v>5</v>
      </c>
      <c r="B18" s="106" t="s">
        <v>4</v>
      </c>
      <c r="C18" s="222">
        <v>7</v>
      </c>
      <c r="D18" s="249">
        <v>3.7142857142857144</v>
      </c>
      <c r="E18" s="223">
        <v>3.88</v>
      </c>
      <c r="F18" s="224">
        <v>49</v>
      </c>
      <c r="G18" s="479">
        <v>3</v>
      </c>
      <c r="H18" s="249">
        <v>3.3333333333333335</v>
      </c>
      <c r="I18" s="223">
        <v>4.12</v>
      </c>
      <c r="J18" s="224">
        <v>67</v>
      </c>
      <c r="K18" s="222">
        <v>8</v>
      </c>
      <c r="L18" s="249">
        <v>4.25</v>
      </c>
      <c r="M18" s="223">
        <v>3.95</v>
      </c>
      <c r="N18" s="224">
        <v>17</v>
      </c>
      <c r="O18" s="55">
        <f t="shared" si="1"/>
        <v>133</v>
      </c>
      <c r="Q18" s="53"/>
      <c r="R18" s="53"/>
      <c r="T18" s="53"/>
    </row>
    <row r="19" spans="1:20" ht="15" customHeight="1" x14ac:dyDescent="0.25">
      <c r="A19" s="54">
        <v>6</v>
      </c>
      <c r="B19" s="106" t="s">
        <v>154</v>
      </c>
      <c r="C19" s="222"/>
      <c r="D19" s="249"/>
      <c r="E19" s="223">
        <v>3.88</v>
      </c>
      <c r="F19" s="224">
        <v>76</v>
      </c>
      <c r="G19" s="479"/>
      <c r="H19" s="249"/>
      <c r="I19" s="223">
        <v>4.12</v>
      </c>
      <c r="J19" s="224">
        <v>73</v>
      </c>
      <c r="K19" s="222">
        <v>1</v>
      </c>
      <c r="L19" s="249">
        <v>3</v>
      </c>
      <c r="M19" s="223">
        <v>3.95</v>
      </c>
      <c r="N19" s="224">
        <v>70</v>
      </c>
      <c r="O19" s="55">
        <f t="shared" si="1"/>
        <v>219</v>
      </c>
      <c r="Q19" s="53"/>
      <c r="R19" s="53"/>
      <c r="T19" s="53"/>
    </row>
    <row r="20" spans="1:20" ht="15" customHeight="1" x14ac:dyDescent="0.25">
      <c r="A20" s="54">
        <v>7</v>
      </c>
      <c r="B20" s="106" t="s">
        <v>153</v>
      </c>
      <c r="C20" s="222">
        <v>2</v>
      </c>
      <c r="D20" s="249">
        <v>4</v>
      </c>
      <c r="E20" s="223">
        <v>3.88</v>
      </c>
      <c r="F20" s="224">
        <v>25</v>
      </c>
      <c r="G20" s="479"/>
      <c r="H20" s="249"/>
      <c r="I20" s="223">
        <v>4.12</v>
      </c>
      <c r="J20" s="224">
        <v>73</v>
      </c>
      <c r="K20" s="222">
        <v>1</v>
      </c>
      <c r="L20" s="249">
        <v>4</v>
      </c>
      <c r="M20" s="223">
        <v>3.95</v>
      </c>
      <c r="N20" s="224">
        <v>25</v>
      </c>
      <c r="O20" s="55">
        <f t="shared" si="1"/>
        <v>123</v>
      </c>
      <c r="Q20" s="53"/>
      <c r="R20" s="53"/>
      <c r="T20" s="53"/>
    </row>
    <row r="21" spans="1:20" ht="15" customHeight="1" x14ac:dyDescent="0.25">
      <c r="A21" s="54">
        <v>8</v>
      </c>
      <c r="B21" s="106" t="s">
        <v>101</v>
      </c>
      <c r="C21" s="222"/>
      <c r="D21" s="249"/>
      <c r="E21" s="223">
        <v>3.88</v>
      </c>
      <c r="F21" s="224">
        <v>76</v>
      </c>
      <c r="G21" s="479">
        <v>2</v>
      </c>
      <c r="H21" s="249">
        <v>3.5</v>
      </c>
      <c r="I21" s="223">
        <v>4.12</v>
      </c>
      <c r="J21" s="224">
        <v>64</v>
      </c>
      <c r="K21" s="222">
        <v>1</v>
      </c>
      <c r="L21" s="249">
        <v>3</v>
      </c>
      <c r="M21" s="223">
        <v>3.95</v>
      </c>
      <c r="N21" s="224">
        <v>71</v>
      </c>
      <c r="O21" s="55">
        <f t="shared" si="1"/>
        <v>211</v>
      </c>
      <c r="Q21" s="53"/>
      <c r="R21" s="53"/>
      <c r="T21" s="53"/>
    </row>
    <row r="22" spans="1:20" ht="15" customHeight="1" x14ac:dyDescent="0.25">
      <c r="A22" s="54">
        <v>9</v>
      </c>
      <c r="B22" s="116" t="s">
        <v>167</v>
      </c>
      <c r="C22" s="228">
        <v>2</v>
      </c>
      <c r="D22" s="254">
        <v>3</v>
      </c>
      <c r="E22" s="187">
        <v>3.88</v>
      </c>
      <c r="F22" s="229">
        <v>69</v>
      </c>
      <c r="G22" s="480"/>
      <c r="H22" s="254"/>
      <c r="I22" s="187">
        <v>4.12</v>
      </c>
      <c r="J22" s="229">
        <v>73</v>
      </c>
      <c r="K22" s="228"/>
      <c r="L22" s="254"/>
      <c r="M22" s="187">
        <v>3.95</v>
      </c>
      <c r="N22" s="229">
        <v>77</v>
      </c>
      <c r="O22" s="55">
        <f t="shared" si="1"/>
        <v>219</v>
      </c>
      <c r="Q22" s="53"/>
      <c r="R22" s="53"/>
      <c r="T22" s="53"/>
    </row>
    <row r="23" spans="1:20" ht="15" customHeight="1" x14ac:dyDescent="0.25">
      <c r="A23" s="54">
        <v>10</v>
      </c>
      <c r="B23" s="106" t="s">
        <v>129</v>
      </c>
      <c r="C23" s="222"/>
      <c r="D23" s="249"/>
      <c r="E23" s="223">
        <v>3.88</v>
      </c>
      <c r="F23" s="224">
        <v>76</v>
      </c>
      <c r="G23" s="479">
        <v>1</v>
      </c>
      <c r="H23" s="249">
        <v>4</v>
      </c>
      <c r="I23" s="223">
        <v>4.12</v>
      </c>
      <c r="J23" s="224">
        <v>34</v>
      </c>
      <c r="K23" s="222"/>
      <c r="L23" s="249"/>
      <c r="M23" s="223">
        <v>3.95</v>
      </c>
      <c r="N23" s="224">
        <v>77</v>
      </c>
      <c r="O23" s="55">
        <f t="shared" si="1"/>
        <v>187</v>
      </c>
      <c r="Q23" s="53"/>
      <c r="R23" s="53"/>
      <c r="T23" s="53"/>
    </row>
    <row r="24" spans="1:20" ht="15" customHeight="1" x14ac:dyDescent="0.25">
      <c r="A24" s="54">
        <v>11</v>
      </c>
      <c r="B24" s="106" t="s">
        <v>130</v>
      </c>
      <c r="C24" s="222">
        <v>1</v>
      </c>
      <c r="D24" s="249">
        <v>4</v>
      </c>
      <c r="E24" s="223">
        <v>3.88</v>
      </c>
      <c r="F24" s="224">
        <v>26</v>
      </c>
      <c r="G24" s="479">
        <v>4</v>
      </c>
      <c r="H24" s="249">
        <v>4.25</v>
      </c>
      <c r="I24" s="223">
        <v>4.12</v>
      </c>
      <c r="J24" s="224">
        <v>27</v>
      </c>
      <c r="K24" s="222"/>
      <c r="L24" s="249"/>
      <c r="M24" s="223">
        <v>3.95</v>
      </c>
      <c r="N24" s="224">
        <v>77</v>
      </c>
      <c r="O24" s="55">
        <f t="shared" si="1"/>
        <v>130</v>
      </c>
      <c r="Q24" s="53"/>
      <c r="R24" s="53"/>
      <c r="T24" s="53"/>
    </row>
    <row r="25" spans="1:20" ht="15" customHeight="1" thickBot="1" x14ac:dyDescent="0.3">
      <c r="A25" s="54">
        <v>12</v>
      </c>
      <c r="B25" s="50" t="s">
        <v>131</v>
      </c>
      <c r="C25" s="219"/>
      <c r="D25" s="248"/>
      <c r="E25" s="220">
        <v>3.88</v>
      </c>
      <c r="F25" s="221">
        <v>76</v>
      </c>
      <c r="G25" s="481">
        <v>2</v>
      </c>
      <c r="H25" s="248">
        <v>5</v>
      </c>
      <c r="I25" s="220">
        <v>4.12</v>
      </c>
      <c r="J25" s="221">
        <v>6</v>
      </c>
      <c r="K25" s="219"/>
      <c r="L25" s="248"/>
      <c r="M25" s="220">
        <v>3.95</v>
      </c>
      <c r="N25" s="221">
        <v>77</v>
      </c>
      <c r="O25" s="55">
        <f t="shared" si="1"/>
        <v>159</v>
      </c>
      <c r="Q25" s="53"/>
      <c r="R25" s="53"/>
      <c r="T25" s="53"/>
    </row>
    <row r="26" spans="1:20" ht="15" customHeight="1" thickBot="1" x14ac:dyDescent="0.3">
      <c r="A26" s="139"/>
      <c r="B26" s="140" t="s">
        <v>85</v>
      </c>
      <c r="C26" s="141">
        <f>SUM(C27:C39)</f>
        <v>21</v>
      </c>
      <c r="D26" s="151">
        <f>AVERAGE(D27:D39)</f>
        <v>3.9249999999999998</v>
      </c>
      <c r="E26" s="73">
        <v>3.88</v>
      </c>
      <c r="F26" s="142"/>
      <c r="G26" s="468">
        <f>SUM(G27:G39)</f>
        <v>15</v>
      </c>
      <c r="H26" s="151">
        <f>AVERAGE(H27:H39)</f>
        <v>4.4285714285714288</v>
      </c>
      <c r="I26" s="73">
        <v>4.12</v>
      </c>
      <c r="J26" s="142"/>
      <c r="K26" s="141">
        <f>SUM(K27:K39)</f>
        <v>22</v>
      </c>
      <c r="L26" s="151">
        <f>AVERAGE(L27:L39)</f>
        <v>3.3</v>
      </c>
      <c r="M26" s="73">
        <v>3.95</v>
      </c>
      <c r="N26" s="142"/>
      <c r="O26" s="146"/>
      <c r="Q26" s="53"/>
      <c r="R26" s="53"/>
      <c r="T26" s="53"/>
    </row>
    <row r="27" spans="1:20" ht="15" customHeight="1" x14ac:dyDescent="0.25">
      <c r="A27" s="60">
        <v>1</v>
      </c>
      <c r="B27" s="17" t="s">
        <v>47</v>
      </c>
      <c r="C27" s="378">
        <v>4</v>
      </c>
      <c r="D27" s="107">
        <v>3.25</v>
      </c>
      <c r="E27" s="421">
        <v>3.88</v>
      </c>
      <c r="F27" s="421">
        <v>63</v>
      </c>
      <c r="G27" s="378">
        <v>1</v>
      </c>
      <c r="H27" s="107">
        <v>5</v>
      </c>
      <c r="I27" s="421">
        <v>4.12</v>
      </c>
      <c r="J27" s="361">
        <v>2</v>
      </c>
      <c r="K27" s="378">
        <v>5</v>
      </c>
      <c r="L27" s="107">
        <v>4.2</v>
      </c>
      <c r="M27" s="421">
        <v>3.95</v>
      </c>
      <c r="N27" s="361">
        <v>19</v>
      </c>
      <c r="O27" s="52">
        <f t="shared" si="1"/>
        <v>84</v>
      </c>
      <c r="Q27" s="53"/>
      <c r="R27" s="53"/>
      <c r="T27" s="53"/>
    </row>
    <row r="28" spans="1:20" ht="15" customHeight="1" x14ac:dyDescent="0.25">
      <c r="A28" s="54">
        <v>2</v>
      </c>
      <c r="B28" s="605" t="s">
        <v>102</v>
      </c>
      <c r="C28" s="606"/>
      <c r="D28" s="107"/>
      <c r="E28" s="379">
        <v>3.88</v>
      </c>
      <c r="F28" s="379">
        <v>76</v>
      </c>
      <c r="G28" s="606">
        <v>1</v>
      </c>
      <c r="H28" s="107">
        <v>4</v>
      </c>
      <c r="I28" s="379">
        <v>4.12</v>
      </c>
      <c r="J28" s="361">
        <v>32</v>
      </c>
      <c r="K28" s="606">
        <v>2</v>
      </c>
      <c r="L28" s="107">
        <v>4</v>
      </c>
      <c r="M28" s="379">
        <v>3.95</v>
      </c>
      <c r="N28" s="361">
        <v>26</v>
      </c>
      <c r="O28" s="57">
        <f t="shared" si="1"/>
        <v>134</v>
      </c>
      <c r="Q28" s="53"/>
      <c r="R28" s="53"/>
      <c r="T28" s="53"/>
    </row>
    <row r="29" spans="1:20" ht="15" customHeight="1" x14ac:dyDescent="0.25">
      <c r="A29" s="54">
        <v>3</v>
      </c>
      <c r="B29" s="605" t="s">
        <v>117</v>
      </c>
      <c r="C29" s="378">
        <v>4</v>
      </c>
      <c r="D29" s="107">
        <v>4</v>
      </c>
      <c r="E29" s="379">
        <v>3.88</v>
      </c>
      <c r="F29" s="379">
        <v>27</v>
      </c>
      <c r="G29" s="378">
        <v>1</v>
      </c>
      <c r="H29" s="107">
        <v>5</v>
      </c>
      <c r="I29" s="379">
        <v>4.12</v>
      </c>
      <c r="J29" s="361">
        <v>3</v>
      </c>
      <c r="K29" s="378"/>
      <c r="L29" s="107"/>
      <c r="M29" s="379">
        <v>3.95</v>
      </c>
      <c r="N29" s="361">
        <v>77</v>
      </c>
      <c r="O29" s="55">
        <f t="shared" si="1"/>
        <v>107</v>
      </c>
      <c r="Q29" s="53"/>
      <c r="R29" s="53"/>
      <c r="T29" s="53"/>
    </row>
    <row r="30" spans="1:20" ht="15" customHeight="1" x14ac:dyDescent="0.25">
      <c r="A30" s="54">
        <v>4</v>
      </c>
      <c r="B30" s="607" t="s">
        <v>132</v>
      </c>
      <c r="C30" s="378">
        <v>3</v>
      </c>
      <c r="D30" s="109">
        <v>4.666666666666667</v>
      </c>
      <c r="E30" s="608">
        <v>3.88</v>
      </c>
      <c r="F30" s="608">
        <v>6</v>
      </c>
      <c r="G30" s="378">
        <v>3</v>
      </c>
      <c r="H30" s="109">
        <v>4</v>
      </c>
      <c r="I30" s="608">
        <v>4.12</v>
      </c>
      <c r="J30" s="361">
        <v>36</v>
      </c>
      <c r="K30" s="378">
        <v>1</v>
      </c>
      <c r="L30" s="109">
        <v>0</v>
      </c>
      <c r="M30" s="608">
        <v>3.95</v>
      </c>
      <c r="N30" s="361">
        <v>76</v>
      </c>
      <c r="O30" s="55">
        <f t="shared" si="1"/>
        <v>118</v>
      </c>
      <c r="Q30" s="53"/>
      <c r="R30" s="53"/>
      <c r="T30" s="53"/>
    </row>
    <row r="31" spans="1:20" ht="15" customHeight="1" x14ac:dyDescent="0.25">
      <c r="A31" s="54">
        <v>5</v>
      </c>
      <c r="B31" s="8" t="s">
        <v>48</v>
      </c>
      <c r="C31" s="378">
        <v>1</v>
      </c>
      <c r="D31" s="107">
        <v>4</v>
      </c>
      <c r="E31" s="420">
        <v>3.88</v>
      </c>
      <c r="F31" s="420">
        <v>28</v>
      </c>
      <c r="G31" s="378">
        <v>3</v>
      </c>
      <c r="H31" s="107">
        <v>4</v>
      </c>
      <c r="I31" s="420">
        <v>4.12</v>
      </c>
      <c r="J31" s="361">
        <v>35</v>
      </c>
      <c r="K31" s="378">
        <v>1</v>
      </c>
      <c r="L31" s="107">
        <v>4</v>
      </c>
      <c r="M31" s="420">
        <v>3.95</v>
      </c>
      <c r="N31" s="361">
        <v>27</v>
      </c>
      <c r="O31" s="55">
        <f t="shared" si="1"/>
        <v>90</v>
      </c>
      <c r="Q31" s="53"/>
      <c r="R31" s="53"/>
      <c r="T31" s="53"/>
    </row>
    <row r="32" spans="1:20" ht="15" customHeight="1" x14ac:dyDescent="0.25">
      <c r="A32" s="54">
        <v>6</v>
      </c>
      <c r="B32" s="605" t="s">
        <v>118</v>
      </c>
      <c r="C32" s="378"/>
      <c r="D32" s="107"/>
      <c r="E32" s="379">
        <v>3.88</v>
      </c>
      <c r="F32" s="379">
        <v>76</v>
      </c>
      <c r="G32" s="378">
        <v>1</v>
      </c>
      <c r="H32" s="107">
        <v>5</v>
      </c>
      <c r="I32" s="379">
        <v>4.12</v>
      </c>
      <c r="J32" s="361">
        <v>4</v>
      </c>
      <c r="K32" s="378"/>
      <c r="L32" s="107"/>
      <c r="M32" s="379">
        <v>3.95</v>
      </c>
      <c r="N32" s="361">
        <v>77</v>
      </c>
      <c r="O32" s="55">
        <f t="shared" si="1"/>
        <v>157</v>
      </c>
      <c r="Q32" s="53"/>
      <c r="R32" s="53"/>
      <c r="T32" s="53"/>
    </row>
    <row r="33" spans="1:20" ht="15" customHeight="1" x14ac:dyDescent="0.25">
      <c r="A33" s="54">
        <v>7</v>
      </c>
      <c r="B33" s="17" t="s">
        <v>103</v>
      </c>
      <c r="C33" s="378">
        <v>2</v>
      </c>
      <c r="D33" s="107">
        <v>3</v>
      </c>
      <c r="E33" s="421">
        <v>3.88</v>
      </c>
      <c r="F33" s="421">
        <v>70</v>
      </c>
      <c r="G33" s="378"/>
      <c r="H33" s="107"/>
      <c r="I33" s="421">
        <v>4.12</v>
      </c>
      <c r="J33" s="361">
        <v>73</v>
      </c>
      <c r="K33" s="378">
        <v>4</v>
      </c>
      <c r="L33" s="107">
        <v>4</v>
      </c>
      <c r="M33" s="421">
        <v>3.95</v>
      </c>
      <c r="N33" s="361">
        <v>28</v>
      </c>
      <c r="O33" s="55">
        <f t="shared" si="1"/>
        <v>171</v>
      </c>
      <c r="Q33" s="53"/>
      <c r="R33" s="53"/>
      <c r="T33" s="53"/>
    </row>
    <row r="34" spans="1:20" ht="15" customHeight="1" x14ac:dyDescent="0.25">
      <c r="A34" s="54">
        <v>8</v>
      </c>
      <c r="B34" s="605" t="s">
        <v>176</v>
      </c>
      <c r="C34" s="378">
        <v>1</v>
      </c>
      <c r="D34" s="107">
        <v>4</v>
      </c>
      <c r="E34" s="379">
        <v>3.88</v>
      </c>
      <c r="F34" s="379">
        <v>29</v>
      </c>
      <c r="G34" s="378"/>
      <c r="H34" s="107"/>
      <c r="I34" s="379">
        <v>4.12</v>
      </c>
      <c r="J34" s="361">
        <v>73</v>
      </c>
      <c r="K34" s="378"/>
      <c r="L34" s="107"/>
      <c r="M34" s="379">
        <v>3.95</v>
      </c>
      <c r="N34" s="361">
        <v>77</v>
      </c>
      <c r="O34" s="55">
        <f t="shared" si="1"/>
        <v>179</v>
      </c>
      <c r="Q34" s="53"/>
      <c r="R34" s="53"/>
      <c r="T34" s="53"/>
    </row>
    <row r="35" spans="1:20" ht="15" customHeight="1" x14ac:dyDescent="0.25">
      <c r="A35" s="54">
        <v>9</v>
      </c>
      <c r="B35" s="605" t="s">
        <v>171</v>
      </c>
      <c r="C35" s="378">
        <v>1</v>
      </c>
      <c r="D35" s="107">
        <v>4</v>
      </c>
      <c r="E35" s="379">
        <v>3.88</v>
      </c>
      <c r="F35" s="379">
        <v>30</v>
      </c>
      <c r="G35" s="378"/>
      <c r="H35" s="107"/>
      <c r="I35" s="379">
        <v>4.12</v>
      </c>
      <c r="J35" s="361">
        <v>73</v>
      </c>
      <c r="K35" s="378"/>
      <c r="L35" s="107"/>
      <c r="M35" s="379">
        <v>3.95</v>
      </c>
      <c r="N35" s="361">
        <v>77</v>
      </c>
      <c r="O35" s="55">
        <f t="shared" si="1"/>
        <v>180</v>
      </c>
      <c r="Q35" s="53"/>
      <c r="R35" s="53"/>
      <c r="T35" s="53"/>
    </row>
    <row r="36" spans="1:20" ht="15" customHeight="1" x14ac:dyDescent="0.25">
      <c r="A36" s="54">
        <v>10</v>
      </c>
      <c r="B36" s="605" t="s">
        <v>169</v>
      </c>
      <c r="C36" s="378">
        <v>1</v>
      </c>
      <c r="D36" s="107">
        <v>4</v>
      </c>
      <c r="E36" s="379">
        <v>3.88</v>
      </c>
      <c r="F36" s="379">
        <v>31</v>
      </c>
      <c r="G36" s="378"/>
      <c r="H36" s="107"/>
      <c r="I36" s="379">
        <v>4.12</v>
      </c>
      <c r="J36" s="361">
        <v>73</v>
      </c>
      <c r="K36" s="378"/>
      <c r="L36" s="107"/>
      <c r="M36" s="379">
        <v>3.95</v>
      </c>
      <c r="N36" s="361">
        <v>77</v>
      </c>
      <c r="O36" s="55">
        <f t="shared" si="1"/>
        <v>181</v>
      </c>
      <c r="Q36" s="53"/>
      <c r="R36" s="53"/>
      <c r="T36" s="53"/>
    </row>
    <row r="37" spans="1:20" ht="15" customHeight="1" x14ac:dyDescent="0.25">
      <c r="A37" s="54">
        <v>11</v>
      </c>
      <c r="B37" s="518" t="s">
        <v>155</v>
      </c>
      <c r="C37" s="378"/>
      <c r="D37" s="107"/>
      <c r="E37" s="421">
        <v>3.88</v>
      </c>
      <c r="F37" s="421">
        <v>76</v>
      </c>
      <c r="G37" s="378"/>
      <c r="H37" s="107"/>
      <c r="I37" s="421">
        <v>4.12</v>
      </c>
      <c r="J37" s="361">
        <v>73</v>
      </c>
      <c r="K37" s="378">
        <v>1</v>
      </c>
      <c r="L37" s="107">
        <v>4</v>
      </c>
      <c r="M37" s="421">
        <v>3.95</v>
      </c>
      <c r="N37" s="361">
        <v>29</v>
      </c>
      <c r="O37" s="55">
        <f t="shared" si="1"/>
        <v>178</v>
      </c>
      <c r="Q37" s="53"/>
      <c r="R37" s="53"/>
      <c r="T37" s="53"/>
    </row>
    <row r="38" spans="1:20" ht="15" customHeight="1" x14ac:dyDescent="0.25">
      <c r="A38" s="54">
        <v>12</v>
      </c>
      <c r="B38" s="17" t="s">
        <v>8</v>
      </c>
      <c r="C38" s="378">
        <v>3</v>
      </c>
      <c r="D38" s="107">
        <v>4.333333333333333</v>
      </c>
      <c r="E38" s="421">
        <v>3.88</v>
      </c>
      <c r="F38" s="421">
        <v>13</v>
      </c>
      <c r="G38" s="378">
        <v>5</v>
      </c>
      <c r="H38" s="107">
        <v>4</v>
      </c>
      <c r="I38" s="421">
        <v>4.12</v>
      </c>
      <c r="J38" s="361">
        <v>37</v>
      </c>
      <c r="K38" s="378">
        <v>5</v>
      </c>
      <c r="L38" s="107">
        <v>3.2</v>
      </c>
      <c r="M38" s="421">
        <v>3.95</v>
      </c>
      <c r="N38" s="361">
        <v>67</v>
      </c>
      <c r="O38" s="55">
        <f t="shared" si="1"/>
        <v>117</v>
      </c>
      <c r="Q38" s="53"/>
      <c r="R38" s="53"/>
      <c r="T38" s="53"/>
    </row>
    <row r="39" spans="1:20" ht="15" customHeight="1" thickBot="1" x14ac:dyDescent="0.3">
      <c r="A39" s="54">
        <v>13</v>
      </c>
      <c r="B39" s="17" t="s">
        <v>79</v>
      </c>
      <c r="C39" s="378">
        <v>1</v>
      </c>
      <c r="D39" s="107">
        <v>4</v>
      </c>
      <c r="E39" s="421">
        <v>3.88</v>
      </c>
      <c r="F39" s="421">
        <v>32</v>
      </c>
      <c r="G39" s="378"/>
      <c r="H39" s="107"/>
      <c r="I39" s="421">
        <v>4.12</v>
      </c>
      <c r="J39" s="361">
        <v>73</v>
      </c>
      <c r="K39" s="378">
        <v>3</v>
      </c>
      <c r="L39" s="107">
        <v>3</v>
      </c>
      <c r="M39" s="421">
        <v>3.95</v>
      </c>
      <c r="N39" s="361">
        <v>72</v>
      </c>
      <c r="O39" s="55">
        <f t="shared" si="1"/>
        <v>177</v>
      </c>
      <c r="Q39" s="53"/>
      <c r="R39" s="53"/>
      <c r="T39" s="53"/>
    </row>
    <row r="40" spans="1:20" ht="15" customHeight="1" thickBot="1" x14ac:dyDescent="0.3">
      <c r="A40" s="139"/>
      <c r="B40" s="145" t="s">
        <v>86</v>
      </c>
      <c r="C40" s="147">
        <f>SUM(C41:C55)</f>
        <v>30</v>
      </c>
      <c r="D40" s="152">
        <f>AVERAGE(D41:D55)</f>
        <v>3.9568181818181816</v>
      </c>
      <c r="E40" s="143">
        <v>3.88</v>
      </c>
      <c r="F40" s="144"/>
      <c r="G40" s="469">
        <f>SUM(G41:G55)</f>
        <v>42</v>
      </c>
      <c r="H40" s="152">
        <f>AVERAGE(H41:H55)</f>
        <v>4.3097222222222227</v>
      </c>
      <c r="I40" s="143">
        <v>4.12</v>
      </c>
      <c r="J40" s="144"/>
      <c r="K40" s="147">
        <f>SUM(K41:K55)</f>
        <v>49</v>
      </c>
      <c r="L40" s="152">
        <f>AVERAGE(L41:L55)</f>
        <v>3.7521645021645025</v>
      </c>
      <c r="M40" s="143">
        <v>3.95</v>
      </c>
      <c r="N40" s="144"/>
      <c r="O40" s="146"/>
      <c r="Q40" s="53"/>
      <c r="R40" s="53"/>
      <c r="T40" s="53"/>
    </row>
    <row r="41" spans="1:20" ht="15" customHeight="1" x14ac:dyDescent="0.25">
      <c r="A41" s="51">
        <v>1</v>
      </c>
      <c r="B41" s="106" t="s">
        <v>49</v>
      </c>
      <c r="C41" s="222">
        <v>4</v>
      </c>
      <c r="D41" s="249">
        <v>4.25</v>
      </c>
      <c r="E41" s="223">
        <v>3.88</v>
      </c>
      <c r="F41" s="224">
        <v>15</v>
      </c>
      <c r="G41" s="479">
        <v>10</v>
      </c>
      <c r="H41" s="249">
        <v>4.3</v>
      </c>
      <c r="I41" s="223">
        <v>4.12</v>
      </c>
      <c r="J41" s="224">
        <v>26</v>
      </c>
      <c r="K41" s="222">
        <v>13</v>
      </c>
      <c r="L41" s="249">
        <v>4</v>
      </c>
      <c r="M41" s="223">
        <v>3.95</v>
      </c>
      <c r="N41" s="224">
        <v>30</v>
      </c>
      <c r="O41" s="52">
        <f t="shared" ref="O41:O55" si="2">N41+J41+F41</f>
        <v>71</v>
      </c>
      <c r="Q41" s="53"/>
      <c r="R41" s="53"/>
      <c r="T41" s="53"/>
    </row>
    <row r="42" spans="1:20" ht="15" customHeight="1" x14ac:dyDescent="0.25">
      <c r="A42" s="60">
        <v>2</v>
      </c>
      <c r="B42" s="121" t="s">
        <v>98</v>
      </c>
      <c r="C42" s="225">
        <v>2</v>
      </c>
      <c r="D42" s="250">
        <v>4</v>
      </c>
      <c r="E42" s="226">
        <v>3.88</v>
      </c>
      <c r="F42" s="227">
        <v>33</v>
      </c>
      <c r="G42" s="482">
        <v>6</v>
      </c>
      <c r="H42" s="250">
        <v>4.5</v>
      </c>
      <c r="I42" s="226">
        <v>4.12</v>
      </c>
      <c r="J42" s="227">
        <v>17</v>
      </c>
      <c r="K42" s="225">
        <v>6</v>
      </c>
      <c r="L42" s="250">
        <v>4</v>
      </c>
      <c r="M42" s="226">
        <v>3.95</v>
      </c>
      <c r="N42" s="227">
        <v>31</v>
      </c>
      <c r="O42" s="55">
        <f t="shared" si="2"/>
        <v>81</v>
      </c>
      <c r="Q42" s="53"/>
      <c r="R42" s="53"/>
      <c r="T42" s="53"/>
    </row>
    <row r="43" spans="1:20" ht="15" customHeight="1" x14ac:dyDescent="0.25">
      <c r="A43" s="54">
        <v>3</v>
      </c>
      <c r="B43" s="106" t="s">
        <v>50</v>
      </c>
      <c r="C43" s="222">
        <v>8</v>
      </c>
      <c r="D43" s="249">
        <v>3.875</v>
      </c>
      <c r="E43" s="223">
        <v>3.88</v>
      </c>
      <c r="F43" s="224">
        <v>44</v>
      </c>
      <c r="G43" s="479">
        <v>4</v>
      </c>
      <c r="H43" s="249">
        <v>4.5</v>
      </c>
      <c r="I43" s="223">
        <v>4.12</v>
      </c>
      <c r="J43" s="224">
        <v>16</v>
      </c>
      <c r="K43" s="222">
        <v>14</v>
      </c>
      <c r="L43" s="249">
        <v>3.8571428571428572</v>
      </c>
      <c r="M43" s="223">
        <v>3.95</v>
      </c>
      <c r="N43" s="224">
        <v>51</v>
      </c>
      <c r="O43" s="55">
        <f t="shared" si="2"/>
        <v>111</v>
      </c>
      <c r="Q43" s="53"/>
      <c r="R43" s="53"/>
      <c r="T43" s="53"/>
    </row>
    <row r="44" spans="1:20" ht="15" customHeight="1" x14ac:dyDescent="0.25">
      <c r="A44" s="54">
        <v>4</v>
      </c>
      <c r="B44" s="106" t="s">
        <v>106</v>
      </c>
      <c r="C44" s="222">
        <v>5</v>
      </c>
      <c r="D44" s="249">
        <v>4.4000000000000004</v>
      </c>
      <c r="E44" s="223">
        <v>3.88</v>
      </c>
      <c r="F44" s="224">
        <v>12</v>
      </c>
      <c r="G44" s="479">
        <v>1</v>
      </c>
      <c r="H44" s="249">
        <v>3</v>
      </c>
      <c r="I44" s="223">
        <v>4.12</v>
      </c>
      <c r="J44" s="224">
        <v>69</v>
      </c>
      <c r="K44" s="222">
        <v>3</v>
      </c>
      <c r="L44" s="249">
        <v>4</v>
      </c>
      <c r="M44" s="223">
        <v>3.95</v>
      </c>
      <c r="N44" s="224">
        <v>32</v>
      </c>
      <c r="O44" s="55">
        <f t="shared" si="2"/>
        <v>113</v>
      </c>
      <c r="Q44" s="53"/>
      <c r="R44" s="53"/>
      <c r="T44" s="53"/>
    </row>
    <row r="45" spans="1:20" ht="15" customHeight="1" x14ac:dyDescent="0.25">
      <c r="A45" s="54">
        <v>5</v>
      </c>
      <c r="B45" s="121" t="s">
        <v>94</v>
      </c>
      <c r="C45" s="225">
        <v>1</v>
      </c>
      <c r="D45" s="250">
        <v>5</v>
      </c>
      <c r="E45" s="226">
        <v>3.88</v>
      </c>
      <c r="F45" s="227">
        <v>1</v>
      </c>
      <c r="G45" s="482">
        <v>2</v>
      </c>
      <c r="H45" s="250">
        <v>4.5</v>
      </c>
      <c r="I45" s="226">
        <v>4.12</v>
      </c>
      <c r="J45" s="227">
        <v>18</v>
      </c>
      <c r="K45" s="225">
        <v>4</v>
      </c>
      <c r="L45" s="250">
        <v>3.25</v>
      </c>
      <c r="M45" s="226">
        <v>3.95</v>
      </c>
      <c r="N45" s="227">
        <v>65</v>
      </c>
      <c r="O45" s="55">
        <f t="shared" si="2"/>
        <v>84</v>
      </c>
      <c r="Q45" s="53"/>
      <c r="R45" s="53"/>
      <c r="T45" s="53"/>
    </row>
    <row r="46" spans="1:20" ht="15" customHeight="1" x14ac:dyDescent="0.25">
      <c r="A46" s="54">
        <v>6</v>
      </c>
      <c r="B46" s="106" t="s">
        <v>10</v>
      </c>
      <c r="C46" s="222">
        <v>1</v>
      </c>
      <c r="D46" s="249">
        <v>4</v>
      </c>
      <c r="E46" s="223">
        <v>3.88</v>
      </c>
      <c r="F46" s="224">
        <v>34</v>
      </c>
      <c r="G46" s="479">
        <v>1</v>
      </c>
      <c r="H46" s="249">
        <v>5</v>
      </c>
      <c r="I46" s="223">
        <v>4.12</v>
      </c>
      <c r="J46" s="224">
        <v>7</v>
      </c>
      <c r="K46" s="222">
        <v>3</v>
      </c>
      <c r="L46" s="249">
        <v>3.6666666666666665</v>
      </c>
      <c r="M46" s="223">
        <v>3.95</v>
      </c>
      <c r="N46" s="224">
        <v>56</v>
      </c>
      <c r="O46" s="55">
        <f t="shared" si="2"/>
        <v>97</v>
      </c>
      <c r="Q46" s="53"/>
      <c r="R46" s="53"/>
      <c r="T46" s="53"/>
    </row>
    <row r="47" spans="1:20" ht="15" customHeight="1" x14ac:dyDescent="0.25">
      <c r="A47" s="54">
        <v>7</v>
      </c>
      <c r="B47" s="106" t="s">
        <v>173</v>
      </c>
      <c r="C47" s="222"/>
      <c r="D47" s="249"/>
      <c r="E47" s="223">
        <v>3.88</v>
      </c>
      <c r="F47" s="224">
        <v>76</v>
      </c>
      <c r="G47" s="479">
        <v>4</v>
      </c>
      <c r="H47" s="249">
        <v>4.75</v>
      </c>
      <c r="I47" s="223">
        <v>4.12</v>
      </c>
      <c r="J47" s="224">
        <v>13</v>
      </c>
      <c r="K47" s="222">
        <v>1</v>
      </c>
      <c r="L47" s="249">
        <v>4</v>
      </c>
      <c r="M47" s="223">
        <v>3.95</v>
      </c>
      <c r="N47" s="224">
        <v>33</v>
      </c>
      <c r="O47" s="55">
        <f t="shared" si="2"/>
        <v>122</v>
      </c>
      <c r="Q47" s="53"/>
      <c r="R47" s="53"/>
      <c r="T47" s="53"/>
    </row>
    <row r="48" spans="1:20" ht="15" customHeight="1" x14ac:dyDescent="0.25">
      <c r="A48" s="54">
        <v>8</v>
      </c>
      <c r="B48" s="123" t="s">
        <v>104</v>
      </c>
      <c r="C48" s="237">
        <v>1</v>
      </c>
      <c r="D48" s="258">
        <v>3</v>
      </c>
      <c r="E48" s="238">
        <v>3.88</v>
      </c>
      <c r="F48" s="239">
        <v>71</v>
      </c>
      <c r="G48" s="483"/>
      <c r="H48" s="258"/>
      <c r="I48" s="238">
        <v>4.12</v>
      </c>
      <c r="J48" s="239">
        <v>73</v>
      </c>
      <c r="K48" s="237">
        <v>1</v>
      </c>
      <c r="L48" s="258">
        <v>3</v>
      </c>
      <c r="M48" s="238">
        <v>3.95</v>
      </c>
      <c r="N48" s="239">
        <v>73</v>
      </c>
      <c r="O48" s="55">
        <f t="shared" si="2"/>
        <v>217</v>
      </c>
      <c r="Q48" s="53"/>
      <c r="R48" s="53"/>
      <c r="T48" s="53"/>
    </row>
    <row r="49" spans="1:20" ht="15" customHeight="1" x14ac:dyDescent="0.25">
      <c r="A49" s="54">
        <v>9</v>
      </c>
      <c r="B49" s="123" t="s">
        <v>119</v>
      </c>
      <c r="C49" s="237">
        <v>1</v>
      </c>
      <c r="D49" s="258">
        <v>5</v>
      </c>
      <c r="E49" s="238">
        <v>3.88</v>
      </c>
      <c r="F49" s="239">
        <v>2</v>
      </c>
      <c r="G49" s="483">
        <v>1</v>
      </c>
      <c r="H49" s="258">
        <v>4</v>
      </c>
      <c r="I49" s="238">
        <v>4.12</v>
      </c>
      <c r="J49" s="239">
        <v>38</v>
      </c>
      <c r="K49" s="237"/>
      <c r="L49" s="258"/>
      <c r="M49" s="238">
        <v>3.95</v>
      </c>
      <c r="N49" s="239">
        <v>77</v>
      </c>
      <c r="O49" s="55">
        <f t="shared" si="2"/>
        <v>117</v>
      </c>
      <c r="Q49" s="53"/>
      <c r="R49" s="53"/>
      <c r="T49" s="53"/>
    </row>
    <row r="50" spans="1:20" ht="15" customHeight="1" x14ac:dyDescent="0.25">
      <c r="A50" s="54">
        <v>10</v>
      </c>
      <c r="B50" s="123" t="s">
        <v>161</v>
      </c>
      <c r="C50" s="237">
        <v>3</v>
      </c>
      <c r="D50" s="258">
        <v>4</v>
      </c>
      <c r="E50" s="238">
        <v>3.88</v>
      </c>
      <c r="F50" s="239">
        <v>35</v>
      </c>
      <c r="G50" s="483">
        <v>2</v>
      </c>
      <c r="H50" s="258">
        <v>4</v>
      </c>
      <c r="I50" s="238">
        <v>4.12</v>
      </c>
      <c r="J50" s="239">
        <v>39</v>
      </c>
      <c r="K50" s="237">
        <v>1</v>
      </c>
      <c r="L50" s="258">
        <v>3</v>
      </c>
      <c r="M50" s="238">
        <v>3.95</v>
      </c>
      <c r="N50" s="239">
        <v>74</v>
      </c>
      <c r="O50" s="55">
        <f t="shared" si="2"/>
        <v>148</v>
      </c>
      <c r="Q50" s="53"/>
      <c r="R50" s="53"/>
      <c r="T50" s="53"/>
    </row>
    <row r="51" spans="1:20" ht="15" customHeight="1" x14ac:dyDescent="0.25">
      <c r="A51" s="54">
        <v>11</v>
      </c>
      <c r="B51" s="123" t="s">
        <v>120</v>
      </c>
      <c r="C51" s="237"/>
      <c r="D51" s="258"/>
      <c r="E51" s="238">
        <v>3.88</v>
      </c>
      <c r="F51" s="239">
        <v>76</v>
      </c>
      <c r="G51" s="483">
        <v>6</v>
      </c>
      <c r="H51" s="258">
        <v>4.333333333333333</v>
      </c>
      <c r="I51" s="238">
        <v>4.12</v>
      </c>
      <c r="J51" s="239">
        <v>21</v>
      </c>
      <c r="K51" s="237"/>
      <c r="L51" s="258"/>
      <c r="M51" s="238">
        <v>3.95</v>
      </c>
      <c r="N51" s="239">
        <v>77</v>
      </c>
      <c r="O51" s="55">
        <f t="shared" si="2"/>
        <v>174</v>
      </c>
      <c r="Q51" s="53"/>
      <c r="R51" s="53"/>
      <c r="T51" s="53"/>
    </row>
    <row r="52" spans="1:20" ht="15" customHeight="1" x14ac:dyDescent="0.25">
      <c r="A52" s="54">
        <v>12</v>
      </c>
      <c r="B52" s="48" t="s">
        <v>177</v>
      </c>
      <c r="C52" s="234">
        <v>2</v>
      </c>
      <c r="D52" s="259">
        <v>3</v>
      </c>
      <c r="E52" s="235">
        <v>3.88</v>
      </c>
      <c r="F52" s="236">
        <v>72</v>
      </c>
      <c r="G52" s="484"/>
      <c r="H52" s="259"/>
      <c r="I52" s="235">
        <v>4.12</v>
      </c>
      <c r="J52" s="236">
        <v>73</v>
      </c>
      <c r="K52" s="234"/>
      <c r="L52" s="259"/>
      <c r="M52" s="235">
        <v>3.95</v>
      </c>
      <c r="N52" s="236">
        <v>77</v>
      </c>
      <c r="O52" s="55">
        <f t="shared" si="2"/>
        <v>222</v>
      </c>
      <c r="Q52" s="53"/>
      <c r="R52" s="53"/>
      <c r="T52" s="53"/>
    </row>
    <row r="53" spans="1:20" ht="15" customHeight="1" x14ac:dyDescent="0.25">
      <c r="A53" s="54">
        <v>13</v>
      </c>
      <c r="B53" s="35" t="s">
        <v>121</v>
      </c>
      <c r="C53" s="219">
        <v>2</v>
      </c>
      <c r="D53" s="248">
        <v>3</v>
      </c>
      <c r="E53" s="220">
        <v>3.88</v>
      </c>
      <c r="F53" s="221">
        <v>73</v>
      </c>
      <c r="G53" s="481">
        <v>3</v>
      </c>
      <c r="H53" s="248">
        <v>4.333333333333333</v>
      </c>
      <c r="I53" s="220">
        <v>4.12</v>
      </c>
      <c r="J53" s="221">
        <v>22</v>
      </c>
      <c r="K53" s="219"/>
      <c r="L53" s="248"/>
      <c r="M53" s="220">
        <v>3.95</v>
      </c>
      <c r="N53" s="221">
        <v>77</v>
      </c>
      <c r="O53" s="55">
        <f t="shared" si="2"/>
        <v>172</v>
      </c>
      <c r="Q53" s="53"/>
      <c r="R53" s="53"/>
      <c r="T53" s="53"/>
    </row>
    <row r="54" spans="1:20" ht="15" customHeight="1" x14ac:dyDescent="0.25">
      <c r="A54" s="54">
        <v>14</v>
      </c>
      <c r="B54" s="35" t="s">
        <v>11</v>
      </c>
      <c r="C54" s="219"/>
      <c r="D54" s="248"/>
      <c r="E54" s="220">
        <v>3.88</v>
      </c>
      <c r="F54" s="221">
        <v>76</v>
      </c>
      <c r="G54" s="481">
        <v>2</v>
      </c>
      <c r="H54" s="248">
        <v>4.5</v>
      </c>
      <c r="I54" s="220">
        <v>4.12</v>
      </c>
      <c r="J54" s="221">
        <v>19</v>
      </c>
      <c r="K54" s="219">
        <v>1</v>
      </c>
      <c r="L54" s="248">
        <v>5</v>
      </c>
      <c r="M54" s="220">
        <v>3.95</v>
      </c>
      <c r="N54" s="221">
        <v>2</v>
      </c>
      <c r="O54" s="55">
        <f t="shared" si="2"/>
        <v>97</v>
      </c>
      <c r="Q54" s="53"/>
      <c r="R54" s="53"/>
      <c r="T54" s="53"/>
    </row>
    <row r="55" spans="1:20" ht="15" customHeight="1" thickBot="1" x14ac:dyDescent="0.3">
      <c r="A55" s="54">
        <v>15</v>
      </c>
      <c r="B55" s="35" t="s">
        <v>105</v>
      </c>
      <c r="C55" s="219"/>
      <c r="D55" s="248"/>
      <c r="E55" s="220">
        <v>3.88</v>
      </c>
      <c r="F55" s="221">
        <v>76</v>
      </c>
      <c r="G55" s="481"/>
      <c r="H55" s="248"/>
      <c r="I55" s="220">
        <v>4.12</v>
      </c>
      <c r="J55" s="221">
        <v>73</v>
      </c>
      <c r="K55" s="219">
        <v>2</v>
      </c>
      <c r="L55" s="248">
        <v>3.5</v>
      </c>
      <c r="M55" s="220">
        <v>3.95</v>
      </c>
      <c r="N55" s="221">
        <v>60</v>
      </c>
      <c r="O55" s="55">
        <f t="shared" si="2"/>
        <v>209</v>
      </c>
      <c r="Q55" s="53"/>
      <c r="R55" s="53"/>
      <c r="T55" s="53"/>
    </row>
    <row r="56" spans="1:20" ht="15" customHeight="1" thickBot="1" x14ac:dyDescent="0.3">
      <c r="A56" s="139"/>
      <c r="B56" s="140" t="s">
        <v>87</v>
      </c>
      <c r="C56" s="141">
        <f>SUM(C57:C67)</f>
        <v>27</v>
      </c>
      <c r="D56" s="151">
        <f>AVERAGE(D57:D67)</f>
        <v>4.0601851851851851</v>
      </c>
      <c r="E56" s="73">
        <v>3.88</v>
      </c>
      <c r="F56" s="142"/>
      <c r="G56" s="468">
        <f>SUM(G57:G67)</f>
        <v>33</v>
      </c>
      <c r="H56" s="151">
        <f>AVERAGE(H57:H67)</f>
        <v>4.2731481481481479</v>
      </c>
      <c r="I56" s="73">
        <v>4.12</v>
      </c>
      <c r="J56" s="142"/>
      <c r="K56" s="141">
        <f>SUM(K57:K67)</f>
        <v>23</v>
      </c>
      <c r="L56" s="151">
        <f>AVERAGE(L57:L67)</f>
        <v>3.9574074074074073</v>
      </c>
      <c r="M56" s="73">
        <v>3.95</v>
      </c>
      <c r="N56" s="142"/>
      <c r="O56" s="146"/>
      <c r="Q56" s="53"/>
      <c r="R56" s="53"/>
      <c r="T56" s="53"/>
    </row>
    <row r="57" spans="1:20" ht="15" customHeight="1" x14ac:dyDescent="0.25">
      <c r="A57" s="148">
        <v>1</v>
      </c>
      <c r="B57" s="106" t="s">
        <v>122</v>
      </c>
      <c r="C57" s="192">
        <v>2</v>
      </c>
      <c r="D57" s="255">
        <v>4.5</v>
      </c>
      <c r="E57" s="17">
        <v>3.88</v>
      </c>
      <c r="F57" s="224">
        <v>9</v>
      </c>
      <c r="G57" s="428">
        <v>1</v>
      </c>
      <c r="H57" s="255">
        <v>5</v>
      </c>
      <c r="I57" s="17">
        <v>4.12</v>
      </c>
      <c r="J57" s="224">
        <v>8</v>
      </c>
      <c r="K57" s="192"/>
      <c r="L57" s="255"/>
      <c r="M57" s="17">
        <v>3.95</v>
      </c>
      <c r="N57" s="224">
        <v>77</v>
      </c>
      <c r="O57" s="159">
        <f t="shared" ref="O57:O67" si="3">N57+J57+F57</f>
        <v>94</v>
      </c>
      <c r="Q57" s="53"/>
      <c r="R57" s="53"/>
      <c r="T57" s="53"/>
    </row>
    <row r="58" spans="1:20" ht="15" customHeight="1" x14ac:dyDescent="0.25">
      <c r="A58" s="54">
        <v>2</v>
      </c>
      <c r="B58" s="106" t="s">
        <v>51</v>
      </c>
      <c r="C58" s="192">
        <v>5</v>
      </c>
      <c r="D58" s="255">
        <v>4</v>
      </c>
      <c r="E58" s="223">
        <v>3.88</v>
      </c>
      <c r="F58" s="224">
        <v>36</v>
      </c>
      <c r="G58" s="428">
        <v>8</v>
      </c>
      <c r="H58" s="255">
        <v>4.125</v>
      </c>
      <c r="I58" s="223">
        <v>4.12</v>
      </c>
      <c r="J58" s="224">
        <v>29</v>
      </c>
      <c r="K58" s="192">
        <v>4</v>
      </c>
      <c r="L58" s="255">
        <v>3.75</v>
      </c>
      <c r="M58" s="223">
        <v>3.95</v>
      </c>
      <c r="N58" s="224">
        <v>54</v>
      </c>
      <c r="O58" s="55">
        <f t="shared" si="3"/>
        <v>119</v>
      </c>
      <c r="Q58" s="53"/>
      <c r="R58" s="53"/>
      <c r="T58" s="53"/>
    </row>
    <row r="59" spans="1:20" ht="15" customHeight="1" x14ac:dyDescent="0.25">
      <c r="A59" s="54">
        <v>3</v>
      </c>
      <c r="B59" s="121" t="s">
        <v>133</v>
      </c>
      <c r="C59" s="194"/>
      <c r="D59" s="256"/>
      <c r="E59" s="226">
        <v>3.88</v>
      </c>
      <c r="F59" s="227">
        <v>76</v>
      </c>
      <c r="G59" s="432">
        <v>2</v>
      </c>
      <c r="H59" s="256">
        <v>3.5</v>
      </c>
      <c r="I59" s="226">
        <v>4.12</v>
      </c>
      <c r="J59" s="227">
        <v>65</v>
      </c>
      <c r="K59" s="194">
        <v>2</v>
      </c>
      <c r="L59" s="256">
        <v>4</v>
      </c>
      <c r="M59" s="226">
        <v>3.95</v>
      </c>
      <c r="N59" s="227">
        <v>34</v>
      </c>
      <c r="O59" s="55">
        <f t="shared" si="3"/>
        <v>175</v>
      </c>
      <c r="Q59" s="53"/>
      <c r="R59" s="53"/>
      <c r="T59" s="53"/>
    </row>
    <row r="60" spans="1:20" ht="15" customHeight="1" x14ac:dyDescent="0.25">
      <c r="A60" s="54">
        <v>4</v>
      </c>
      <c r="B60" s="106" t="s">
        <v>58</v>
      </c>
      <c r="C60" s="192">
        <v>1</v>
      </c>
      <c r="D60" s="255">
        <v>4</v>
      </c>
      <c r="E60" s="223">
        <v>3.88</v>
      </c>
      <c r="F60" s="224">
        <v>37</v>
      </c>
      <c r="G60" s="428">
        <v>2</v>
      </c>
      <c r="H60" s="255">
        <v>4.5</v>
      </c>
      <c r="I60" s="223">
        <v>4.12</v>
      </c>
      <c r="J60" s="224">
        <v>20</v>
      </c>
      <c r="K60" s="192">
        <v>3</v>
      </c>
      <c r="L60" s="255">
        <v>4</v>
      </c>
      <c r="M60" s="223">
        <v>3.95</v>
      </c>
      <c r="N60" s="224">
        <v>35</v>
      </c>
      <c r="O60" s="158">
        <f t="shared" si="3"/>
        <v>92</v>
      </c>
      <c r="Q60" s="53"/>
      <c r="R60" s="53"/>
      <c r="T60" s="53"/>
    </row>
    <row r="61" spans="1:20" ht="15" customHeight="1" x14ac:dyDescent="0.25">
      <c r="A61" s="54">
        <v>5</v>
      </c>
      <c r="B61" s="106" t="s">
        <v>134</v>
      </c>
      <c r="C61" s="192">
        <v>2</v>
      </c>
      <c r="D61" s="255">
        <v>5</v>
      </c>
      <c r="E61" s="223">
        <v>3.88</v>
      </c>
      <c r="F61" s="224">
        <v>3</v>
      </c>
      <c r="G61" s="428">
        <v>6</v>
      </c>
      <c r="H61" s="255">
        <v>4</v>
      </c>
      <c r="I61" s="223">
        <v>4.12</v>
      </c>
      <c r="J61" s="224">
        <v>40</v>
      </c>
      <c r="K61" s="192"/>
      <c r="L61" s="255"/>
      <c r="M61" s="223">
        <v>3.95</v>
      </c>
      <c r="N61" s="224">
        <v>77</v>
      </c>
      <c r="O61" s="55">
        <f t="shared" si="3"/>
        <v>120</v>
      </c>
      <c r="Q61" s="53"/>
      <c r="R61" s="53"/>
      <c r="T61" s="53"/>
    </row>
    <row r="62" spans="1:20" ht="15" customHeight="1" x14ac:dyDescent="0.25">
      <c r="A62" s="54">
        <v>6</v>
      </c>
      <c r="B62" s="49" t="s">
        <v>135</v>
      </c>
      <c r="C62" s="315">
        <v>2</v>
      </c>
      <c r="D62" s="316">
        <v>4.5</v>
      </c>
      <c r="E62" s="242">
        <v>3.88</v>
      </c>
      <c r="F62" s="243">
        <v>10</v>
      </c>
      <c r="G62" s="485">
        <v>3</v>
      </c>
      <c r="H62" s="316">
        <v>4</v>
      </c>
      <c r="I62" s="242">
        <v>4.12</v>
      </c>
      <c r="J62" s="243">
        <v>41</v>
      </c>
      <c r="K62" s="315">
        <v>1</v>
      </c>
      <c r="L62" s="316">
        <v>4</v>
      </c>
      <c r="M62" s="242">
        <v>3.95</v>
      </c>
      <c r="N62" s="243">
        <v>36</v>
      </c>
      <c r="O62" s="55">
        <f t="shared" si="3"/>
        <v>87</v>
      </c>
      <c r="Q62" s="53"/>
      <c r="R62" s="53"/>
      <c r="T62" s="53"/>
    </row>
    <row r="63" spans="1:20" ht="15" customHeight="1" x14ac:dyDescent="0.25">
      <c r="A63" s="54">
        <v>7</v>
      </c>
      <c r="B63" s="123" t="s">
        <v>12</v>
      </c>
      <c r="C63" s="237"/>
      <c r="D63" s="258"/>
      <c r="E63" s="238">
        <v>3.88</v>
      </c>
      <c r="F63" s="239">
        <v>76</v>
      </c>
      <c r="G63" s="483"/>
      <c r="H63" s="258"/>
      <c r="I63" s="238">
        <v>4.12</v>
      </c>
      <c r="J63" s="239">
        <v>73</v>
      </c>
      <c r="K63" s="237">
        <v>1</v>
      </c>
      <c r="L63" s="258">
        <v>4</v>
      </c>
      <c r="M63" s="238">
        <v>3.95</v>
      </c>
      <c r="N63" s="239">
        <v>37</v>
      </c>
      <c r="O63" s="55">
        <f t="shared" si="3"/>
        <v>186</v>
      </c>
      <c r="Q63" s="53"/>
      <c r="R63" s="53"/>
      <c r="T63" s="53"/>
    </row>
    <row r="64" spans="1:20" ht="15" customHeight="1" x14ac:dyDescent="0.25">
      <c r="A64" s="54">
        <v>8</v>
      </c>
      <c r="B64" s="123" t="s">
        <v>107</v>
      </c>
      <c r="C64" s="237">
        <v>8</v>
      </c>
      <c r="D64" s="258">
        <v>3.375</v>
      </c>
      <c r="E64" s="238">
        <v>3.88</v>
      </c>
      <c r="F64" s="239">
        <v>59</v>
      </c>
      <c r="G64" s="483">
        <v>3</v>
      </c>
      <c r="H64" s="258">
        <v>4.333333333333333</v>
      </c>
      <c r="I64" s="238">
        <v>4.12</v>
      </c>
      <c r="J64" s="239">
        <v>23</v>
      </c>
      <c r="K64" s="237">
        <v>3</v>
      </c>
      <c r="L64" s="258">
        <v>4.333333333333333</v>
      </c>
      <c r="M64" s="238">
        <v>3.95</v>
      </c>
      <c r="N64" s="239">
        <v>13</v>
      </c>
      <c r="O64" s="55">
        <f t="shared" si="3"/>
        <v>95</v>
      </c>
      <c r="Q64" s="53"/>
      <c r="R64" s="53"/>
      <c r="T64" s="53"/>
    </row>
    <row r="65" spans="1:20" ht="15" customHeight="1" x14ac:dyDescent="0.25">
      <c r="A65" s="54">
        <v>9</v>
      </c>
      <c r="B65" s="123" t="s">
        <v>156</v>
      </c>
      <c r="C65" s="237">
        <v>2</v>
      </c>
      <c r="D65" s="258">
        <v>3.5</v>
      </c>
      <c r="E65" s="238">
        <v>3.88</v>
      </c>
      <c r="F65" s="239">
        <v>55</v>
      </c>
      <c r="G65" s="483"/>
      <c r="H65" s="258"/>
      <c r="I65" s="238">
        <v>4.12</v>
      </c>
      <c r="J65" s="239">
        <v>73</v>
      </c>
      <c r="K65" s="237">
        <v>1</v>
      </c>
      <c r="L65" s="258">
        <v>3</v>
      </c>
      <c r="M65" s="238">
        <v>3.95</v>
      </c>
      <c r="N65" s="239">
        <v>75</v>
      </c>
      <c r="O65" s="55">
        <f t="shared" si="3"/>
        <v>203</v>
      </c>
      <c r="Q65" s="53"/>
      <c r="R65" s="53"/>
      <c r="T65" s="53"/>
    </row>
    <row r="66" spans="1:20" ht="15" customHeight="1" x14ac:dyDescent="0.25">
      <c r="A66" s="54">
        <v>10</v>
      </c>
      <c r="B66" s="122" t="s">
        <v>59</v>
      </c>
      <c r="C66" s="198">
        <v>2</v>
      </c>
      <c r="D66" s="260">
        <v>4</v>
      </c>
      <c r="E66" s="213">
        <v>3.88</v>
      </c>
      <c r="F66" s="233">
        <v>38</v>
      </c>
      <c r="G66" s="431">
        <v>1</v>
      </c>
      <c r="H66" s="260">
        <v>5</v>
      </c>
      <c r="I66" s="213">
        <v>4.12</v>
      </c>
      <c r="J66" s="233">
        <v>9</v>
      </c>
      <c r="K66" s="198">
        <v>3</v>
      </c>
      <c r="L66" s="260">
        <v>4.333333333333333</v>
      </c>
      <c r="M66" s="213">
        <v>3.95</v>
      </c>
      <c r="N66" s="233">
        <v>14</v>
      </c>
      <c r="O66" s="55">
        <f t="shared" si="3"/>
        <v>61</v>
      </c>
      <c r="Q66" s="53"/>
      <c r="R66" s="53"/>
      <c r="T66" s="53"/>
    </row>
    <row r="67" spans="1:20" ht="15" customHeight="1" thickBot="1" x14ac:dyDescent="0.3">
      <c r="A67" s="54">
        <v>11</v>
      </c>
      <c r="B67" s="122" t="s">
        <v>123</v>
      </c>
      <c r="C67" s="198">
        <v>3</v>
      </c>
      <c r="D67" s="260">
        <v>3.6666666666666665</v>
      </c>
      <c r="E67" s="213">
        <v>3.88</v>
      </c>
      <c r="F67" s="233">
        <v>51</v>
      </c>
      <c r="G67" s="431">
        <v>7</v>
      </c>
      <c r="H67" s="260">
        <v>4</v>
      </c>
      <c r="I67" s="213">
        <v>4.12</v>
      </c>
      <c r="J67" s="233">
        <v>42</v>
      </c>
      <c r="K67" s="198">
        <v>5</v>
      </c>
      <c r="L67" s="260">
        <v>4.2</v>
      </c>
      <c r="M67" s="213">
        <v>3.95</v>
      </c>
      <c r="N67" s="233">
        <v>20</v>
      </c>
      <c r="O67" s="55">
        <f t="shared" si="3"/>
        <v>113</v>
      </c>
      <c r="Q67" s="53"/>
      <c r="R67" s="53"/>
      <c r="T67" s="53"/>
    </row>
    <row r="68" spans="1:20" ht="15" customHeight="1" thickBot="1" x14ac:dyDescent="0.3">
      <c r="A68" s="139"/>
      <c r="B68" s="140" t="s">
        <v>88</v>
      </c>
      <c r="C68" s="141">
        <f>SUM(C69:C97)</f>
        <v>120</v>
      </c>
      <c r="D68" s="151">
        <f>AVERAGE(D69:D97)</f>
        <v>3.9181705620324543</v>
      </c>
      <c r="E68" s="73">
        <v>3.88</v>
      </c>
      <c r="F68" s="142"/>
      <c r="G68" s="468">
        <f>SUM(G69:G97)</f>
        <v>79</v>
      </c>
      <c r="H68" s="151">
        <f>AVERAGE(H69:H97)</f>
        <v>3.9460648148148159</v>
      </c>
      <c r="I68" s="73">
        <v>4.12</v>
      </c>
      <c r="J68" s="142"/>
      <c r="K68" s="141">
        <f>SUM(K69:K97)</f>
        <v>94</v>
      </c>
      <c r="L68" s="151">
        <f>AVERAGE(L69:L97)</f>
        <v>4.0884768009768004</v>
      </c>
      <c r="M68" s="73">
        <v>3.95</v>
      </c>
      <c r="N68" s="142"/>
      <c r="O68" s="313"/>
      <c r="Q68" s="53"/>
      <c r="R68" s="53"/>
      <c r="T68" s="53"/>
    </row>
    <row r="69" spans="1:20" ht="15" customHeight="1" x14ac:dyDescent="0.25">
      <c r="A69" s="51">
        <v>1</v>
      </c>
      <c r="B69" s="35" t="s">
        <v>125</v>
      </c>
      <c r="C69" s="196">
        <v>4</v>
      </c>
      <c r="D69" s="257">
        <v>3.75</v>
      </c>
      <c r="E69" s="8">
        <v>3.88</v>
      </c>
      <c r="F69" s="197">
        <v>47</v>
      </c>
      <c r="G69" s="429">
        <v>1</v>
      </c>
      <c r="H69" s="257">
        <v>4</v>
      </c>
      <c r="I69" s="8">
        <v>4.12</v>
      </c>
      <c r="J69" s="197">
        <v>43</v>
      </c>
      <c r="K69" s="196">
        <v>1</v>
      </c>
      <c r="L69" s="257">
        <v>4</v>
      </c>
      <c r="M69" s="8">
        <v>3.95</v>
      </c>
      <c r="N69" s="197">
        <v>38</v>
      </c>
      <c r="O69" s="55">
        <f>N69+J69+F69</f>
        <v>128</v>
      </c>
      <c r="Q69" s="53"/>
      <c r="R69" s="53"/>
      <c r="T69" s="53"/>
    </row>
    <row r="70" spans="1:20" ht="15" customHeight="1" x14ac:dyDescent="0.25">
      <c r="A70" s="54">
        <v>2</v>
      </c>
      <c r="B70" s="35" t="s">
        <v>126</v>
      </c>
      <c r="C70" s="196">
        <v>3</v>
      </c>
      <c r="D70" s="257">
        <v>3.3333333333333335</v>
      </c>
      <c r="E70" s="8">
        <v>3.88</v>
      </c>
      <c r="F70" s="197">
        <v>61</v>
      </c>
      <c r="G70" s="429">
        <v>1</v>
      </c>
      <c r="H70" s="257">
        <v>3</v>
      </c>
      <c r="I70" s="8">
        <v>4.12</v>
      </c>
      <c r="J70" s="197">
        <v>71</v>
      </c>
      <c r="K70" s="196">
        <v>5</v>
      </c>
      <c r="L70" s="257">
        <v>3.6</v>
      </c>
      <c r="M70" s="8">
        <v>3.95</v>
      </c>
      <c r="N70" s="197">
        <v>58</v>
      </c>
      <c r="O70" s="55">
        <f>N70+J70+F70</f>
        <v>190</v>
      </c>
      <c r="Q70" s="53"/>
      <c r="R70" s="53"/>
      <c r="T70" s="53"/>
    </row>
    <row r="71" spans="1:20" ht="15" customHeight="1" x14ac:dyDescent="0.25">
      <c r="A71" s="54">
        <v>3</v>
      </c>
      <c r="B71" s="35" t="s">
        <v>127</v>
      </c>
      <c r="C71" s="196">
        <v>3</v>
      </c>
      <c r="D71" s="257">
        <v>3.6666666666666665</v>
      </c>
      <c r="E71" s="8">
        <v>3.88</v>
      </c>
      <c r="F71" s="197">
        <v>52</v>
      </c>
      <c r="G71" s="429">
        <v>2</v>
      </c>
      <c r="H71" s="257">
        <v>5</v>
      </c>
      <c r="I71" s="8">
        <v>4.12</v>
      </c>
      <c r="J71" s="197">
        <v>10</v>
      </c>
      <c r="K71" s="196">
        <v>4</v>
      </c>
      <c r="L71" s="257">
        <v>4</v>
      </c>
      <c r="M71" s="8">
        <v>3.95</v>
      </c>
      <c r="N71" s="197">
        <v>39</v>
      </c>
      <c r="O71" s="55">
        <f>N71+J71+F71</f>
        <v>101</v>
      </c>
      <c r="Q71" s="53"/>
      <c r="R71" s="53"/>
      <c r="T71" s="53"/>
    </row>
    <row r="72" spans="1:20" ht="15" customHeight="1" x14ac:dyDescent="0.25">
      <c r="A72" s="54">
        <v>4</v>
      </c>
      <c r="B72" s="106" t="s">
        <v>136</v>
      </c>
      <c r="C72" s="192">
        <v>1</v>
      </c>
      <c r="D72" s="255">
        <v>5</v>
      </c>
      <c r="E72" s="17">
        <v>3.88</v>
      </c>
      <c r="F72" s="193">
        <v>4</v>
      </c>
      <c r="G72" s="428">
        <v>2</v>
      </c>
      <c r="H72" s="255">
        <v>4</v>
      </c>
      <c r="I72" s="17">
        <v>4.12</v>
      </c>
      <c r="J72" s="193">
        <v>51</v>
      </c>
      <c r="K72" s="192">
        <v>8</v>
      </c>
      <c r="L72" s="255">
        <v>4.25</v>
      </c>
      <c r="M72" s="17">
        <v>3.95</v>
      </c>
      <c r="N72" s="193">
        <v>18</v>
      </c>
      <c r="O72" s="55">
        <f>N72+J72+F72</f>
        <v>73</v>
      </c>
      <c r="Q72" s="53"/>
      <c r="R72" s="53"/>
      <c r="T72" s="53"/>
    </row>
    <row r="73" spans="1:20" ht="15" customHeight="1" x14ac:dyDescent="0.25">
      <c r="A73" s="54">
        <v>5</v>
      </c>
      <c r="B73" s="35" t="s">
        <v>137</v>
      </c>
      <c r="C73" s="196">
        <v>11</v>
      </c>
      <c r="D73" s="257">
        <v>3.7272727272727271</v>
      </c>
      <c r="E73" s="8">
        <v>3.88</v>
      </c>
      <c r="F73" s="197">
        <v>48</v>
      </c>
      <c r="G73" s="429">
        <v>4</v>
      </c>
      <c r="H73" s="257">
        <v>4</v>
      </c>
      <c r="I73" s="8">
        <v>4.12</v>
      </c>
      <c r="J73" s="197">
        <v>52</v>
      </c>
      <c r="K73" s="196">
        <v>2</v>
      </c>
      <c r="L73" s="257">
        <v>4.5</v>
      </c>
      <c r="M73" s="8">
        <v>3.95</v>
      </c>
      <c r="N73" s="197">
        <v>9</v>
      </c>
      <c r="O73" s="55">
        <f>N73+J73+F73</f>
        <v>109</v>
      </c>
      <c r="Q73" s="53"/>
      <c r="R73" s="53"/>
      <c r="T73" s="53"/>
    </row>
    <row r="74" spans="1:20" ht="15" customHeight="1" x14ac:dyDescent="0.25">
      <c r="A74" s="54">
        <v>6</v>
      </c>
      <c r="B74" s="106" t="s">
        <v>18</v>
      </c>
      <c r="C74" s="192"/>
      <c r="D74" s="255"/>
      <c r="E74" s="17">
        <v>3.88</v>
      </c>
      <c r="F74" s="193">
        <v>76</v>
      </c>
      <c r="G74" s="428"/>
      <c r="H74" s="255"/>
      <c r="I74" s="17">
        <v>4.12</v>
      </c>
      <c r="J74" s="193">
        <v>73</v>
      </c>
      <c r="K74" s="192">
        <v>3</v>
      </c>
      <c r="L74" s="255">
        <v>4.333333333333333</v>
      </c>
      <c r="M74" s="17">
        <v>3.95</v>
      </c>
      <c r="N74" s="193">
        <v>15</v>
      </c>
      <c r="O74" s="55">
        <f>N74+J74+F74</f>
        <v>164</v>
      </c>
      <c r="Q74" s="53"/>
      <c r="R74" s="53"/>
      <c r="T74" s="53"/>
    </row>
    <row r="75" spans="1:20" ht="15" customHeight="1" x14ac:dyDescent="0.25">
      <c r="A75" s="54">
        <v>7</v>
      </c>
      <c r="B75" s="106" t="s">
        <v>157</v>
      </c>
      <c r="C75" s="192"/>
      <c r="D75" s="255"/>
      <c r="E75" s="17">
        <v>3.88</v>
      </c>
      <c r="F75" s="193">
        <v>76</v>
      </c>
      <c r="G75" s="428"/>
      <c r="H75" s="255"/>
      <c r="I75" s="17">
        <v>4.12</v>
      </c>
      <c r="J75" s="193">
        <v>73</v>
      </c>
      <c r="K75" s="192">
        <v>1</v>
      </c>
      <c r="L75" s="255">
        <v>5</v>
      </c>
      <c r="M75" s="17">
        <v>3.95</v>
      </c>
      <c r="N75" s="193">
        <v>3</v>
      </c>
      <c r="O75" s="55">
        <f>N75+J75+F75</f>
        <v>152</v>
      </c>
      <c r="Q75" s="53"/>
      <c r="R75" s="53"/>
      <c r="T75" s="53"/>
    </row>
    <row r="76" spans="1:20" ht="15" customHeight="1" x14ac:dyDescent="0.25">
      <c r="A76" s="54">
        <v>8</v>
      </c>
      <c r="B76" s="35" t="s">
        <v>138</v>
      </c>
      <c r="C76" s="196">
        <v>3</v>
      </c>
      <c r="D76" s="257">
        <v>3.6666666666666665</v>
      </c>
      <c r="E76" s="8">
        <v>3.88</v>
      </c>
      <c r="F76" s="197">
        <v>53</v>
      </c>
      <c r="G76" s="429">
        <v>1</v>
      </c>
      <c r="H76" s="257">
        <v>4</v>
      </c>
      <c r="I76" s="8">
        <v>4.12</v>
      </c>
      <c r="J76" s="197">
        <v>53</v>
      </c>
      <c r="K76" s="196"/>
      <c r="L76" s="257"/>
      <c r="M76" s="8">
        <v>3.95</v>
      </c>
      <c r="N76" s="197">
        <v>77</v>
      </c>
      <c r="O76" s="55">
        <f>N76+J76+F76</f>
        <v>183</v>
      </c>
      <c r="Q76" s="53"/>
      <c r="R76" s="53"/>
      <c r="T76" s="53"/>
    </row>
    <row r="77" spans="1:20" ht="15" customHeight="1" x14ac:dyDescent="0.25">
      <c r="A77" s="54">
        <v>9</v>
      </c>
      <c r="B77" s="35" t="s">
        <v>139</v>
      </c>
      <c r="C77" s="196"/>
      <c r="D77" s="257"/>
      <c r="E77" s="8">
        <v>3.88</v>
      </c>
      <c r="F77" s="197">
        <v>76</v>
      </c>
      <c r="G77" s="429">
        <v>1</v>
      </c>
      <c r="H77" s="257">
        <v>4</v>
      </c>
      <c r="I77" s="8">
        <v>4.12</v>
      </c>
      <c r="J77" s="197">
        <v>54</v>
      </c>
      <c r="K77" s="196">
        <v>1</v>
      </c>
      <c r="L77" s="257">
        <v>5</v>
      </c>
      <c r="M77" s="8">
        <v>3.95</v>
      </c>
      <c r="N77" s="197">
        <v>4</v>
      </c>
      <c r="O77" s="55">
        <f>N77+J77+F77</f>
        <v>134</v>
      </c>
      <c r="Q77" s="53"/>
      <c r="R77" s="53"/>
      <c r="T77" s="53"/>
    </row>
    <row r="78" spans="1:20" ht="15" customHeight="1" x14ac:dyDescent="0.25">
      <c r="A78" s="54">
        <v>10</v>
      </c>
      <c r="B78" s="106" t="s">
        <v>162</v>
      </c>
      <c r="C78" s="192">
        <v>4</v>
      </c>
      <c r="D78" s="255">
        <v>3.5</v>
      </c>
      <c r="E78" s="17">
        <v>3.88</v>
      </c>
      <c r="F78" s="193">
        <v>56</v>
      </c>
      <c r="G78" s="428">
        <v>3</v>
      </c>
      <c r="H78" s="255">
        <v>4.333333333333333</v>
      </c>
      <c r="I78" s="17">
        <v>4.12</v>
      </c>
      <c r="J78" s="193">
        <v>24</v>
      </c>
      <c r="K78" s="192">
        <v>2</v>
      </c>
      <c r="L78" s="255">
        <v>4</v>
      </c>
      <c r="M78" s="17">
        <v>3.95</v>
      </c>
      <c r="N78" s="193">
        <v>40</v>
      </c>
      <c r="O78" s="55">
        <f>N78+J78+F78</f>
        <v>120</v>
      </c>
      <c r="Q78" s="53"/>
      <c r="R78" s="53"/>
      <c r="T78" s="53"/>
    </row>
    <row r="79" spans="1:20" ht="15" customHeight="1" x14ac:dyDescent="0.25">
      <c r="A79" s="54">
        <v>11</v>
      </c>
      <c r="B79" s="35" t="s">
        <v>163</v>
      </c>
      <c r="C79" s="196">
        <v>3</v>
      </c>
      <c r="D79" s="257">
        <v>4.666666666666667</v>
      </c>
      <c r="E79" s="8">
        <v>3.88</v>
      </c>
      <c r="F79" s="197">
        <v>7</v>
      </c>
      <c r="G79" s="429">
        <v>3</v>
      </c>
      <c r="H79" s="257">
        <v>4</v>
      </c>
      <c r="I79" s="8">
        <v>4.12</v>
      </c>
      <c r="J79" s="197">
        <v>56</v>
      </c>
      <c r="K79" s="196"/>
      <c r="L79" s="257"/>
      <c r="M79" s="8">
        <v>3.95</v>
      </c>
      <c r="N79" s="197">
        <v>77</v>
      </c>
      <c r="O79" s="55">
        <f>N79+J79+F79</f>
        <v>140</v>
      </c>
      <c r="Q79" s="53"/>
      <c r="R79" s="53"/>
      <c r="T79" s="53"/>
    </row>
    <row r="80" spans="1:20" ht="15" customHeight="1" x14ac:dyDescent="0.25">
      <c r="A80" s="54">
        <v>12</v>
      </c>
      <c r="B80" s="106" t="s">
        <v>159</v>
      </c>
      <c r="C80" s="192">
        <v>4</v>
      </c>
      <c r="D80" s="255">
        <v>3.25</v>
      </c>
      <c r="E80" s="17">
        <v>3.88</v>
      </c>
      <c r="F80" s="193">
        <v>64</v>
      </c>
      <c r="G80" s="428"/>
      <c r="H80" s="255"/>
      <c r="I80" s="17">
        <v>4.12</v>
      </c>
      <c r="J80" s="193">
        <v>73</v>
      </c>
      <c r="K80" s="192">
        <v>4</v>
      </c>
      <c r="L80" s="255">
        <v>4</v>
      </c>
      <c r="M80" s="17">
        <v>3.95</v>
      </c>
      <c r="N80" s="193">
        <v>41</v>
      </c>
      <c r="O80" s="55">
        <f>N80+J80+F80</f>
        <v>178</v>
      </c>
      <c r="Q80" s="53"/>
      <c r="R80" s="53"/>
      <c r="T80" s="53"/>
    </row>
    <row r="81" spans="1:20" ht="15" customHeight="1" x14ac:dyDescent="0.25">
      <c r="A81" s="54">
        <v>13</v>
      </c>
      <c r="B81" s="106" t="s">
        <v>140</v>
      </c>
      <c r="C81" s="192"/>
      <c r="D81" s="255"/>
      <c r="E81" s="17">
        <v>3.88</v>
      </c>
      <c r="F81" s="193">
        <v>76</v>
      </c>
      <c r="G81" s="428">
        <v>2</v>
      </c>
      <c r="H81" s="255">
        <v>4</v>
      </c>
      <c r="I81" s="17">
        <v>4.12</v>
      </c>
      <c r="J81" s="193">
        <v>44</v>
      </c>
      <c r="K81" s="192">
        <v>2</v>
      </c>
      <c r="L81" s="255">
        <v>3.5</v>
      </c>
      <c r="M81" s="17">
        <v>3.95</v>
      </c>
      <c r="N81" s="193">
        <v>61</v>
      </c>
      <c r="O81" s="57">
        <f>N81+J81+F81</f>
        <v>181</v>
      </c>
      <c r="Q81" s="53"/>
      <c r="R81" s="53"/>
      <c r="T81" s="53"/>
    </row>
    <row r="82" spans="1:20" ht="15" customHeight="1" x14ac:dyDescent="0.25">
      <c r="A82" s="54">
        <v>14</v>
      </c>
      <c r="B82" s="106" t="s">
        <v>128</v>
      </c>
      <c r="C82" s="192">
        <v>2</v>
      </c>
      <c r="D82" s="255">
        <v>3</v>
      </c>
      <c r="E82" s="17">
        <v>3.88</v>
      </c>
      <c r="F82" s="193">
        <v>74</v>
      </c>
      <c r="G82" s="428">
        <v>2</v>
      </c>
      <c r="H82" s="255">
        <v>3.5</v>
      </c>
      <c r="I82" s="17">
        <v>4.12</v>
      </c>
      <c r="J82" s="193">
        <v>66</v>
      </c>
      <c r="K82" s="192">
        <v>3</v>
      </c>
      <c r="L82" s="255">
        <v>4</v>
      </c>
      <c r="M82" s="17">
        <v>3.95</v>
      </c>
      <c r="N82" s="193">
        <v>42</v>
      </c>
      <c r="O82" s="55">
        <f>N82+J82+F82</f>
        <v>182</v>
      </c>
      <c r="Q82" s="53"/>
      <c r="R82" s="53"/>
      <c r="T82" s="53"/>
    </row>
    <row r="83" spans="1:20" ht="15" customHeight="1" x14ac:dyDescent="0.25">
      <c r="A83" s="54">
        <v>15</v>
      </c>
      <c r="B83" s="35" t="s">
        <v>174</v>
      </c>
      <c r="C83" s="196"/>
      <c r="D83" s="257"/>
      <c r="E83" s="8">
        <v>3.88</v>
      </c>
      <c r="F83" s="197">
        <v>76</v>
      </c>
      <c r="G83" s="429">
        <v>1</v>
      </c>
      <c r="H83" s="257">
        <v>4</v>
      </c>
      <c r="I83" s="8">
        <v>4.12</v>
      </c>
      <c r="J83" s="197">
        <v>55</v>
      </c>
      <c r="K83" s="196"/>
      <c r="L83" s="257"/>
      <c r="M83" s="8">
        <v>3.95</v>
      </c>
      <c r="N83" s="197">
        <v>77</v>
      </c>
      <c r="O83" s="57">
        <f>N83+J83+F83</f>
        <v>208</v>
      </c>
      <c r="Q83" s="53"/>
      <c r="R83" s="53"/>
      <c r="T83" s="53"/>
    </row>
    <row r="84" spans="1:20" ht="15" customHeight="1" x14ac:dyDescent="0.25">
      <c r="A84" s="54">
        <v>16</v>
      </c>
      <c r="B84" s="35" t="s">
        <v>141</v>
      </c>
      <c r="C84" s="196">
        <v>1</v>
      </c>
      <c r="D84" s="257">
        <v>4</v>
      </c>
      <c r="E84" s="8">
        <v>3.88</v>
      </c>
      <c r="F84" s="197">
        <v>39</v>
      </c>
      <c r="G84" s="429">
        <v>2</v>
      </c>
      <c r="H84" s="257">
        <v>4</v>
      </c>
      <c r="I84" s="8">
        <v>4.12</v>
      </c>
      <c r="J84" s="197">
        <v>45</v>
      </c>
      <c r="K84" s="196">
        <v>2</v>
      </c>
      <c r="L84" s="257">
        <v>3.5</v>
      </c>
      <c r="M84" s="8">
        <v>3.95</v>
      </c>
      <c r="N84" s="197">
        <v>62</v>
      </c>
      <c r="O84" s="55">
        <f>N84+J84+F84</f>
        <v>146</v>
      </c>
      <c r="Q84" s="53"/>
      <c r="R84" s="53"/>
      <c r="T84" s="53"/>
    </row>
    <row r="85" spans="1:20" ht="15" customHeight="1" x14ac:dyDescent="0.25">
      <c r="A85" s="54">
        <v>17</v>
      </c>
      <c r="B85" s="35" t="s">
        <v>142</v>
      </c>
      <c r="C85" s="196">
        <v>1</v>
      </c>
      <c r="D85" s="257">
        <v>3</v>
      </c>
      <c r="E85" s="8">
        <v>3.88</v>
      </c>
      <c r="F85" s="197">
        <v>75</v>
      </c>
      <c r="G85" s="429">
        <v>1</v>
      </c>
      <c r="H85" s="257">
        <v>3</v>
      </c>
      <c r="I85" s="8">
        <v>4.12</v>
      </c>
      <c r="J85" s="197">
        <v>70</v>
      </c>
      <c r="K85" s="196">
        <v>1</v>
      </c>
      <c r="L85" s="257">
        <v>4</v>
      </c>
      <c r="M85" s="8">
        <v>3.95</v>
      </c>
      <c r="N85" s="197">
        <v>43</v>
      </c>
      <c r="O85" s="55">
        <f>N85+J85+F85</f>
        <v>188</v>
      </c>
      <c r="Q85" s="53"/>
      <c r="R85" s="53"/>
      <c r="T85" s="53"/>
    </row>
    <row r="86" spans="1:20" ht="15" customHeight="1" x14ac:dyDescent="0.25">
      <c r="A86" s="54">
        <v>18</v>
      </c>
      <c r="B86" s="35" t="s">
        <v>160</v>
      </c>
      <c r="C86" s="196">
        <v>1</v>
      </c>
      <c r="D86" s="257">
        <v>5</v>
      </c>
      <c r="E86" s="8">
        <v>3.88</v>
      </c>
      <c r="F86" s="197">
        <v>5</v>
      </c>
      <c r="G86" s="429"/>
      <c r="H86" s="257"/>
      <c r="I86" s="8">
        <v>4.12</v>
      </c>
      <c r="J86" s="197">
        <v>73</v>
      </c>
      <c r="K86" s="196">
        <v>2</v>
      </c>
      <c r="L86" s="257">
        <v>4</v>
      </c>
      <c r="M86" s="8">
        <v>3.95</v>
      </c>
      <c r="N86" s="197">
        <v>44</v>
      </c>
      <c r="O86" s="55">
        <f>N86+J86+F86</f>
        <v>122</v>
      </c>
      <c r="Q86" s="53"/>
      <c r="R86" s="53"/>
      <c r="T86" s="53"/>
    </row>
    <row r="87" spans="1:20" ht="15" customHeight="1" x14ac:dyDescent="0.25">
      <c r="A87" s="54">
        <v>19</v>
      </c>
      <c r="B87" s="106" t="s">
        <v>143</v>
      </c>
      <c r="C87" s="192">
        <v>4</v>
      </c>
      <c r="D87" s="255">
        <v>3.5</v>
      </c>
      <c r="E87" s="17">
        <v>3.88</v>
      </c>
      <c r="F87" s="193">
        <v>57</v>
      </c>
      <c r="G87" s="428">
        <v>6</v>
      </c>
      <c r="H87" s="255">
        <v>4</v>
      </c>
      <c r="I87" s="17">
        <v>4.12</v>
      </c>
      <c r="J87" s="193">
        <v>46</v>
      </c>
      <c r="K87" s="192">
        <v>4</v>
      </c>
      <c r="L87" s="255">
        <v>4.5</v>
      </c>
      <c r="M87" s="17">
        <v>3.95</v>
      </c>
      <c r="N87" s="193">
        <v>10</v>
      </c>
      <c r="O87" s="55">
        <f>N87+J87+F87</f>
        <v>113</v>
      </c>
      <c r="Q87" s="53"/>
      <c r="R87" s="53"/>
      <c r="T87" s="53"/>
    </row>
    <row r="88" spans="1:20" ht="15" customHeight="1" x14ac:dyDescent="0.25">
      <c r="A88" s="54">
        <v>20</v>
      </c>
      <c r="B88" s="106" t="s">
        <v>158</v>
      </c>
      <c r="C88" s="192">
        <v>5</v>
      </c>
      <c r="D88" s="255">
        <v>4</v>
      </c>
      <c r="E88" s="17">
        <v>3.88</v>
      </c>
      <c r="F88" s="193">
        <v>40</v>
      </c>
      <c r="G88" s="428"/>
      <c r="H88" s="255"/>
      <c r="I88" s="17">
        <v>4.12</v>
      </c>
      <c r="J88" s="193">
        <v>73</v>
      </c>
      <c r="K88" s="192">
        <v>1</v>
      </c>
      <c r="L88" s="255">
        <v>5</v>
      </c>
      <c r="M88" s="17">
        <v>3.95</v>
      </c>
      <c r="N88" s="193">
        <v>5</v>
      </c>
      <c r="O88" s="55">
        <f>N88+J88+F88</f>
        <v>118</v>
      </c>
      <c r="Q88" s="53"/>
      <c r="R88" s="53"/>
      <c r="T88" s="53"/>
    </row>
    <row r="89" spans="1:20" ht="15" customHeight="1" x14ac:dyDescent="0.25">
      <c r="A89" s="54">
        <v>21</v>
      </c>
      <c r="B89" s="106" t="s">
        <v>144</v>
      </c>
      <c r="C89" s="192">
        <v>6</v>
      </c>
      <c r="D89" s="255">
        <v>4.166666666666667</v>
      </c>
      <c r="E89" s="17">
        <v>3.88</v>
      </c>
      <c r="F89" s="193">
        <v>18</v>
      </c>
      <c r="G89" s="428">
        <v>6</v>
      </c>
      <c r="H89" s="255">
        <v>4</v>
      </c>
      <c r="I89" s="17">
        <v>4.12</v>
      </c>
      <c r="J89" s="193">
        <v>47</v>
      </c>
      <c r="K89" s="192">
        <v>6</v>
      </c>
      <c r="L89" s="255">
        <v>3.8333333333333335</v>
      </c>
      <c r="M89" s="17">
        <v>3.95</v>
      </c>
      <c r="N89" s="193">
        <v>52</v>
      </c>
      <c r="O89" s="55">
        <f>N89+J89+F89</f>
        <v>117</v>
      </c>
      <c r="Q89" s="53"/>
      <c r="R89" s="53"/>
      <c r="T89" s="53"/>
    </row>
    <row r="90" spans="1:20" ht="15" customHeight="1" x14ac:dyDescent="0.25">
      <c r="A90" s="54">
        <v>22</v>
      </c>
      <c r="B90" s="35" t="s">
        <v>175</v>
      </c>
      <c r="C90" s="196"/>
      <c r="D90" s="257"/>
      <c r="E90" s="8">
        <v>3.88</v>
      </c>
      <c r="F90" s="197">
        <v>76</v>
      </c>
      <c r="G90" s="429">
        <v>1</v>
      </c>
      <c r="H90" s="257">
        <v>3</v>
      </c>
      <c r="I90" s="8">
        <v>4.12</v>
      </c>
      <c r="J90" s="197">
        <v>72</v>
      </c>
      <c r="K90" s="196">
        <v>2</v>
      </c>
      <c r="L90" s="257">
        <v>4</v>
      </c>
      <c r="M90" s="8">
        <v>3.95</v>
      </c>
      <c r="N90" s="197">
        <v>45</v>
      </c>
      <c r="O90" s="57">
        <f>N90+J90+F90</f>
        <v>193</v>
      </c>
      <c r="Q90" s="53"/>
      <c r="R90" s="53"/>
      <c r="T90" s="53"/>
    </row>
    <row r="91" spans="1:20" ht="15" customHeight="1" x14ac:dyDescent="0.25">
      <c r="A91" s="54">
        <v>23</v>
      </c>
      <c r="B91" s="106" t="s">
        <v>145</v>
      </c>
      <c r="C91" s="192">
        <v>17</v>
      </c>
      <c r="D91" s="255">
        <v>3.8823529411764706</v>
      </c>
      <c r="E91" s="17">
        <v>3.88</v>
      </c>
      <c r="F91" s="193">
        <v>43</v>
      </c>
      <c r="G91" s="428">
        <v>10</v>
      </c>
      <c r="H91" s="255">
        <v>3.9</v>
      </c>
      <c r="I91" s="17">
        <v>4.12</v>
      </c>
      <c r="J91" s="193">
        <v>58</v>
      </c>
      <c r="K91" s="192">
        <v>8</v>
      </c>
      <c r="L91" s="255">
        <v>3.625</v>
      </c>
      <c r="M91" s="17">
        <v>3.95</v>
      </c>
      <c r="N91" s="193">
        <v>57</v>
      </c>
      <c r="O91" s="55">
        <f>N91+J91+F91</f>
        <v>158</v>
      </c>
      <c r="Q91" s="53"/>
      <c r="R91" s="53"/>
      <c r="T91" s="53"/>
    </row>
    <row r="92" spans="1:20" ht="15" customHeight="1" x14ac:dyDescent="0.25">
      <c r="A92" s="54">
        <v>24</v>
      </c>
      <c r="B92" s="106" t="s">
        <v>146</v>
      </c>
      <c r="C92" s="192">
        <v>9</v>
      </c>
      <c r="D92" s="255">
        <v>4.1111111111111107</v>
      </c>
      <c r="E92" s="17">
        <v>3.88</v>
      </c>
      <c r="F92" s="193">
        <v>20</v>
      </c>
      <c r="G92" s="428">
        <v>5</v>
      </c>
      <c r="H92" s="255">
        <v>4</v>
      </c>
      <c r="I92" s="17">
        <v>4.12</v>
      </c>
      <c r="J92" s="193">
        <v>48</v>
      </c>
      <c r="K92" s="192">
        <v>9</v>
      </c>
      <c r="L92" s="255">
        <v>3.7777777777777777</v>
      </c>
      <c r="M92" s="17">
        <v>3.95</v>
      </c>
      <c r="N92" s="193">
        <v>53</v>
      </c>
      <c r="O92" s="55">
        <f>N92+J92+F92</f>
        <v>121</v>
      </c>
      <c r="Q92" s="53"/>
      <c r="R92" s="53"/>
      <c r="T92" s="53"/>
    </row>
    <row r="93" spans="1:20" ht="15" customHeight="1" x14ac:dyDescent="0.25">
      <c r="A93" s="54">
        <v>25</v>
      </c>
      <c r="B93" s="106" t="s">
        <v>30</v>
      </c>
      <c r="C93" s="192">
        <v>7</v>
      </c>
      <c r="D93" s="255">
        <v>4.5714285714285712</v>
      </c>
      <c r="E93" s="17">
        <v>3.88</v>
      </c>
      <c r="F93" s="193">
        <v>8</v>
      </c>
      <c r="G93" s="428">
        <v>8</v>
      </c>
      <c r="H93" s="255">
        <v>3.75</v>
      </c>
      <c r="I93" s="17">
        <v>4.12</v>
      </c>
      <c r="J93" s="193">
        <v>61</v>
      </c>
      <c r="K93" s="192">
        <v>7</v>
      </c>
      <c r="L93" s="255">
        <v>3.7142857142857144</v>
      </c>
      <c r="M93" s="17">
        <v>3.95</v>
      </c>
      <c r="N93" s="193">
        <v>55</v>
      </c>
      <c r="O93" s="55">
        <f>N93+J93+F93</f>
        <v>124</v>
      </c>
      <c r="Q93" s="53"/>
      <c r="R93" s="53"/>
      <c r="T93" s="53"/>
    </row>
    <row r="94" spans="1:20" ht="15" customHeight="1" x14ac:dyDescent="0.25">
      <c r="A94" s="54">
        <v>26</v>
      </c>
      <c r="B94" s="106" t="s">
        <v>147</v>
      </c>
      <c r="C94" s="192">
        <v>11</v>
      </c>
      <c r="D94" s="255">
        <v>3.9090909090909092</v>
      </c>
      <c r="E94" s="17">
        <v>3.88</v>
      </c>
      <c r="F94" s="193">
        <v>42</v>
      </c>
      <c r="G94" s="428">
        <v>9</v>
      </c>
      <c r="H94" s="255">
        <v>4.2222222222222223</v>
      </c>
      <c r="I94" s="17">
        <v>4.12</v>
      </c>
      <c r="J94" s="193">
        <v>28</v>
      </c>
      <c r="K94" s="192">
        <v>6</v>
      </c>
      <c r="L94" s="255">
        <v>4</v>
      </c>
      <c r="M94" s="17">
        <v>3.95</v>
      </c>
      <c r="N94" s="193">
        <v>46</v>
      </c>
      <c r="O94" s="55">
        <f>N94+J94+F94</f>
        <v>116</v>
      </c>
      <c r="Q94" s="53"/>
      <c r="R94" s="53"/>
      <c r="T94" s="53"/>
    </row>
    <row r="95" spans="1:20" ht="15" customHeight="1" x14ac:dyDescent="0.25">
      <c r="A95" s="54">
        <v>27</v>
      </c>
      <c r="B95" s="35" t="s">
        <v>148</v>
      </c>
      <c r="C95" s="196">
        <v>2</v>
      </c>
      <c r="D95" s="257">
        <v>4.5</v>
      </c>
      <c r="E95" s="8">
        <v>3.88</v>
      </c>
      <c r="F95" s="197">
        <v>11</v>
      </c>
      <c r="G95" s="429">
        <v>1</v>
      </c>
      <c r="H95" s="257">
        <v>5</v>
      </c>
      <c r="I95" s="8">
        <v>4.12</v>
      </c>
      <c r="J95" s="197">
        <v>11</v>
      </c>
      <c r="K95" s="196">
        <v>3</v>
      </c>
      <c r="L95" s="257">
        <v>4.333333333333333</v>
      </c>
      <c r="M95" s="8">
        <v>3.95</v>
      </c>
      <c r="N95" s="197">
        <v>16</v>
      </c>
      <c r="O95" s="55">
        <f>N95+J95+F95</f>
        <v>38</v>
      </c>
      <c r="Q95" s="53"/>
      <c r="R95" s="53"/>
      <c r="T95" s="53"/>
    </row>
    <row r="96" spans="1:20" ht="15" customHeight="1" x14ac:dyDescent="0.25">
      <c r="A96" s="54">
        <v>28</v>
      </c>
      <c r="B96" s="35" t="s">
        <v>149</v>
      </c>
      <c r="C96" s="196">
        <v>6</v>
      </c>
      <c r="D96" s="257">
        <v>3.8333333333333335</v>
      </c>
      <c r="E96" s="8">
        <v>3.88</v>
      </c>
      <c r="F96" s="197">
        <v>45</v>
      </c>
      <c r="G96" s="429">
        <v>4</v>
      </c>
      <c r="H96" s="257">
        <v>4</v>
      </c>
      <c r="I96" s="8">
        <v>4.12</v>
      </c>
      <c r="J96" s="197">
        <v>49</v>
      </c>
      <c r="K96" s="196">
        <v>3</v>
      </c>
      <c r="L96" s="257">
        <v>3.3333333333333335</v>
      </c>
      <c r="M96" s="8">
        <v>3.95</v>
      </c>
      <c r="N96" s="197">
        <v>64</v>
      </c>
      <c r="O96" s="55">
        <f>N96+J96+F96</f>
        <v>158</v>
      </c>
      <c r="Q96" s="53"/>
      <c r="R96" s="53"/>
      <c r="T96" s="53"/>
    </row>
    <row r="97" spans="1:20" ht="15" customHeight="1" thickBot="1" x14ac:dyDescent="0.3">
      <c r="A97" s="54">
        <v>29</v>
      </c>
      <c r="B97" s="35" t="s">
        <v>97</v>
      </c>
      <c r="C97" s="196">
        <v>12</v>
      </c>
      <c r="D97" s="257">
        <v>4.083333333333333</v>
      </c>
      <c r="E97" s="8">
        <v>3.88</v>
      </c>
      <c r="F97" s="197">
        <v>21</v>
      </c>
      <c r="G97" s="429">
        <v>3</v>
      </c>
      <c r="H97" s="257">
        <v>4</v>
      </c>
      <c r="I97" s="8">
        <v>4.12</v>
      </c>
      <c r="J97" s="197">
        <v>50</v>
      </c>
      <c r="K97" s="196">
        <v>4</v>
      </c>
      <c r="L97" s="257">
        <v>4.5</v>
      </c>
      <c r="M97" s="8">
        <v>3.95</v>
      </c>
      <c r="N97" s="197">
        <v>11</v>
      </c>
      <c r="O97" s="55">
        <f>N97+J97+F97</f>
        <v>82</v>
      </c>
      <c r="Q97" s="53"/>
      <c r="R97" s="53"/>
      <c r="T97" s="53"/>
    </row>
    <row r="98" spans="1:20" ht="15" customHeight="1" thickBot="1" x14ac:dyDescent="0.3">
      <c r="A98" s="139"/>
      <c r="B98" s="140" t="s">
        <v>89</v>
      </c>
      <c r="C98" s="141">
        <f>SUM(C99:C107)</f>
        <v>42</v>
      </c>
      <c r="D98" s="151">
        <f>AVERAGE(D99:D107)</f>
        <v>3.8789115646258501</v>
      </c>
      <c r="E98" s="73">
        <v>3.88</v>
      </c>
      <c r="F98" s="142"/>
      <c r="G98" s="468">
        <f>SUM(G99:G107)</f>
        <v>30</v>
      </c>
      <c r="H98" s="151">
        <f>AVERAGE(H99:H107)</f>
        <v>4.0972222222222223</v>
      </c>
      <c r="I98" s="73">
        <v>4.12</v>
      </c>
      <c r="J98" s="142"/>
      <c r="K98" s="141">
        <f>SUM(K99:K107)</f>
        <v>39</v>
      </c>
      <c r="L98" s="151">
        <f>AVERAGE(L99:L107)</f>
        <v>4.140625</v>
      </c>
      <c r="M98" s="73">
        <v>3.95</v>
      </c>
      <c r="N98" s="142"/>
      <c r="O98" s="146"/>
      <c r="Q98" s="53"/>
      <c r="R98" s="53"/>
      <c r="T98" s="53"/>
    </row>
    <row r="99" spans="1:20" ht="15" customHeight="1" x14ac:dyDescent="0.25">
      <c r="A99" s="157">
        <v>1</v>
      </c>
      <c r="B99" s="189" t="s">
        <v>95</v>
      </c>
      <c r="C99" s="199"/>
      <c r="D99" s="319"/>
      <c r="E99" s="191">
        <v>3.88</v>
      </c>
      <c r="F99" s="200">
        <v>76</v>
      </c>
      <c r="G99" s="475"/>
      <c r="H99" s="319"/>
      <c r="I99" s="191">
        <v>4.12</v>
      </c>
      <c r="J99" s="200">
        <v>73</v>
      </c>
      <c r="K99" s="199">
        <v>6</v>
      </c>
      <c r="L99" s="319">
        <v>4.5</v>
      </c>
      <c r="M99" s="191">
        <v>3.95</v>
      </c>
      <c r="N99" s="200">
        <v>12</v>
      </c>
      <c r="O99" s="52">
        <f t="shared" ref="O99:O106" si="4">N99+J99+F99</f>
        <v>161</v>
      </c>
      <c r="Q99" s="53"/>
      <c r="R99" s="53"/>
      <c r="T99" s="53"/>
    </row>
    <row r="100" spans="1:20" ht="15" customHeight="1" x14ac:dyDescent="0.25">
      <c r="A100" s="60">
        <v>2</v>
      </c>
      <c r="B100" s="121" t="s">
        <v>54</v>
      </c>
      <c r="C100" s="194">
        <v>4</v>
      </c>
      <c r="D100" s="256">
        <v>4</v>
      </c>
      <c r="E100" s="88">
        <v>3.88</v>
      </c>
      <c r="F100" s="195">
        <v>41</v>
      </c>
      <c r="G100" s="432">
        <v>1</v>
      </c>
      <c r="H100" s="256">
        <v>5</v>
      </c>
      <c r="I100" s="88">
        <v>4.12</v>
      </c>
      <c r="J100" s="195">
        <v>12</v>
      </c>
      <c r="K100" s="194">
        <v>8</v>
      </c>
      <c r="L100" s="256">
        <v>3.875</v>
      </c>
      <c r="M100" s="88">
        <v>3.95</v>
      </c>
      <c r="N100" s="195">
        <v>50</v>
      </c>
      <c r="O100" s="55">
        <f t="shared" si="4"/>
        <v>103</v>
      </c>
      <c r="Q100" s="53"/>
      <c r="R100" s="53"/>
      <c r="T100" s="53"/>
    </row>
    <row r="101" spans="1:20" ht="15" customHeight="1" x14ac:dyDescent="0.25">
      <c r="A101" s="60">
        <v>3</v>
      </c>
      <c r="B101" s="106" t="s">
        <v>53</v>
      </c>
      <c r="C101" s="192">
        <v>5</v>
      </c>
      <c r="D101" s="255">
        <v>4.2</v>
      </c>
      <c r="E101" s="17">
        <v>3.88</v>
      </c>
      <c r="F101" s="193">
        <v>17</v>
      </c>
      <c r="G101" s="428">
        <v>1</v>
      </c>
      <c r="H101" s="255">
        <v>4</v>
      </c>
      <c r="I101" s="17">
        <v>4.12</v>
      </c>
      <c r="J101" s="193">
        <v>57</v>
      </c>
      <c r="K101" s="192">
        <v>6</v>
      </c>
      <c r="L101" s="255">
        <v>4.833333333333333</v>
      </c>
      <c r="M101" s="17">
        <v>3.95</v>
      </c>
      <c r="N101" s="193">
        <v>6</v>
      </c>
      <c r="O101" s="55">
        <f t="shared" si="4"/>
        <v>80</v>
      </c>
      <c r="Q101" s="53"/>
      <c r="R101" s="53"/>
      <c r="T101" s="53"/>
    </row>
    <row r="102" spans="1:20" ht="15" customHeight="1" x14ac:dyDescent="0.25">
      <c r="A102" s="60">
        <v>4</v>
      </c>
      <c r="B102" s="106" t="s">
        <v>166</v>
      </c>
      <c r="C102" s="192">
        <v>2</v>
      </c>
      <c r="D102" s="255">
        <v>3.5</v>
      </c>
      <c r="E102" s="17">
        <v>3.88</v>
      </c>
      <c r="F102" s="193">
        <v>58</v>
      </c>
      <c r="G102" s="428"/>
      <c r="H102" s="255"/>
      <c r="I102" s="17">
        <v>4.12</v>
      </c>
      <c r="J102" s="193">
        <v>73</v>
      </c>
      <c r="K102" s="192"/>
      <c r="L102" s="255"/>
      <c r="M102" s="17">
        <v>3.95</v>
      </c>
      <c r="N102" s="193">
        <v>77</v>
      </c>
      <c r="O102" s="55">
        <f t="shared" si="4"/>
        <v>208</v>
      </c>
      <c r="Q102" s="53"/>
      <c r="R102" s="53"/>
      <c r="T102" s="53"/>
    </row>
    <row r="103" spans="1:20" ht="15" customHeight="1" x14ac:dyDescent="0.25">
      <c r="A103" s="60">
        <v>5</v>
      </c>
      <c r="B103" s="106" t="s">
        <v>100</v>
      </c>
      <c r="C103" s="192">
        <v>9</v>
      </c>
      <c r="D103" s="255">
        <v>4.333333333333333</v>
      </c>
      <c r="E103" s="17">
        <v>3.88</v>
      </c>
      <c r="F103" s="193">
        <v>14</v>
      </c>
      <c r="G103" s="428">
        <v>12</v>
      </c>
      <c r="H103" s="255">
        <v>4.333333333333333</v>
      </c>
      <c r="I103" s="17">
        <v>4.12</v>
      </c>
      <c r="J103" s="193">
        <v>25</v>
      </c>
      <c r="K103" s="192">
        <v>7</v>
      </c>
      <c r="L103" s="255">
        <v>4</v>
      </c>
      <c r="M103" s="17">
        <v>3.95</v>
      </c>
      <c r="N103" s="193">
        <v>47</v>
      </c>
      <c r="O103" s="55">
        <f t="shared" si="4"/>
        <v>86</v>
      </c>
      <c r="Q103" s="53"/>
      <c r="R103" s="53"/>
      <c r="T103" s="53"/>
    </row>
    <row r="104" spans="1:20" ht="15" customHeight="1" x14ac:dyDescent="0.25">
      <c r="A104" s="60">
        <v>6</v>
      </c>
      <c r="B104" s="121" t="s">
        <v>55</v>
      </c>
      <c r="C104" s="194">
        <v>7</v>
      </c>
      <c r="D104" s="256">
        <v>3.2857142857142856</v>
      </c>
      <c r="E104" s="88">
        <v>3.88</v>
      </c>
      <c r="F104" s="195">
        <v>62</v>
      </c>
      <c r="G104" s="432">
        <v>4</v>
      </c>
      <c r="H104" s="256">
        <v>3.75</v>
      </c>
      <c r="I104" s="88">
        <v>4.12</v>
      </c>
      <c r="J104" s="195">
        <v>63</v>
      </c>
      <c r="K104" s="194">
        <v>4</v>
      </c>
      <c r="L104" s="256">
        <v>3.25</v>
      </c>
      <c r="M104" s="88">
        <v>3.95</v>
      </c>
      <c r="N104" s="195">
        <v>66</v>
      </c>
      <c r="O104" s="149">
        <f t="shared" si="4"/>
        <v>191</v>
      </c>
      <c r="Q104" s="53"/>
      <c r="R104" s="53"/>
      <c r="T104" s="53"/>
    </row>
    <row r="105" spans="1:20" ht="15" customHeight="1" x14ac:dyDescent="0.25">
      <c r="A105" s="60">
        <v>7</v>
      </c>
      <c r="B105" s="121" t="s">
        <v>31</v>
      </c>
      <c r="C105" s="194"/>
      <c r="D105" s="256"/>
      <c r="E105" s="88">
        <v>3.88</v>
      </c>
      <c r="F105" s="195">
        <v>76</v>
      </c>
      <c r="G105" s="432"/>
      <c r="H105" s="256"/>
      <c r="I105" s="88">
        <v>4.12</v>
      </c>
      <c r="J105" s="195">
        <v>73</v>
      </c>
      <c r="K105" s="194">
        <v>1</v>
      </c>
      <c r="L105" s="256">
        <v>4</v>
      </c>
      <c r="M105" s="88">
        <v>3.95</v>
      </c>
      <c r="N105" s="195">
        <v>48</v>
      </c>
      <c r="O105" s="149">
        <f t="shared" si="4"/>
        <v>197</v>
      </c>
      <c r="Q105" s="53"/>
      <c r="R105" s="53"/>
      <c r="T105" s="53"/>
    </row>
    <row r="106" spans="1:20" ht="15" customHeight="1" x14ac:dyDescent="0.25">
      <c r="A106" s="54">
        <v>8</v>
      </c>
      <c r="B106" s="592" t="s">
        <v>93</v>
      </c>
      <c r="C106" s="614">
        <v>9</v>
      </c>
      <c r="D106" s="615">
        <v>3.6666666666666665</v>
      </c>
      <c r="E106" s="616">
        <v>3.88</v>
      </c>
      <c r="F106" s="617">
        <v>54</v>
      </c>
      <c r="G106" s="618">
        <v>8</v>
      </c>
      <c r="H106" s="615">
        <v>3.75</v>
      </c>
      <c r="I106" s="616">
        <v>4.12</v>
      </c>
      <c r="J106" s="617">
        <v>60</v>
      </c>
      <c r="K106" s="614">
        <v>4</v>
      </c>
      <c r="L106" s="615">
        <v>4</v>
      </c>
      <c r="M106" s="616">
        <v>3.95</v>
      </c>
      <c r="N106" s="617">
        <v>49</v>
      </c>
      <c r="O106" s="149">
        <f t="shared" si="4"/>
        <v>163</v>
      </c>
      <c r="Q106" s="53"/>
      <c r="R106" s="53"/>
      <c r="T106" s="53"/>
    </row>
    <row r="107" spans="1:20" ht="15" customHeight="1" thickBot="1" x14ac:dyDescent="0.3">
      <c r="A107" s="59">
        <v>9</v>
      </c>
      <c r="B107" s="133" t="s">
        <v>96</v>
      </c>
      <c r="C107" s="317">
        <v>6</v>
      </c>
      <c r="D107" s="320">
        <v>4.166666666666667</v>
      </c>
      <c r="E107" s="29">
        <v>3.88</v>
      </c>
      <c r="F107" s="318">
        <v>19</v>
      </c>
      <c r="G107" s="430">
        <v>4</v>
      </c>
      <c r="H107" s="320">
        <v>3.75</v>
      </c>
      <c r="I107" s="29">
        <v>4.12</v>
      </c>
      <c r="J107" s="318">
        <v>62</v>
      </c>
      <c r="K107" s="317">
        <v>3</v>
      </c>
      <c r="L107" s="320">
        <v>4.666666666666667</v>
      </c>
      <c r="M107" s="29">
        <v>3.95</v>
      </c>
      <c r="N107" s="318">
        <v>8</v>
      </c>
      <c r="O107" s="58">
        <f>N107+J107+F107</f>
        <v>89</v>
      </c>
      <c r="Q107" s="53"/>
      <c r="R107" s="53"/>
      <c r="T107" s="53"/>
    </row>
    <row r="108" spans="1:20" ht="15" customHeight="1" x14ac:dyDescent="0.25">
      <c r="A108" s="153" t="s">
        <v>91</v>
      </c>
      <c r="B108" s="61"/>
      <c r="C108" s="61"/>
      <c r="D108" s="188">
        <f>$D$4</f>
        <v>3.8729797130973589</v>
      </c>
      <c r="E108" s="61"/>
      <c r="F108" s="61"/>
      <c r="G108" s="61"/>
      <c r="H108" s="188">
        <f>$H$4</f>
        <v>4.1445050705467379</v>
      </c>
      <c r="I108" s="61"/>
      <c r="J108" s="61"/>
      <c r="K108" s="61"/>
      <c r="L108" s="188">
        <f>$L$4</f>
        <v>3.8883354218880539</v>
      </c>
      <c r="M108" s="61"/>
      <c r="N108" s="61"/>
    </row>
    <row r="109" spans="1:20" ht="15" customHeight="1" x14ac:dyDescent="0.25">
      <c r="A109" s="154" t="s">
        <v>92</v>
      </c>
      <c r="C109" s="345"/>
      <c r="D109" s="487">
        <v>3.88</v>
      </c>
      <c r="E109" s="345"/>
      <c r="F109" s="345"/>
      <c r="H109" s="186">
        <v>4.12</v>
      </c>
      <c r="L109" s="186">
        <v>3.95</v>
      </c>
    </row>
  </sheetData>
  <mergeCells count="6">
    <mergeCell ref="O2:O3"/>
    <mergeCell ref="A2:A3"/>
    <mergeCell ref="B2:B3"/>
    <mergeCell ref="K2:N2"/>
    <mergeCell ref="G2:J2"/>
    <mergeCell ref="C2:F2"/>
  </mergeCells>
  <conditionalFormatting sqref="L6:L12">
    <cfRule type="containsBlanks" dxfId="36" priority="21">
      <formula>LEN(TRIM(L6))=0</formula>
    </cfRule>
    <cfRule type="cellIs" dxfId="35" priority="22" operator="equal">
      <formula>$M$115</formula>
    </cfRule>
    <cfRule type="cellIs" dxfId="34" priority="23" operator="lessThan">
      <formula>3.5</formula>
    </cfRule>
    <cfRule type="cellIs" dxfId="33" priority="24" operator="between">
      <formula>$M$115</formula>
      <formula>3.5</formula>
    </cfRule>
    <cfRule type="cellIs" dxfId="32" priority="25" operator="between">
      <formula>4.499</formula>
      <formula>$M$115</formula>
    </cfRule>
    <cfRule type="cellIs" dxfId="31" priority="26" operator="greaterThanOrEqual">
      <formula>4.5</formula>
    </cfRule>
  </conditionalFormatting>
  <conditionalFormatting sqref="L27:L39">
    <cfRule type="containsBlanks" dxfId="30" priority="1">
      <formula>LEN(TRIM(L27))=0</formula>
    </cfRule>
    <cfRule type="cellIs" dxfId="29" priority="2" operator="equal">
      <formula>$M$113</formula>
    </cfRule>
    <cfRule type="cellIs" dxfId="28" priority="3" operator="lessThan">
      <formula>3.5</formula>
    </cfRule>
    <cfRule type="cellIs" dxfId="27" priority="4" operator="between">
      <formula>$M$113</formula>
      <formula>3.5</formula>
    </cfRule>
    <cfRule type="cellIs" dxfId="26" priority="5" operator="between">
      <formula>4.499</formula>
      <formula>$M$113</formula>
    </cfRule>
    <cfRule type="cellIs" dxfId="25" priority="6" operator="greaterThanOrEqual">
      <formula>4.5</formula>
    </cfRule>
  </conditionalFormatting>
  <conditionalFormatting sqref="H27:H39 D27:D39">
    <cfRule type="cellIs" dxfId="24" priority="7" operator="equal">
      <formula>$I$113</formula>
    </cfRule>
    <cfRule type="containsBlanks" dxfId="23" priority="8">
      <formula>LEN(TRIM(D27))=0</formula>
    </cfRule>
    <cfRule type="cellIs" dxfId="22" priority="9" operator="lessThan">
      <formula>3.5</formula>
    </cfRule>
    <cfRule type="cellIs" dxfId="21" priority="10" operator="between">
      <formula>$I$113</formula>
      <formula>3.5</formula>
    </cfRule>
    <cfRule type="cellIs" dxfId="20" priority="11" operator="between">
      <formula>$I$113</formula>
      <formula>4.499</formula>
    </cfRule>
    <cfRule type="cellIs" dxfId="19" priority="12" operator="greaterThanOrEqual">
      <formula>4.5</formula>
    </cfRule>
  </conditionalFormatting>
  <conditionalFormatting sqref="L4:L109">
    <cfRule type="cellIs" dxfId="18" priority="785" operator="greaterThanOrEqual">
      <formula>4.5</formula>
    </cfRule>
    <cfRule type="cellIs" dxfId="17" priority="784" operator="between">
      <formula>4.499</formula>
      <formula>$L$108</formula>
    </cfRule>
    <cfRule type="cellIs" dxfId="16" priority="783" operator="between">
      <formula>$L$108</formula>
      <formula>3.5</formula>
    </cfRule>
    <cfRule type="cellIs" dxfId="15" priority="782" operator="lessThan">
      <formula>3.5</formula>
    </cfRule>
    <cfRule type="cellIs" dxfId="14" priority="781" operator="equal">
      <formula>$L$108</formula>
    </cfRule>
    <cfRule type="cellIs" dxfId="13" priority="773" operator="between">
      <formula>$L$108</formula>
      <formula>3.57</formula>
    </cfRule>
    <cfRule type="containsBlanks" dxfId="12" priority="20">
      <formula>LEN(TRIM(L4))=0</formula>
    </cfRule>
  </conditionalFormatting>
  <conditionalFormatting sqref="H4:H109">
    <cfRule type="cellIs" dxfId="11" priority="786" operator="greaterThanOrEqual">
      <formula>4.5</formula>
    </cfRule>
    <cfRule type="cellIs" dxfId="10" priority="32" operator="between">
      <formula>$H$108</formula>
      <formula>4.499</formula>
    </cfRule>
    <cfRule type="cellIs" dxfId="9" priority="31" operator="between">
      <formula>$H$108</formula>
      <formula>3.5</formula>
    </cfRule>
    <cfRule type="cellIs" dxfId="8" priority="30" operator="lessThan">
      <formula>3.5</formula>
    </cfRule>
    <cfRule type="containsBlanks" dxfId="7" priority="29">
      <formula>LEN(TRIM(H4))=0</formula>
    </cfRule>
    <cfRule type="cellIs" dxfId="6" priority="27" operator="equal">
      <formula>$H$108</formula>
    </cfRule>
  </conditionalFormatting>
  <conditionalFormatting sqref="D4:D109">
    <cfRule type="cellIs" dxfId="5" priority="19" operator="greaterThanOrEqual">
      <formula>4.5</formula>
    </cfRule>
    <cfRule type="cellIs" dxfId="2" priority="18" operator="between">
      <formula>$D$108</formula>
      <formula>4.499</formula>
    </cfRule>
    <cfRule type="cellIs" dxfId="1" priority="17" operator="between">
      <formula>$D$108</formula>
      <formula>3.5</formula>
    </cfRule>
    <cfRule type="cellIs" dxfId="4" priority="16" operator="lessThan">
      <formula>3.5</formula>
    </cfRule>
    <cfRule type="containsBlanks" dxfId="3" priority="15">
      <formula>LEN(TRIM(D4))=0</formula>
    </cfRule>
    <cfRule type="cellIs" dxfId="0" priority="13" operator="equal">
      <formula>$D$108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9"/>
  <sheetViews>
    <sheetView zoomScale="90" zoomScaleNormal="90" workbookViewId="0">
      <selection activeCell="B2" sqref="B2:B3"/>
    </sheetView>
  </sheetViews>
  <sheetFormatPr defaultRowHeight="15" x14ac:dyDescent="0.25"/>
  <cols>
    <col min="1" max="1" width="5.7109375" customWidth="1"/>
    <col min="2" max="2" width="33.5703125" customWidth="1"/>
    <col min="3" max="15" width="7.7109375" customWidth="1"/>
    <col min="16" max="16" width="9.140625" customWidth="1"/>
  </cols>
  <sheetData>
    <row r="1" spans="1:20" ht="409.5" customHeight="1" thickBot="1" x14ac:dyDescent="0.3"/>
    <row r="2" spans="1:20" ht="15" customHeight="1" x14ac:dyDescent="0.25">
      <c r="A2" s="522" t="s">
        <v>56</v>
      </c>
      <c r="B2" s="524" t="s">
        <v>78</v>
      </c>
      <c r="C2" s="526">
        <v>2024</v>
      </c>
      <c r="D2" s="527"/>
      <c r="E2" s="527"/>
      <c r="F2" s="528"/>
      <c r="G2" s="526">
        <v>2023</v>
      </c>
      <c r="H2" s="527"/>
      <c r="I2" s="527"/>
      <c r="J2" s="528"/>
      <c r="K2" s="526">
        <v>2022</v>
      </c>
      <c r="L2" s="527"/>
      <c r="M2" s="527"/>
      <c r="N2" s="528"/>
      <c r="O2" s="520" t="s">
        <v>63</v>
      </c>
    </row>
    <row r="3" spans="1:20" ht="45" customHeight="1" thickBot="1" x14ac:dyDescent="0.3">
      <c r="A3" s="523"/>
      <c r="B3" s="525"/>
      <c r="C3" s="150" t="s">
        <v>74</v>
      </c>
      <c r="D3" s="185" t="s">
        <v>75</v>
      </c>
      <c r="E3" s="185" t="s">
        <v>76</v>
      </c>
      <c r="F3" s="422" t="s">
        <v>62</v>
      </c>
      <c r="G3" s="150" t="s">
        <v>74</v>
      </c>
      <c r="H3" s="185" t="s">
        <v>75</v>
      </c>
      <c r="I3" s="185" t="s">
        <v>76</v>
      </c>
      <c r="J3" s="322" t="s">
        <v>62</v>
      </c>
      <c r="K3" s="150" t="s">
        <v>74</v>
      </c>
      <c r="L3" s="185" t="s">
        <v>75</v>
      </c>
      <c r="M3" s="185" t="s">
        <v>76</v>
      </c>
      <c r="N3" s="190" t="s">
        <v>62</v>
      </c>
      <c r="O3" s="521"/>
    </row>
    <row r="4" spans="1:20" ht="15" customHeight="1" thickBot="1" x14ac:dyDescent="0.3">
      <c r="A4" s="134"/>
      <c r="B4" s="135" t="s">
        <v>82</v>
      </c>
      <c r="C4" s="136">
        <f>C5+C13+C26+C40+C56+C68+C98</f>
        <v>286</v>
      </c>
      <c r="D4" s="155">
        <f>AVERAGE(D6:D12,D14:D25,D27:D39,D41:D55,D57:D67,D69:D97,D99:D107)</f>
        <v>3.8729797130973602</v>
      </c>
      <c r="E4" s="155">
        <v>3.88</v>
      </c>
      <c r="F4" s="137"/>
      <c r="G4" s="136">
        <f>G5+G13+G26+G40+G56+G68+G98</f>
        <v>243</v>
      </c>
      <c r="H4" s="155">
        <f>AVERAGE(H6:H12,H14:H25,H27:H39,H41:H55,H57:H67,H69:H97,H99:H107)</f>
        <v>4.1445050705467379</v>
      </c>
      <c r="I4" s="155">
        <v>4.12</v>
      </c>
      <c r="J4" s="137"/>
      <c r="K4" s="136">
        <f>K5+K13+K26+K40+K56+K68+K98</f>
        <v>274</v>
      </c>
      <c r="L4" s="155">
        <f>AVERAGE(L6:L12,L14:L25,L27:L39,L41:L55,L57:L67,L69:L97,L99:L107)</f>
        <v>3.8883354218880539</v>
      </c>
      <c r="M4" s="155">
        <v>3.95</v>
      </c>
      <c r="N4" s="137"/>
      <c r="O4" s="138"/>
      <c r="Q4" s="67"/>
      <c r="R4" s="24" t="s">
        <v>69</v>
      </c>
    </row>
    <row r="5" spans="1:20" ht="15" customHeight="1" thickBot="1" x14ac:dyDescent="0.3">
      <c r="A5" s="139"/>
      <c r="B5" s="140" t="s">
        <v>83</v>
      </c>
      <c r="C5" s="141">
        <f>SUM(C6:C12)</f>
        <v>26</v>
      </c>
      <c r="D5" s="151">
        <f>AVERAGE(D6:D12)</f>
        <v>3.4888888888888885</v>
      </c>
      <c r="E5" s="151">
        <v>3.88</v>
      </c>
      <c r="F5" s="142"/>
      <c r="G5" s="141">
        <f>SUM(G6:G12)</f>
        <v>12</v>
      </c>
      <c r="H5" s="151">
        <f>AVERAGE(H6:H12)</f>
        <v>4.0999999999999996</v>
      </c>
      <c r="I5" s="151">
        <v>4.12</v>
      </c>
      <c r="J5" s="142"/>
      <c r="K5" s="141">
        <f>SUM(K6:K12)</f>
        <v>18</v>
      </c>
      <c r="L5" s="151">
        <f>AVERAGE(L6:L12)</f>
        <v>3.8888888888888893</v>
      </c>
      <c r="M5" s="151">
        <v>3.95</v>
      </c>
      <c r="N5" s="142"/>
      <c r="O5" s="144"/>
      <c r="Q5" s="68"/>
      <c r="R5" s="24" t="s">
        <v>70</v>
      </c>
    </row>
    <row r="6" spans="1:20" x14ac:dyDescent="0.25">
      <c r="A6" s="51">
        <v>1</v>
      </c>
      <c r="B6" s="35" t="s">
        <v>42</v>
      </c>
      <c r="C6" s="219">
        <v>5</v>
      </c>
      <c r="D6" s="248">
        <v>4.2</v>
      </c>
      <c r="E6" s="248">
        <v>3.88</v>
      </c>
      <c r="F6" s="221">
        <v>16</v>
      </c>
      <c r="G6" s="219">
        <v>1</v>
      </c>
      <c r="H6" s="248">
        <v>3</v>
      </c>
      <c r="I6" s="248">
        <v>4.12</v>
      </c>
      <c r="J6" s="221">
        <v>68</v>
      </c>
      <c r="K6" s="219">
        <v>3</v>
      </c>
      <c r="L6" s="248">
        <v>4</v>
      </c>
      <c r="M6" s="248">
        <v>3.95</v>
      </c>
      <c r="N6" s="221">
        <v>22</v>
      </c>
      <c r="O6" s="52">
        <f t="shared" ref="O6:O55" si="0">N6+J6+F6</f>
        <v>106</v>
      </c>
      <c r="Q6" s="366"/>
      <c r="R6" s="24" t="s">
        <v>71</v>
      </c>
      <c r="T6" s="53"/>
    </row>
    <row r="7" spans="1:20" x14ac:dyDescent="0.25">
      <c r="A7" s="54">
        <v>2</v>
      </c>
      <c r="B7" s="106" t="s">
        <v>152</v>
      </c>
      <c r="C7" s="222">
        <v>3</v>
      </c>
      <c r="D7" s="249">
        <v>4</v>
      </c>
      <c r="E7" s="249">
        <v>3.88</v>
      </c>
      <c r="F7" s="224">
        <v>22</v>
      </c>
      <c r="G7" s="222">
        <v>2</v>
      </c>
      <c r="H7" s="249">
        <v>5</v>
      </c>
      <c r="I7" s="249">
        <v>4.12</v>
      </c>
      <c r="J7" s="224">
        <v>1</v>
      </c>
      <c r="K7" s="222">
        <v>1</v>
      </c>
      <c r="L7" s="249">
        <v>5</v>
      </c>
      <c r="M7" s="249">
        <v>3.95</v>
      </c>
      <c r="N7" s="224">
        <v>1</v>
      </c>
      <c r="O7" s="55">
        <f t="shared" si="0"/>
        <v>24</v>
      </c>
      <c r="Q7" s="25"/>
      <c r="R7" s="24" t="s">
        <v>72</v>
      </c>
      <c r="T7" s="53"/>
    </row>
    <row r="8" spans="1:20" x14ac:dyDescent="0.25">
      <c r="A8" s="54">
        <v>3</v>
      </c>
      <c r="B8" s="106" t="s">
        <v>164</v>
      </c>
      <c r="C8" s="222">
        <v>3</v>
      </c>
      <c r="D8" s="249">
        <v>3.6666666666666665</v>
      </c>
      <c r="E8" s="249">
        <v>3.88</v>
      </c>
      <c r="F8" s="224">
        <v>50</v>
      </c>
      <c r="G8" s="222"/>
      <c r="H8" s="249"/>
      <c r="I8" s="249">
        <v>4.12</v>
      </c>
      <c r="J8" s="224">
        <v>73</v>
      </c>
      <c r="K8" s="222">
        <v>3</v>
      </c>
      <c r="L8" s="249">
        <v>3.3333333333333335</v>
      </c>
      <c r="M8" s="249">
        <v>3.95</v>
      </c>
      <c r="N8" s="224">
        <v>63</v>
      </c>
      <c r="O8" s="55">
        <f t="shared" si="0"/>
        <v>186</v>
      </c>
      <c r="T8" s="53"/>
    </row>
    <row r="9" spans="1:20" ht="15" customHeight="1" x14ac:dyDescent="0.25">
      <c r="A9" s="54">
        <v>4</v>
      </c>
      <c r="B9" s="121" t="s">
        <v>45</v>
      </c>
      <c r="C9" s="225">
        <v>3</v>
      </c>
      <c r="D9" s="250">
        <v>3.3333333333333335</v>
      </c>
      <c r="E9" s="250">
        <v>3.88</v>
      </c>
      <c r="F9" s="227">
        <v>60</v>
      </c>
      <c r="G9" s="225">
        <v>2</v>
      </c>
      <c r="H9" s="250">
        <v>4.5</v>
      </c>
      <c r="I9" s="250">
        <v>4.12</v>
      </c>
      <c r="J9" s="227">
        <v>14</v>
      </c>
      <c r="K9" s="225">
        <v>1</v>
      </c>
      <c r="L9" s="250">
        <v>4</v>
      </c>
      <c r="M9" s="250">
        <v>3.95</v>
      </c>
      <c r="N9" s="227">
        <v>23</v>
      </c>
      <c r="O9" s="55">
        <f t="shared" si="0"/>
        <v>97</v>
      </c>
      <c r="T9" s="53"/>
    </row>
    <row r="10" spans="1:20" x14ac:dyDescent="0.25">
      <c r="A10" s="54">
        <v>5</v>
      </c>
      <c r="B10" s="106" t="s">
        <v>43</v>
      </c>
      <c r="C10" s="222">
        <v>9</v>
      </c>
      <c r="D10" s="249">
        <v>3.2222222222222223</v>
      </c>
      <c r="E10" s="249">
        <v>3.88</v>
      </c>
      <c r="F10" s="224">
        <v>65</v>
      </c>
      <c r="G10" s="222">
        <v>6</v>
      </c>
      <c r="H10" s="249">
        <v>4</v>
      </c>
      <c r="I10" s="249">
        <v>4.12</v>
      </c>
      <c r="J10" s="224">
        <v>30</v>
      </c>
      <c r="K10" s="222">
        <v>7</v>
      </c>
      <c r="L10" s="249">
        <v>4</v>
      </c>
      <c r="M10" s="249">
        <v>3.95</v>
      </c>
      <c r="N10" s="224">
        <v>21</v>
      </c>
      <c r="O10" s="55">
        <f t="shared" si="0"/>
        <v>116</v>
      </c>
      <c r="Q10" s="56"/>
      <c r="R10" s="53"/>
      <c r="T10" s="53"/>
    </row>
    <row r="11" spans="1:20" x14ac:dyDescent="0.25">
      <c r="A11" s="54">
        <v>6</v>
      </c>
      <c r="B11" s="106" t="s">
        <v>151</v>
      </c>
      <c r="C11" s="222">
        <v>2</v>
      </c>
      <c r="D11" s="249">
        <v>3</v>
      </c>
      <c r="E11" s="249">
        <v>3.88</v>
      </c>
      <c r="F11" s="224">
        <v>66</v>
      </c>
      <c r="G11" s="222"/>
      <c r="H11" s="249"/>
      <c r="I11" s="249">
        <v>4.12</v>
      </c>
      <c r="J11" s="224">
        <v>73</v>
      </c>
      <c r="K11" s="222">
        <v>3</v>
      </c>
      <c r="L11" s="249">
        <v>3</v>
      </c>
      <c r="M11" s="249">
        <v>3.95</v>
      </c>
      <c r="N11" s="224">
        <v>68</v>
      </c>
      <c r="O11" s="55">
        <f t="shared" si="0"/>
        <v>207</v>
      </c>
      <c r="Q11" s="56"/>
      <c r="R11" s="53"/>
      <c r="T11" s="53"/>
    </row>
    <row r="12" spans="1:20" ht="15.75" thickBot="1" x14ac:dyDescent="0.3">
      <c r="A12" s="54">
        <v>7</v>
      </c>
      <c r="B12" s="106" t="s">
        <v>116</v>
      </c>
      <c r="C12" s="222">
        <v>1</v>
      </c>
      <c r="D12" s="249">
        <v>3</v>
      </c>
      <c r="E12" s="249">
        <v>3.88</v>
      </c>
      <c r="F12" s="224">
        <v>67</v>
      </c>
      <c r="G12" s="222">
        <v>1</v>
      </c>
      <c r="H12" s="249">
        <v>4</v>
      </c>
      <c r="I12" s="249">
        <v>4.12</v>
      </c>
      <c r="J12" s="224">
        <v>31</v>
      </c>
      <c r="K12" s="222"/>
      <c r="L12" s="249"/>
      <c r="M12" s="249">
        <v>3.95</v>
      </c>
      <c r="N12" s="224">
        <v>77</v>
      </c>
      <c r="O12" s="55">
        <f t="shared" si="0"/>
        <v>175</v>
      </c>
      <c r="Q12" s="56"/>
      <c r="R12" s="53"/>
      <c r="T12" s="53"/>
    </row>
    <row r="13" spans="1:20" ht="15.75" thickBot="1" x14ac:dyDescent="0.3">
      <c r="A13" s="139"/>
      <c r="B13" s="140" t="s">
        <v>84</v>
      </c>
      <c r="C13" s="141">
        <f>SUM(C14:C25)</f>
        <v>20</v>
      </c>
      <c r="D13" s="151">
        <f>AVERAGE(D14:D25)</f>
        <v>3.6830357142857144</v>
      </c>
      <c r="E13" s="151">
        <v>3.88</v>
      </c>
      <c r="F13" s="142"/>
      <c r="G13" s="141">
        <f>SUM(G14:G25)</f>
        <v>32</v>
      </c>
      <c r="H13" s="151">
        <f>AVERAGE(H14:H25)</f>
        <v>4.1600529100529098</v>
      </c>
      <c r="I13" s="151">
        <v>4.12</v>
      </c>
      <c r="J13" s="142"/>
      <c r="K13" s="141">
        <f>SUM(K14:K25)</f>
        <v>29</v>
      </c>
      <c r="L13" s="151">
        <f>AVERAGE(L14:L25)</f>
        <v>3.6830357142857144</v>
      </c>
      <c r="M13" s="151">
        <v>3.95</v>
      </c>
      <c r="N13" s="142"/>
      <c r="O13" s="146"/>
      <c r="Q13" s="56"/>
      <c r="R13" s="53"/>
      <c r="T13" s="53"/>
    </row>
    <row r="14" spans="1:20" x14ac:dyDescent="0.25">
      <c r="A14" s="60">
        <v>1</v>
      </c>
      <c r="B14" s="121" t="s">
        <v>1</v>
      </c>
      <c r="C14" s="225">
        <v>1</v>
      </c>
      <c r="D14" s="250">
        <v>4</v>
      </c>
      <c r="E14" s="250">
        <v>3.88</v>
      </c>
      <c r="F14" s="227">
        <v>23</v>
      </c>
      <c r="G14" s="225">
        <v>6</v>
      </c>
      <c r="H14" s="250">
        <v>4</v>
      </c>
      <c r="I14" s="250">
        <v>4.12</v>
      </c>
      <c r="J14" s="227">
        <v>33</v>
      </c>
      <c r="K14" s="225">
        <v>7</v>
      </c>
      <c r="L14" s="250">
        <v>4.7142857142857144</v>
      </c>
      <c r="M14" s="250">
        <v>3.95</v>
      </c>
      <c r="N14" s="227">
        <v>7</v>
      </c>
      <c r="O14" s="57">
        <f t="shared" si="0"/>
        <v>63</v>
      </c>
      <c r="Q14" s="53"/>
      <c r="R14" s="53"/>
      <c r="T14" s="53"/>
    </row>
    <row r="15" spans="1:20" x14ac:dyDescent="0.25">
      <c r="A15" s="54">
        <v>2</v>
      </c>
      <c r="B15" s="106" t="s">
        <v>3</v>
      </c>
      <c r="C15" s="222">
        <v>2</v>
      </c>
      <c r="D15" s="249">
        <v>4</v>
      </c>
      <c r="E15" s="249">
        <v>3.88</v>
      </c>
      <c r="F15" s="224">
        <v>24</v>
      </c>
      <c r="G15" s="222">
        <v>1</v>
      </c>
      <c r="H15" s="249">
        <v>5</v>
      </c>
      <c r="I15" s="249">
        <v>4.12</v>
      </c>
      <c r="J15" s="224">
        <v>5</v>
      </c>
      <c r="K15" s="222">
        <v>1</v>
      </c>
      <c r="L15" s="249">
        <v>3</v>
      </c>
      <c r="M15" s="249">
        <v>3.95</v>
      </c>
      <c r="N15" s="224">
        <v>69</v>
      </c>
      <c r="O15" s="55">
        <f t="shared" si="0"/>
        <v>98</v>
      </c>
      <c r="Q15" s="53"/>
      <c r="R15" s="53"/>
      <c r="T15" s="53"/>
    </row>
    <row r="16" spans="1:20" x14ac:dyDescent="0.25">
      <c r="A16" s="54">
        <v>3</v>
      </c>
      <c r="B16" s="106" t="s">
        <v>153</v>
      </c>
      <c r="C16" s="222">
        <v>2</v>
      </c>
      <c r="D16" s="249">
        <v>4</v>
      </c>
      <c r="E16" s="249">
        <v>3.88</v>
      </c>
      <c r="F16" s="224">
        <v>25</v>
      </c>
      <c r="G16" s="222"/>
      <c r="H16" s="249"/>
      <c r="I16" s="249">
        <v>4.12</v>
      </c>
      <c r="J16" s="224">
        <v>73</v>
      </c>
      <c r="K16" s="222">
        <v>1</v>
      </c>
      <c r="L16" s="249">
        <v>4</v>
      </c>
      <c r="M16" s="249">
        <v>3.95</v>
      </c>
      <c r="N16" s="224">
        <v>25</v>
      </c>
      <c r="O16" s="55">
        <f t="shared" si="0"/>
        <v>123</v>
      </c>
      <c r="Q16" s="53"/>
      <c r="R16" s="53"/>
      <c r="T16" s="53"/>
    </row>
    <row r="17" spans="1:20" x14ac:dyDescent="0.25">
      <c r="A17" s="54">
        <v>4</v>
      </c>
      <c r="B17" s="106" t="s">
        <v>130</v>
      </c>
      <c r="C17" s="222">
        <v>1</v>
      </c>
      <c r="D17" s="249">
        <v>4</v>
      </c>
      <c r="E17" s="249">
        <v>3.88</v>
      </c>
      <c r="F17" s="224">
        <v>26</v>
      </c>
      <c r="G17" s="222">
        <v>4</v>
      </c>
      <c r="H17" s="249">
        <v>4.25</v>
      </c>
      <c r="I17" s="249">
        <v>4.12</v>
      </c>
      <c r="J17" s="224">
        <v>27</v>
      </c>
      <c r="K17" s="222"/>
      <c r="L17" s="249"/>
      <c r="M17" s="249">
        <v>3.95</v>
      </c>
      <c r="N17" s="224">
        <v>77</v>
      </c>
      <c r="O17" s="55">
        <f t="shared" si="0"/>
        <v>130</v>
      </c>
      <c r="Q17" s="53"/>
      <c r="R17" s="53"/>
      <c r="T17" s="53"/>
    </row>
    <row r="18" spans="1:20" x14ac:dyDescent="0.25">
      <c r="A18" s="54">
        <v>5</v>
      </c>
      <c r="B18" s="106" t="s">
        <v>6</v>
      </c>
      <c r="C18" s="222">
        <v>4</v>
      </c>
      <c r="D18" s="249">
        <v>3.75</v>
      </c>
      <c r="E18" s="249">
        <v>3.88</v>
      </c>
      <c r="F18" s="224">
        <v>46</v>
      </c>
      <c r="G18" s="222">
        <v>6</v>
      </c>
      <c r="H18" s="249">
        <v>4.5</v>
      </c>
      <c r="I18" s="249">
        <v>4.12</v>
      </c>
      <c r="J18" s="224">
        <v>15</v>
      </c>
      <c r="K18" s="222">
        <v>8</v>
      </c>
      <c r="L18" s="249">
        <v>4</v>
      </c>
      <c r="M18" s="249">
        <v>3.95</v>
      </c>
      <c r="N18" s="224">
        <v>24</v>
      </c>
      <c r="O18" s="55">
        <f t="shared" si="0"/>
        <v>85</v>
      </c>
      <c r="Q18" s="53"/>
      <c r="R18" s="53"/>
      <c r="T18" s="53"/>
    </row>
    <row r="19" spans="1:20" x14ac:dyDescent="0.25">
      <c r="A19" s="54">
        <v>6</v>
      </c>
      <c r="B19" s="106" t="s">
        <v>4</v>
      </c>
      <c r="C19" s="222">
        <v>7</v>
      </c>
      <c r="D19" s="249">
        <v>3.7142857142857144</v>
      </c>
      <c r="E19" s="249">
        <v>3.88</v>
      </c>
      <c r="F19" s="224">
        <v>49</v>
      </c>
      <c r="G19" s="222">
        <v>3</v>
      </c>
      <c r="H19" s="249">
        <v>3.3333333333333335</v>
      </c>
      <c r="I19" s="249">
        <v>4.12</v>
      </c>
      <c r="J19" s="224">
        <v>67</v>
      </c>
      <c r="K19" s="222">
        <v>8</v>
      </c>
      <c r="L19" s="249">
        <v>4.25</v>
      </c>
      <c r="M19" s="249">
        <v>3.95</v>
      </c>
      <c r="N19" s="224">
        <v>17</v>
      </c>
      <c r="O19" s="55">
        <f t="shared" si="0"/>
        <v>133</v>
      </c>
      <c r="Q19" s="53"/>
      <c r="R19" s="53"/>
      <c r="T19" s="53"/>
    </row>
    <row r="20" spans="1:20" x14ac:dyDescent="0.25">
      <c r="A20" s="54">
        <v>7</v>
      </c>
      <c r="B20" s="106" t="s">
        <v>2</v>
      </c>
      <c r="C20" s="222">
        <v>1</v>
      </c>
      <c r="D20" s="249">
        <v>3</v>
      </c>
      <c r="E20" s="249">
        <v>3.88</v>
      </c>
      <c r="F20" s="224">
        <v>68</v>
      </c>
      <c r="G20" s="222">
        <v>7</v>
      </c>
      <c r="H20" s="249">
        <v>3.8571428571428572</v>
      </c>
      <c r="I20" s="249">
        <v>4.12</v>
      </c>
      <c r="J20" s="224">
        <v>59</v>
      </c>
      <c r="K20" s="222">
        <v>2</v>
      </c>
      <c r="L20" s="249">
        <v>3.5</v>
      </c>
      <c r="M20" s="249">
        <v>3.95</v>
      </c>
      <c r="N20" s="224">
        <v>59</v>
      </c>
      <c r="O20" s="55">
        <f t="shared" si="0"/>
        <v>186</v>
      </c>
      <c r="Q20" s="53"/>
      <c r="R20" s="53"/>
      <c r="T20" s="53"/>
    </row>
    <row r="21" spans="1:20" x14ac:dyDescent="0.25">
      <c r="A21" s="54">
        <v>8</v>
      </c>
      <c r="B21" s="106" t="s">
        <v>167</v>
      </c>
      <c r="C21" s="222">
        <v>2</v>
      </c>
      <c r="D21" s="249">
        <v>3</v>
      </c>
      <c r="E21" s="249">
        <v>3.88</v>
      </c>
      <c r="F21" s="224">
        <v>69</v>
      </c>
      <c r="G21" s="222"/>
      <c r="H21" s="249"/>
      <c r="I21" s="249">
        <v>4.12</v>
      </c>
      <c r="J21" s="224">
        <v>73</v>
      </c>
      <c r="K21" s="222"/>
      <c r="L21" s="249"/>
      <c r="M21" s="249">
        <v>3.95</v>
      </c>
      <c r="N21" s="224">
        <v>77</v>
      </c>
      <c r="O21" s="55">
        <f t="shared" si="0"/>
        <v>219</v>
      </c>
      <c r="Q21" s="53"/>
      <c r="R21" s="53"/>
      <c r="T21" s="53"/>
    </row>
    <row r="22" spans="1:20" x14ac:dyDescent="0.25">
      <c r="A22" s="54">
        <v>9</v>
      </c>
      <c r="B22" s="106" t="s">
        <v>131</v>
      </c>
      <c r="C22" s="222"/>
      <c r="D22" s="249"/>
      <c r="E22" s="249">
        <v>3.88</v>
      </c>
      <c r="F22" s="224">
        <v>76</v>
      </c>
      <c r="G22" s="222">
        <v>2</v>
      </c>
      <c r="H22" s="249">
        <v>5</v>
      </c>
      <c r="I22" s="249">
        <v>4.12</v>
      </c>
      <c r="J22" s="224">
        <v>6</v>
      </c>
      <c r="K22" s="222"/>
      <c r="L22" s="249"/>
      <c r="M22" s="249">
        <v>3.95</v>
      </c>
      <c r="N22" s="224">
        <v>77</v>
      </c>
      <c r="O22" s="55">
        <f t="shared" si="0"/>
        <v>159</v>
      </c>
      <c r="Q22" s="53"/>
      <c r="R22" s="53"/>
      <c r="T22" s="53"/>
    </row>
    <row r="23" spans="1:20" x14ac:dyDescent="0.25">
      <c r="A23" s="54">
        <v>10</v>
      </c>
      <c r="B23" s="50" t="s">
        <v>101</v>
      </c>
      <c r="C23" s="219"/>
      <c r="D23" s="248"/>
      <c r="E23" s="248">
        <v>3.88</v>
      </c>
      <c r="F23" s="221">
        <v>76</v>
      </c>
      <c r="G23" s="219">
        <v>2</v>
      </c>
      <c r="H23" s="248">
        <v>3.5</v>
      </c>
      <c r="I23" s="248">
        <v>4.12</v>
      </c>
      <c r="J23" s="221">
        <v>64</v>
      </c>
      <c r="K23" s="219">
        <v>1</v>
      </c>
      <c r="L23" s="248">
        <v>3</v>
      </c>
      <c r="M23" s="248">
        <v>3.95</v>
      </c>
      <c r="N23" s="221">
        <v>71</v>
      </c>
      <c r="O23" s="55">
        <f t="shared" si="0"/>
        <v>211</v>
      </c>
      <c r="Q23" s="53"/>
      <c r="R23" s="53"/>
      <c r="T23" s="53"/>
    </row>
    <row r="24" spans="1:20" x14ac:dyDescent="0.25">
      <c r="A24" s="54">
        <v>11</v>
      </c>
      <c r="B24" s="50" t="s">
        <v>154</v>
      </c>
      <c r="C24" s="219"/>
      <c r="D24" s="248"/>
      <c r="E24" s="248">
        <v>3.88</v>
      </c>
      <c r="F24" s="221">
        <v>76</v>
      </c>
      <c r="G24" s="219"/>
      <c r="H24" s="248"/>
      <c r="I24" s="248">
        <v>4.12</v>
      </c>
      <c r="J24" s="221">
        <v>73</v>
      </c>
      <c r="K24" s="219">
        <v>1</v>
      </c>
      <c r="L24" s="248">
        <v>3</v>
      </c>
      <c r="M24" s="248">
        <v>3.95</v>
      </c>
      <c r="N24" s="221">
        <v>70</v>
      </c>
      <c r="O24" s="55">
        <f t="shared" si="0"/>
        <v>219</v>
      </c>
      <c r="Q24" s="53"/>
      <c r="R24" s="53"/>
      <c r="T24" s="53"/>
    </row>
    <row r="25" spans="1:20" ht="15.75" thickBot="1" x14ac:dyDescent="0.3">
      <c r="A25" s="54">
        <v>12</v>
      </c>
      <c r="B25" s="106" t="s">
        <v>129</v>
      </c>
      <c r="C25" s="222"/>
      <c r="D25" s="249"/>
      <c r="E25" s="249">
        <v>3.88</v>
      </c>
      <c r="F25" s="224">
        <v>76</v>
      </c>
      <c r="G25" s="222">
        <v>1</v>
      </c>
      <c r="H25" s="249">
        <v>4</v>
      </c>
      <c r="I25" s="249">
        <v>4.12</v>
      </c>
      <c r="J25" s="224">
        <v>34</v>
      </c>
      <c r="K25" s="222"/>
      <c r="L25" s="249"/>
      <c r="M25" s="249">
        <v>3.95</v>
      </c>
      <c r="N25" s="224">
        <v>77</v>
      </c>
      <c r="O25" s="55">
        <f t="shared" si="0"/>
        <v>187</v>
      </c>
      <c r="Q25" s="53"/>
      <c r="R25" s="53"/>
      <c r="T25" s="53"/>
    </row>
    <row r="26" spans="1:20" ht="15.75" thickBot="1" x14ac:dyDescent="0.3">
      <c r="A26" s="139"/>
      <c r="B26" s="140" t="s">
        <v>85</v>
      </c>
      <c r="C26" s="141">
        <f>SUM(C27:C39)</f>
        <v>21</v>
      </c>
      <c r="D26" s="151">
        <f>AVERAGE(D27:D39)</f>
        <v>3.9249999999999998</v>
      </c>
      <c r="E26" s="151">
        <v>3.88</v>
      </c>
      <c r="F26" s="142"/>
      <c r="G26" s="141">
        <f>SUM(G27:G39)</f>
        <v>15</v>
      </c>
      <c r="H26" s="151">
        <f>AVERAGE(H27:H39)</f>
        <v>4.4285714285714288</v>
      </c>
      <c r="I26" s="151">
        <v>4.12</v>
      </c>
      <c r="J26" s="142"/>
      <c r="K26" s="141">
        <f>SUM(K27:K39)</f>
        <v>22</v>
      </c>
      <c r="L26" s="151">
        <f>AVERAGE(L27:L39)</f>
        <v>3.3</v>
      </c>
      <c r="M26" s="151">
        <v>3.95</v>
      </c>
      <c r="N26" s="142"/>
      <c r="O26" s="146"/>
      <c r="Q26" s="53"/>
      <c r="R26" s="53"/>
      <c r="T26" s="53"/>
    </row>
    <row r="27" spans="1:20" x14ac:dyDescent="0.25">
      <c r="A27" s="51">
        <v>1</v>
      </c>
      <c r="B27" s="37" t="s">
        <v>132</v>
      </c>
      <c r="C27" s="230">
        <v>3</v>
      </c>
      <c r="D27" s="251">
        <v>4.666666666666667</v>
      </c>
      <c r="E27" s="251">
        <v>3.88</v>
      </c>
      <c r="F27" s="231">
        <v>6</v>
      </c>
      <c r="G27" s="230">
        <v>3</v>
      </c>
      <c r="H27" s="251">
        <v>4</v>
      </c>
      <c r="I27" s="251">
        <v>4.12</v>
      </c>
      <c r="J27" s="231">
        <v>36</v>
      </c>
      <c r="K27" s="230">
        <v>1</v>
      </c>
      <c r="L27" s="251">
        <v>0</v>
      </c>
      <c r="M27" s="251">
        <v>3.95</v>
      </c>
      <c r="N27" s="231">
        <v>76</v>
      </c>
      <c r="O27" s="52">
        <f t="shared" si="0"/>
        <v>118</v>
      </c>
      <c r="Q27" s="53"/>
      <c r="R27" s="53"/>
      <c r="T27" s="53"/>
    </row>
    <row r="28" spans="1:20" x14ac:dyDescent="0.25">
      <c r="A28" s="54">
        <v>2</v>
      </c>
      <c r="B28" s="37" t="s">
        <v>8</v>
      </c>
      <c r="C28" s="230">
        <v>3</v>
      </c>
      <c r="D28" s="251">
        <v>4.333333333333333</v>
      </c>
      <c r="E28" s="251">
        <v>3.88</v>
      </c>
      <c r="F28" s="231">
        <v>13</v>
      </c>
      <c r="G28" s="230">
        <v>5</v>
      </c>
      <c r="H28" s="251">
        <v>4</v>
      </c>
      <c r="I28" s="251">
        <v>4.12</v>
      </c>
      <c r="J28" s="231">
        <v>37</v>
      </c>
      <c r="K28" s="230">
        <v>5</v>
      </c>
      <c r="L28" s="251">
        <v>3.2</v>
      </c>
      <c r="M28" s="251">
        <v>3.95</v>
      </c>
      <c r="N28" s="231">
        <v>67</v>
      </c>
      <c r="O28" s="55">
        <f t="shared" si="0"/>
        <v>117</v>
      </c>
      <c r="Q28" s="53"/>
      <c r="R28" s="53"/>
      <c r="T28" s="53"/>
    </row>
    <row r="29" spans="1:20" x14ac:dyDescent="0.25">
      <c r="A29" s="54">
        <v>3</v>
      </c>
      <c r="B29" s="37" t="s">
        <v>117</v>
      </c>
      <c r="C29" s="230">
        <v>4</v>
      </c>
      <c r="D29" s="251">
        <v>4</v>
      </c>
      <c r="E29" s="251">
        <v>3.88</v>
      </c>
      <c r="F29" s="231">
        <v>27</v>
      </c>
      <c r="G29" s="230">
        <v>1</v>
      </c>
      <c r="H29" s="251">
        <v>5</v>
      </c>
      <c r="I29" s="251">
        <v>4.12</v>
      </c>
      <c r="J29" s="231">
        <v>3</v>
      </c>
      <c r="K29" s="230"/>
      <c r="L29" s="251"/>
      <c r="M29" s="251">
        <v>3.95</v>
      </c>
      <c r="N29" s="231">
        <v>77</v>
      </c>
      <c r="O29" s="55">
        <f t="shared" si="0"/>
        <v>107</v>
      </c>
      <c r="Q29" s="53"/>
      <c r="R29" s="53"/>
      <c r="T29" s="53"/>
    </row>
    <row r="30" spans="1:20" x14ac:dyDescent="0.25">
      <c r="A30" s="54">
        <v>4</v>
      </c>
      <c r="B30" s="37" t="s">
        <v>48</v>
      </c>
      <c r="C30" s="230">
        <v>1</v>
      </c>
      <c r="D30" s="251">
        <v>4</v>
      </c>
      <c r="E30" s="251">
        <v>3.88</v>
      </c>
      <c r="F30" s="231">
        <v>28</v>
      </c>
      <c r="G30" s="230">
        <v>3</v>
      </c>
      <c r="H30" s="251">
        <v>4</v>
      </c>
      <c r="I30" s="251">
        <v>4.12</v>
      </c>
      <c r="J30" s="231">
        <v>35</v>
      </c>
      <c r="K30" s="230">
        <v>1</v>
      </c>
      <c r="L30" s="251">
        <v>4</v>
      </c>
      <c r="M30" s="251">
        <v>3.95</v>
      </c>
      <c r="N30" s="231">
        <v>27</v>
      </c>
      <c r="O30" s="55">
        <f t="shared" si="0"/>
        <v>90</v>
      </c>
      <c r="Q30" s="53"/>
      <c r="R30" s="53"/>
      <c r="T30" s="53"/>
    </row>
    <row r="31" spans="1:20" x14ac:dyDescent="0.25">
      <c r="A31" s="54">
        <v>5</v>
      </c>
      <c r="B31" s="37" t="s">
        <v>79</v>
      </c>
      <c r="C31" s="230">
        <v>1</v>
      </c>
      <c r="D31" s="251">
        <v>4</v>
      </c>
      <c r="E31" s="251">
        <v>3.88</v>
      </c>
      <c r="F31" s="231">
        <v>32</v>
      </c>
      <c r="G31" s="230"/>
      <c r="H31" s="251"/>
      <c r="I31" s="251">
        <v>4.12</v>
      </c>
      <c r="J31" s="231">
        <v>73</v>
      </c>
      <c r="K31" s="230">
        <v>3</v>
      </c>
      <c r="L31" s="251">
        <v>3</v>
      </c>
      <c r="M31" s="251">
        <v>3.95</v>
      </c>
      <c r="N31" s="231">
        <v>72</v>
      </c>
      <c r="O31" s="55">
        <f t="shared" si="0"/>
        <v>177</v>
      </c>
      <c r="Q31" s="53"/>
      <c r="R31" s="53"/>
      <c r="T31" s="53"/>
    </row>
    <row r="32" spans="1:20" x14ac:dyDescent="0.25">
      <c r="A32" s="54">
        <v>6</v>
      </c>
      <c r="B32" s="37" t="s">
        <v>176</v>
      </c>
      <c r="C32" s="230">
        <v>1</v>
      </c>
      <c r="D32" s="251">
        <v>4</v>
      </c>
      <c r="E32" s="251">
        <v>3.88</v>
      </c>
      <c r="F32" s="231">
        <v>29</v>
      </c>
      <c r="G32" s="230"/>
      <c r="H32" s="251"/>
      <c r="I32" s="251">
        <v>4.12</v>
      </c>
      <c r="J32" s="231">
        <v>73</v>
      </c>
      <c r="K32" s="230"/>
      <c r="L32" s="251"/>
      <c r="M32" s="251">
        <v>3.95</v>
      </c>
      <c r="N32" s="231">
        <v>77</v>
      </c>
      <c r="O32" s="55">
        <f t="shared" si="0"/>
        <v>179</v>
      </c>
      <c r="Q32" s="53"/>
      <c r="R32" s="53"/>
      <c r="T32" s="53"/>
    </row>
    <row r="33" spans="1:20" x14ac:dyDescent="0.25">
      <c r="A33" s="54">
        <v>7</v>
      </c>
      <c r="B33" s="37" t="s">
        <v>171</v>
      </c>
      <c r="C33" s="230">
        <v>1</v>
      </c>
      <c r="D33" s="251">
        <v>4</v>
      </c>
      <c r="E33" s="251">
        <v>3.88</v>
      </c>
      <c r="F33" s="231">
        <v>30</v>
      </c>
      <c r="G33" s="230"/>
      <c r="H33" s="251"/>
      <c r="I33" s="251">
        <v>4.12</v>
      </c>
      <c r="J33" s="231">
        <v>73</v>
      </c>
      <c r="K33" s="230"/>
      <c r="L33" s="251"/>
      <c r="M33" s="251">
        <v>3.95</v>
      </c>
      <c r="N33" s="231">
        <v>77</v>
      </c>
      <c r="O33" s="55">
        <f t="shared" si="0"/>
        <v>180</v>
      </c>
      <c r="Q33" s="53"/>
      <c r="R33" s="53"/>
      <c r="T33" s="53"/>
    </row>
    <row r="34" spans="1:20" x14ac:dyDescent="0.25">
      <c r="A34" s="54">
        <v>8</v>
      </c>
      <c r="B34" s="37" t="s">
        <v>169</v>
      </c>
      <c r="C34" s="230">
        <v>1</v>
      </c>
      <c r="D34" s="251">
        <v>4</v>
      </c>
      <c r="E34" s="251">
        <v>3.88</v>
      </c>
      <c r="F34" s="231">
        <v>31</v>
      </c>
      <c r="G34" s="230"/>
      <c r="H34" s="251"/>
      <c r="I34" s="251">
        <v>4.12</v>
      </c>
      <c r="J34" s="231">
        <v>73</v>
      </c>
      <c r="K34" s="230"/>
      <c r="L34" s="251"/>
      <c r="M34" s="251">
        <v>3.95</v>
      </c>
      <c r="N34" s="231">
        <v>77</v>
      </c>
      <c r="O34" s="55">
        <f t="shared" si="0"/>
        <v>181</v>
      </c>
      <c r="Q34" s="53"/>
      <c r="R34" s="53"/>
      <c r="T34" s="53"/>
    </row>
    <row r="35" spans="1:20" x14ac:dyDescent="0.25">
      <c r="A35" s="54">
        <v>9</v>
      </c>
      <c r="B35" s="37" t="s">
        <v>47</v>
      </c>
      <c r="C35" s="230">
        <v>4</v>
      </c>
      <c r="D35" s="251">
        <v>3.25</v>
      </c>
      <c r="E35" s="251">
        <v>3.88</v>
      </c>
      <c r="F35" s="231">
        <v>63</v>
      </c>
      <c r="G35" s="230">
        <v>1</v>
      </c>
      <c r="H35" s="251">
        <v>5</v>
      </c>
      <c r="I35" s="251">
        <v>4.12</v>
      </c>
      <c r="J35" s="231">
        <v>2</v>
      </c>
      <c r="K35" s="230">
        <v>5</v>
      </c>
      <c r="L35" s="251">
        <v>4.2</v>
      </c>
      <c r="M35" s="251">
        <v>3.95</v>
      </c>
      <c r="N35" s="231">
        <v>19</v>
      </c>
      <c r="O35" s="55">
        <f t="shared" si="0"/>
        <v>84</v>
      </c>
      <c r="Q35" s="53"/>
      <c r="R35" s="53"/>
      <c r="T35" s="53"/>
    </row>
    <row r="36" spans="1:20" x14ac:dyDescent="0.25">
      <c r="A36" s="54">
        <v>10</v>
      </c>
      <c r="B36" s="37" t="s">
        <v>103</v>
      </c>
      <c r="C36" s="230">
        <v>2</v>
      </c>
      <c r="D36" s="251">
        <v>3</v>
      </c>
      <c r="E36" s="251">
        <v>3.88</v>
      </c>
      <c r="F36" s="231">
        <v>70</v>
      </c>
      <c r="G36" s="230"/>
      <c r="H36" s="251"/>
      <c r="I36" s="251">
        <v>4.12</v>
      </c>
      <c r="J36" s="231">
        <v>73</v>
      </c>
      <c r="K36" s="230">
        <v>4</v>
      </c>
      <c r="L36" s="251">
        <v>4</v>
      </c>
      <c r="M36" s="251">
        <v>3.95</v>
      </c>
      <c r="N36" s="231">
        <v>28</v>
      </c>
      <c r="O36" s="55">
        <f t="shared" si="0"/>
        <v>171</v>
      </c>
      <c r="Q36" s="53"/>
      <c r="R36" s="53"/>
      <c r="T36" s="53"/>
    </row>
    <row r="37" spans="1:20" x14ac:dyDescent="0.25">
      <c r="A37" s="54">
        <v>11</v>
      </c>
      <c r="B37" s="37" t="s">
        <v>102</v>
      </c>
      <c r="C37" s="230"/>
      <c r="D37" s="251"/>
      <c r="E37" s="251">
        <v>3.88</v>
      </c>
      <c r="F37" s="231">
        <v>76</v>
      </c>
      <c r="G37" s="230">
        <v>1</v>
      </c>
      <c r="H37" s="251">
        <v>4</v>
      </c>
      <c r="I37" s="251">
        <v>4.12</v>
      </c>
      <c r="J37" s="231">
        <v>32</v>
      </c>
      <c r="K37" s="230">
        <v>2</v>
      </c>
      <c r="L37" s="251">
        <v>4</v>
      </c>
      <c r="M37" s="251">
        <v>3.95</v>
      </c>
      <c r="N37" s="231">
        <v>26</v>
      </c>
      <c r="O37" s="55">
        <f t="shared" si="0"/>
        <v>134</v>
      </c>
      <c r="Q37" s="53"/>
      <c r="R37" s="53"/>
      <c r="T37" s="53"/>
    </row>
    <row r="38" spans="1:20" x14ac:dyDescent="0.25">
      <c r="A38" s="54">
        <v>12</v>
      </c>
      <c r="B38" s="37" t="s">
        <v>155</v>
      </c>
      <c r="C38" s="230"/>
      <c r="D38" s="251"/>
      <c r="E38" s="251">
        <v>3.88</v>
      </c>
      <c r="F38" s="231">
        <v>76</v>
      </c>
      <c r="G38" s="230"/>
      <c r="H38" s="251"/>
      <c r="I38" s="251">
        <v>4.12</v>
      </c>
      <c r="J38" s="231">
        <v>73</v>
      </c>
      <c r="K38" s="230">
        <v>1</v>
      </c>
      <c r="L38" s="251">
        <v>4</v>
      </c>
      <c r="M38" s="251">
        <v>3.95</v>
      </c>
      <c r="N38" s="231">
        <v>29</v>
      </c>
      <c r="O38" s="55">
        <f t="shared" si="0"/>
        <v>178</v>
      </c>
      <c r="Q38" s="53"/>
      <c r="R38" s="53"/>
      <c r="T38" s="53"/>
    </row>
    <row r="39" spans="1:20" ht="15.75" thickBot="1" x14ac:dyDescent="0.3">
      <c r="A39" s="54">
        <v>13</v>
      </c>
      <c r="B39" s="37" t="s">
        <v>118</v>
      </c>
      <c r="C39" s="230"/>
      <c r="D39" s="251"/>
      <c r="E39" s="251">
        <v>3.88</v>
      </c>
      <c r="F39" s="231">
        <v>76</v>
      </c>
      <c r="G39" s="230">
        <v>1</v>
      </c>
      <c r="H39" s="251">
        <v>5</v>
      </c>
      <c r="I39" s="251">
        <v>4.12</v>
      </c>
      <c r="J39" s="231">
        <v>4</v>
      </c>
      <c r="K39" s="230"/>
      <c r="L39" s="251"/>
      <c r="M39" s="251">
        <v>3.95</v>
      </c>
      <c r="N39" s="231">
        <v>77</v>
      </c>
      <c r="O39" s="55">
        <f t="shared" si="0"/>
        <v>157</v>
      </c>
      <c r="Q39" s="53"/>
      <c r="R39" s="53"/>
      <c r="T39" s="53"/>
    </row>
    <row r="40" spans="1:20" ht="15.75" thickBot="1" x14ac:dyDescent="0.3">
      <c r="A40" s="139"/>
      <c r="B40" s="145" t="s">
        <v>86</v>
      </c>
      <c r="C40" s="147">
        <f>SUM(C41:C55)</f>
        <v>30</v>
      </c>
      <c r="D40" s="152">
        <f>AVERAGE(D41:D55)</f>
        <v>3.9568181818181816</v>
      </c>
      <c r="E40" s="152">
        <v>3.88</v>
      </c>
      <c r="F40" s="144"/>
      <c r="G40" s="147">
        <f>SUM(G41:G55)</f>
        <v>42</v>
      </c>
      <c r="H40" s="152">
        <f>AVERAGE(H41:H55)</f>
        <v>4.3097222222222227</v>
      </c>
      <c r="I40" s="152">
        <v>4.12</v>
      </c>
      <c r="J40" s="144"/>
      <c r="K40" s="147">
        <f>SUM(K41:K55)</f>
        <v>49</v>
      </c>
      <c r="L40" s="152">
        <f>AVERAGE(L41:L55)</f>
        <v>3.7521645021645025</v>
      </c>
      <c r="M40" s="152">
        <v>3.95</v>
      </c>
      <c r="N40" s="144"/>
      <c r="O40" s="146"/>
      <c r="Q40" s="53"/>
      <c r="R40" s="53"/>
      <c r="T40" s="53"/>
    </row>
    <row r="41" spans="1:20" x14ac:dyDescent="0.25">
      <c r="A41" s="51">
        <v>1</v>
      </c>
      <c r="B41" s="121" t="s">
        <v>94</v>
      </c>
      <c r="C41" s="225">
        <v>1</v>
      </c>
      <c r="D41" s="250">
        <v>5</v>
      </c>
      <c r="E41" s="250">
        <v>3.88</v>
      </c>
      <c r="F41" s="227">
        <v>1</v>
      </c>
      <c r="G41" s="225">
        <v>2</v>
      </c>
      <c r="H41" s="250">
        <v>4.5</v>
      </c>
      <c r="I41" s="250">
        <v>4.12</v>
      </c>
      <c r="J41" s="227">
        <v>18</v>
      </c>
      <c r="K41" s="225">
        <v>4</v>
      </c>
      <c r="L41" s="250">
        <v>3.25</v>
      </c>
      <c r="M41" s="250">
        <v>3.95</v>
      </c>
      <c r="N41" s="227">
        <v>65</v>
      </c>
      <c r="O41" s="52">
        <f t="shared" si="0"/>
        <v>84</v>
      </c>
      <c r="Q41" s="53"/>
      <c r="R41" s="53"/>
      <c r="T41" s="53"/>
    </row>
    <row r="42" spans="1:20" x14ac:dyDescent="0.25">
      <c r="A42" s="54">
        <v>2</v>
      </c>
      <c r="B42" s="35" t="s">
        <v>119</v>
      </c>
      <c r="C42" s="219">
        <v>1</v>
      </c>
      <c r="D42" s="248">
        <v>5</v>
      </c>
      <c r="E42" s="248">
        <v>3.88</v>
      </c>
      <c r="F42" s="221">
        <v>2</v>
      </c>
      <c r="G42" s="219">
        <v>1</v>
      </c>
      <c r="H42" s="248">
        <v>4</v>
      </c>
      <c r="I42" s="248">
        <v>4.12</v>
      </c>
      <c r="J42" s="221">
        <v>38</v>
      </c>
      <c r="K42" s="219"/>
      <c r="L42" s="248"/>
      <c r="M42" s="248">
        <v>3.95</v>
      </c>
      <c r="N42" s="221">
        <v>77</v>
      </c>
      <c r="O42" s="55">
        <f t="shared" si="0"/>
        <v>117</v>
      </c>
      <c r="Q42" s="53"/>
      <c r="R42" s="53"/>
      <c r="T42" s="53"/>
    </row>
    <row r="43" spans="1:20" x14ac:dyDescent="0.25">
      <c r="A43" s="54">
        <v>3</v>
      </c>
      <c r="B43" s="35" t="s">
        <v>106</v>
      </c>
      <c r="C43" s="219">
        <v>5</v>
      </c>
      <c r="D43" s="248">
        <v>4.4000000000000004</v>
      </c>
      <c r="E43" s="248">
        <v>3.88</v>
      </c>
      <c r="F43" s="221">
        <v>12</v>
      </c>
      <c r="G43" s="219">
        <v>1</v>
      </c>
      <c r="H43" s="248">
        <v>3</v>
      </c>
      <c r="I43" s="248">
        <v>4.12</v>
      </c>
      <c r="J43" s="221">
        <v>69</v>
      </c>
      <c r="K43" s="219">
        <v>3</v>
      </c>
      <c r="L43" s="248">
        <v>4</v>
      </c>
      <c r="M43" s="248">
        <v>3.95</v>
      </c>
      <c r="N43" s="221">
        <v>32</v>
      </c>
      <c r="O43" s="55">
        <f t="shared" si="0"/>
        <v>113</v>
      </c>
      <c r="Q43" s="53"/>
      <c r="R43" s="53"/>
      <c r="T43" s="53"/>
    </row>
    <row r="44" spans="1:20" x14ac:dyDescent="0.25">
      <c r="A44" s="54">
        <v>4</v>
      </c>
      <c r="B44" s="106" t="s">
        <v>49</v>
      </c>
      <c r="C44" s="222">
        <v>4</v>
      </c>
      <c r="D44" s="249">
        <v>4.25</v>
      </c>
      <c r="E44" s="249">
        <v>3.88</v>
      </c>
      <c r="F44" s="224">
        <v>15</v>
      </c>
      <c r="G44" s="222">
        <v>10</v>
      </c>
      <c r="H44" s="249">
        <v>4.3</v>
      </c>
      <c r="I44" s="249">
        <v>4.12</v>
      </c>
      <c r="J44" s="224">
        <v>26</v>
      </c>
      <c r="K44" s="222">
        <v>13</v>
      </c>
      <c r="L44" s="249">
        <v>4</v>
      </c>
      <c r="M44" s="249">
        <v>3.95</v>
      </c>
      <c r="N44" s="224">
        <v>30</v>
      </c>
      <c r="O44" s="55">
        <f t="shared" si="0"/>
        <v>71</v>
      </c>
      <c r="Q44" s="53"/>
      <c r="R44" s="53"/>
      <c r="T44" s="53"/>
    </row>
    <row r="45" spans="1:20" ht="15" customHeight="1" x14ac:dyDescent="0.25">
      <c r="A45" s="54">
        <v>5</v>
      </c>
      <c r="B45" s="48" t="s">
        <v>161</v>
      </c>
      <c r="C45" s="234">
        <v>3</v>
      </c>
      <c r="D45" s="259">
        <v>4</v>
      </c>
      <c r="E45" s="259">
        <v>3.88</v>
      </c>
      <c r="F45" s="236">
        <v>35</v>
      </c>
      <c r="G45" s="234">
        <v>2</v>
      </c>
      <c r="H45" s="259">
        <v>4</v>
      </c>
      <c r="I45" s="259">
        <v>4.12</v>
      </c>
      <c r="J45" s="236">
        <v>39</v>
      </c>
      <c r="K45" s="234">
        <v>1</v>
      </c>
      <c r="L45" s="259">
        <v>3</v>
      </c>
      <c r="M45" s="259">
        <v>3.95</v>
      </c>
      <c r="N45" s="236">
        <v>74</v>
      </c>
      <c r="O45" s="55">
        <f t="shared" si="0"/>
        <v>148</v>
      </c>
      <c r="Q45" s="53"/>
      <c r="R45" s="53"/>
      <c r="T45" s="53"/>
    </row>
    <row r="46" spans="1:20" ht="15" customHeight="1" x14ac:dyDescent="0.25">
      <c r="A46" s="54">
        <v>6</v>
      </c>
      <c r="B46" s="106" t="s">
        <v>98</v>
      </c>
      <c r="C46" s="222">
        <v>2</v>
      </c>
      <c r="D46" s="249">
        <v>4</v>
      </c>
      <c r="E46" s="249">
        <v>3.88</v>
      </c>
      <c r="F46" s="224">
        <v>33</v>
      </c>
      <c r="G46" s="222">
        <v>6</v>
      </c>
      <c r="H46" s="249">
        <v>4.5</v>
      </c>
      <c r="I46" s="249">
        <v>4.12</v>
      </c>
      <c r="J46" s="224">
        <v>17</v>
      </c>
      <c r="K46" s="222">
        <v>6</v>
      </c>
      <c r="L46" s="249">
        <v>4</v>
      </c>
      <c r="M46" s="249">
        <v>3.95</v>
      </c>
      <c r="N46" s="224">
        <v>31</v>
      </c>
      <c r="O46" s="55">
        <f t="shared" si="0"/>
        <v>81</v>
      </c>
      <c r="Q46" s="53"/>
      <c r="R46" s="53"/>
      <c r="T46" s="53"/>
    </row>
    <row r="47" spans="1:20" x14ac:dyDescent="0.25">
      <c r="A47" s="54">
        <v>7</v>
      </c>
      <c r="B47" s="106" t="s">
        <v>10</v>
      </c>
      <c r="C47" s="222">
        <v>1</v>
      </c>
      <c r="D47" s="249">
        <v>4</v>
      </c>
      <c r="E47" s="249">
        <v>3.88</v>
      </c>
      <c r="F47" s="224">
        <v>34</v>
      </c>
      <c r="G47" s="222">
        <v>1</v>
      </c>
      <c r="H47" s="249">
        <v>5</v>
      </c>
      <c r="I47" s="249">
        <v>4.12</v>
      </c>
      <c r="J47" s="224">
        <v>7</v>
      </c>
      <c r="K47" s="222">
        <v>3</v>
      </c>
      <c r="L47" s="249">
        <v>3.6666666666666665</v>
      </c>
      <c r="M47" s="249">
        <v>3.95</v>
      </c>
      <c r="N47" s="224">
        <v>56</v>
      </c>
      <c r="O47" s="55">
        <f t="shared" si="0"/>
        <v>97</v>
      </c>
      <c r="Q47" s="53"/>
      <c r="R47" s="53"/>
      <c r="T47" s="53"/>
    </row>
    <row r="48" spans="1:20" x14ac:dyDescent="0.25">
      <c r="A48" s="54">
        <v>8</v>
      </c>
      <c r="B48" s="106" t="s">
        <v>50</v>
      </c>
      <c r="C48" s="222">
        <v>8</v>
      </c>
      <c r="D48" s="249">
        <v>3.875</v>
      </c>
      <c r="E48" s="249">
        <v>3.88</v>
      </c>
      <c r="F48" s="224">
        <v>44</v>
      </c>
      <c r="G48" s="222">
        <v>4</v>
      </c>
      <c r="H48" s="249">
        <v>4.5</v>
      </c>
      <c r="I48" s="249">
        <v>4.12</v>
      </c>
      <c r="J48" s="224">
        <v>16</v>
      </c>
      <c r="K48" s="222">
        <v>14</v>
      </c>
      <c r="L48" s="249">
        <v>3.8571428571428572</v>
      </c>
      <c r="M48" s="249">
        <v>3.95</v>
      </c>
      <c r="N48" s="224">
        <v>51</v>
      </c>
      <c r="O48" s="55">
        <f t="shared" si="0"/>
        <v>111</v>
      </c>
      <c r="Q48" s="53"/>
      <c r="R48" s="53"/>
      <c r="T48" s="53"/>
    </row>
    <row r="49" spans="1:20" x14ac:dyDescent="0.25">
      <c r="A49" s="54">
        <v>9</v>
      </c>
      <c r="B49" s="106" t="s">
        <v>104</v>
      </c>
      <c r="C49" s="222">
        <v>1</v>
      </c>
      <c r="D49" s="249">
        <v>3</v>
      </c>
      <c r="E49" s="249">
        <v>3.88</v>
      </c>
      <c r="F49" s="224">
        <v>71</v>
      </c>
      <c r="G49" s="222"/>
      <c r="H49" s="249"/>
      <c r="I49" s="249">
        <v>4.12</v>
      </c>
      <c r="J49" s="224">
        <v>73</v>
      </c>
      <c r="K49" s="222">
        <v>1</v>
      </c>
      <c r="L49" s="249">
        <v>3</v>
      </c>
      <c r="M49" s="249">
        <v>3.95</v>
      </c>
      <c r="N49" s="224">
        <v>73</v>
      </c>
      <c r="O49" s="55">
        <f t="shared" si="0"/>
        <v>217</v>
      </c>
      <c r="Q49" s="53"/>
      <c r="R49" s="53"/>
      <c r="T49" s="53"/>
    </row>
    <row r="50" spans="1:20" x14ac:dyDescent="0.25">
      <c r="A50" s="54">
        <v>10</v>
      </c>
      <c r="B50" s="106" t="s">
        <v>177</v>
      </c>
      <c r="C50" s="222">
        <v>2</v>
      </c>
      <c r="D50" s="249">
        <v>3</v>
      </c>
      <c r="E50" s="249">
        <v>3.88</v>
      </c>
      <c r="F50" s="224">
        <v>72</v>
      </c>
      <c r="G50" s="222"/>
      <c r="H50" s="249"/>
      <c r="I50" s="249">
        <v>4.12</v>
      </c>
      <c r="J50" s="224">
        <v>73</v>
      </c>
      <c r="K50" s="222"/>
      <c r="L50" s="249"/>
      <c r="M50" s="249">
        <v>3.95</v>
      </c>
      <c r="N50" s="224">
        <v>77</v>
      </c>
      <c r="O50" s="55">
        <f t="shared" si="0"/>
        <v>222</v>
      </c>
      <c r="Q50" s="53"/>
      <c r="R50" s="53"/>
      <c r="T50" s="53"/>
    </row>
    <row r="51" spans="1:20" x14ac:dyDescent="0.25">
      <c r="A51" s="54">
        <v>11</v>
      </c>
      <c r="B51" s="106" t="s">
        <v>121</v>
      </c>
      <c r="C51" s="222">
        <v>2</v>
      </c>
      <c r="D51" s="249">
        <v>3</v>
      </c>
      <c r="E51" s="249">
        <v>3.88</v>
      </c>
      <c r="F51" s="224">
        <v>73</v>
      </c>
      <c r="G51" s="222">
        <v>3</v>
      </c>
      <c r="H51" s="249">
        <v>4.333333333333333</v>
      </c>
      <c r="I51" s="249">
        <v>4.12</v>
      </c>
      <c r="J51" s="224">
        <v>22</v>
      </c>
      <c r="K51" s="222"/>
      <c r="L51" s="249"/>
      <c r="M51" s="249">
        <v>3.95</v>
      </c>
      <c r="N51" s="224">
        <v>77</v>
      </c>
      <c r="O51" s="55">
        <f t="shared" si="0"/>
        <v>172</v>
      </c>
      <c r="Q51" s="53"/>
      <c r="R51" s="53"/>
      <c r="T51" s="53"/>
    </row>
    <row r="52" spans="1:20" x14ac:dyDescent="0.25">
      <c r="A52" s="54">
        <v>12</v>
      </c>
      <c r="B52" s="106" t="s">
        <v>173</v>
      </c>
      <c r="C52" s="222"/>
      <c r="D52" s="249"/>
      <c r="E52" s="249">
        <v>3.88</v>
      </c>
      <c r="F52" s="224">
        <v>76</v>
      </c>
      <c r="G52" s="222">
        <v>4</v>
      </c>
      <c r="H52" s="249">
        <v>4.75</v>
      </c>
      <c r="I52" s="249">
        <v>4.12</v>
      </c>
      <c r="J52" s="224">
        <v>13</v>
      </c>
      <c r="K52" s="222">
        <v>1</v>
      </c>
      <c r="L52" s="249">
        <v>4</v>
      </c>
      <c r="M52" s="249">
        <v>3.95</v>
      </c>
      <c r="N52" s="224">
        <v>33</v>
      </c>
      <c r="O52" s="55">
        <f t="shared" si="0"/>
        <v>122</v>
      </c>
      <c r="Q52" s="53"/>
      <c r="R52" s="53"/>
      <c r="T52" s="53"/>
    </row>
    <row r="53" spans="1:20" x14ac:dyDescent="0.25">
      <c r="A53" s="54">
        <v>13</v>
      </c>
      <c r="B53" s="121" t="s">
        <v>120</v>
      </c>
      <c r="C53" s="225"/>
      <c r="D53" s="250"/>
      <c r="E53" s="250">
        <v>3.88</v>
      </c>
      <c r="F53" s="227">
        <v>76</v>
      </c>
      <c r="G53" s="225">
        <v>6</v>
      </c>
      <c r="H53" s="250">
        <v>4.333333333333333</v>
      </c>
      <c r="I53" s="250">
        <v>4.12</v>
      </c>
      <c r="J53" s="227">
        <v>21</v>
      </c>
      <c r="K53" s="225"/>
      <c r="L53" s="250"/>
      <c r="M53" s="250">
        <v>3.95</v>
      </c>
      <c r="N53" s="227">
        <v>77</v>
      </c>
      <c r="O53" s="55">
        <f t="shared" si="0"/>
        <v>174</v>
      </c>
      <c r="Q53" s="53"/>
      <c r="R53" s="53"/>
      <c r="T53" s="53"/>
    </row>
    <row r="54" spans="1:20" x14ac:dyDescent="0.25">
      <c r="A54" s="54">
        <v>14</v>
      </c>
      <c r="B54" s="121" t="s">
        <v>105</v>
      </c>
      <c r="C54" s="225"/>
      <c r="D54" s="250"/>
      <c r="E54" s="250">
        <v>3.88</v>
      </c>
      <c r="F54" s="227">
        <v>76</v>
      </c>
      <c r="G54" s="225"/>
      <c r="H54" s="250"/>
      <c r="I54" s="250">
        <v>4.12</v>
      </c>
      <c r="J54" s="227">
        <v>73</v>
      </c>
      <c r="K54" s="225">
        <v>2</v>
      </c>
      <c r="L54" s="250">
        <v>3.5</v>
      </c>
      <c r="M54" s="250">
        <v>3.95</v>
      </c>
      <c r="N54" s="227">
        <v>60</v>
      </c>
      <c r="O54" s="55">
        <f t="shared" si="0"/>
        <v>209</v>
      </c>
      <c r="Q54" s="53"/>
      <c r="R54" s="53"/>
      <c r="T54" s="53"/>
    </row>
    <row r="55" spans="1:20" ht="15.75" thickBot="1" x14ac:dyDescent="0.3">
      <c r="A55" s="54">
        <v>15</v>
      </c>
      <c r="B55" s="35" t="s">
        <v>11</v>
      </c>
      <c r="C55" s="219"/>
      <c r="D55" s="248"/>
      <c r="E55" s="248">
        <v>3.88</v>
      </c>
      <c r="F55" s="221">
        <v>76</v>
      </c>
      <c r="G55" s="219">
        <v>2</v>
      </c>
      <c r="H55" s="248">
        <v>4.5</v>
      </c>
      <c r="I55" s="248">
        <v>4.12</v>
      </c>
      <c r="J55" s="221">
        <v>19</v>
      </c>
      <c r="K55" s="219">
        <v>1</v>
      </c>
      <c r="L55" s="248">
        <v>5</v>
      </c>
      <c r="M55" s="248">
        <v>3.95</v>
      </c>
      <c r="N55" s="221">
        <v>2</v>
      </c>
      <c r="O55" s="55">
        <f t="shared" si="0"/>
        <v>97</v>
      </c>
      <c r="Q55" s="53"/>
      <c r="R55" s="53"/>
      <c r="T55" s="53"/>
    </row>
    <row r="56" spans="1:20" ht="15.75" thickBot="1" x14ac:dyDescent="0.3">
      <c r="A56" s="139"/>
      <c r="B56" s="140" t="s">
        <v>87</v>
      </c>
      <c r="C56" s="141">
        <f>SUM(C57:C67)</f>
        <v>27</v>
      </c>
      <c r="D56" s="151">
        <f>AVERAGE(D57:D67)</f>
        <v>4.060185185185186</v>
      </c>
      <c r="E56" s="151">
        <v>3.88</v>
      </c>
      <c r="F56" s="142"/>
      <c r="G56" s="141">
        <f>SUM(G57:G67)</f>
        <v>33</v>
      </c>
      <c r="H56" s="151">
        <f>AVERAGE(H57:H67)</f>
        <v>4.2731481481481488</v>
      </c>
      <c r="I56" s="151">
        <v>4.12</v>
      </c>
      <c r="J56" s="142"/>
      <c r="K56" s="141">
        <f>SUM(K57:K67)</f>
        <v>23</v>
      </c>
      <c r="L56" s="151">
        <f>AVERAGE(L57:L67)</f>
        <v>3.9574074074074068</v>
      </c>
      <c r="M56" s="151">
        <v>3.95</v>
      </c>
      <c r="N56" s="142"/>
      <c r="O56" s="146"/>
      <c r="Q56" s="53"/>
      <c r="R56" s="53"/>
      <c r="T56" s="53"/>
    </row>
    <row r="57" spans="1:20" x14ac:dyDescent="0.25">
      <c r="A57" s="148">
        <v>1</v>
      </c>
      <c r="B57" s="106" t="s">
        <v>134</v>
      </c>
      <c r="C57" s="222">
        <v>2</v>
      </c>
      <c r="D57" s="249">
        <v>5</v>
      </c>
      <c r="E57" s="249">
        <v>3.88</v>
      </c>
      <c r="F57" s="224">
        <v>3</v>
      </c>
      <c r="G57" s="222">
        <v>6</v>
      </c>
      <c r="H57" s="249">
        <v>4</v>
      </c>
      <c r="I57" s="249">
        <v>4.12</v>
      </c>
      <c r="J57" s="224">
        <v>40</v>
      </c>
      <c r="K57" s="222"/>
      <c r="L57" s="249"/>
      <c r="M57" s="249">
        <v>3.95</v>
      </c>
      <c r="N57" s="224">
        <v>77</v>
      </c>
      <c r="O57" s="156">
        <f t="shared" ref="O57:O67" si="1">N57+J57+F57</f>
        <v>120</v>
      </c>
      <c r="Q57" s="53"/>
      <c r="R57" s="53"/>
      <c r="T57" s="53"/>
    </row>
    <row r="58" spans="1:20" x14ac:dyDescent="0.25">
      <c r="A58" s="54">
        <v>2</v>
      </c>
      <c r="B58" s="124" t="s">
        <v>122</v>
      </c>
      <c r="C58" s="240">
        <v>2</v>
      </c>
      <c r="D58" s="252">
        <v>4.5</v>
      </c>
      <c r="E58" s="252">
        <v>3.88</v>
      </c>
      <c r="F58" s="241">
        <v>9</v>
      </c>
      <c r="G58" s="240">
        <v>1</v>
      </c>
      <c r="H58" s="252">
        <v>5</v>
      </c>
      <c r="I58" s="252">
        <v>4.12</v>
      </c>
      <c r="J58" s="241">
        <v>8</v>
      </c>
      <c r="K58" s="240"/>
      <c r="L58" s="252"/>
      <c r="M58" s="252">
        <v>3.95</v>
      </c>
      <c r="N58" s="241">
        <v>77</v>
      </c>
      <c r="O58" s="55">
        <f t="shared" si="1"/>
        <v>94</v>
      </c>
      <c r="Q58" s="53"/>
      <c r="R58" s="53"/>
      <c r="T58" s="53"/>
    </row>
    <row r="59" spans="1:20" x14ac:dyDescent="0.25">
      <c r="A59" s="54">
        <v>3</v>
      </c>
      <c r="B59" s="106" t="s">
        <v>135</v>
      </c>
      <c r="C59" s="222">
        <v>2</v>
      </c>
      <c r="D59" s="249">
        <v>4.5</v>
      </c>
      <c r="E59" s="249">
        <v>3.88</v>
      </c>
      <c r="F59" s="224">
        <v>10</v>
      </c>
      <c r="G59" s="222">
        <v>3</v>
      </c>
      <c r="H59" s="249">
        <v>4</v>
      </c>
      <c r="I59" s="249">
        <v>4.12</v>
      </c>
      <c r="J59" s="224">
        <v>41</v>
      </c>
      <c r="K59" s="222">
        <v>1</v>
      </c>
      <c r="L59" s="249">
        <v>4</v>
      </c>
      <c r="M59" s="249">
        <v>3.95</v>
      </c>
      <c r="N59" s="224">
        <v>36</v>
      </c>
      <c r="O59" s="55">
        <f t="shared" si="1"/>
        <v>87</v>
      </c>
      <c r="Q59" s="53"/>
      <c r="R59" s="53"/>
      <c r="T59" s="53"/>
    </row>
    <row r="60" spans="1:20" x14ac:dyDescent="0.25">
      <c r="A60" s="54">
        <v>4</v>
      </c>
      <c r="B60" s="106" t="s">
        <v>51</v>
      </c>
      <c r="C60" s="222">
        <v>5</v>
      </c>
      <c r="D60" s="249">
        <v>4</v>
      </c>
      <c r="E60" s="249">
        <v>3.88</v>
      </c>
      <c r="F60" s="224">
        <v>36</v>
      </c>
      <c r="G60" s="222">
        <v>8</v>
      </c>
      <c r="H60" s="249">
        <v>4.125</v>
      </c>
      <c r="I60" s="249">
        <v>4.12</v>
      </c>
      <c r="J60" s="224">
        <v>29</v>
      </c>
      <c r="K60" s="222">
        <v>4</v>
      </c>
      <c r="L60" s="249">
        <v>3.75</v>
      </c>
      <c r="M60" s="249">
        <v>3.95</v>
      </c>
      <c r="N60" s="224">
        <v>54</v>
      </c>
      <c r="O60" s="55">
        <f t="shared" si="1"/>
        <v>119</v>
      </c>
      <c r="Q60" s="53"/>
      <c r="R60" s="53"/>
      <c r="T60" s="53"/>
    </row>
    <row r="61" spans="1:20" x14ac:dyDescent="0.25">
      <c r="A61" s="54">
        <v>5</v>
      </c>
      <c r="B61" s="106" t="s">
        <v>59</v>
      </c>
      <c r="C61" s="222">
        <v>2</v>
      </c>
      <c r="D61" s="249">
        <v>4</v>
      </c>
      <c r="E61" s="249">
        <v>3.88</v>
      </c>
      <c r="F61" s="224">
        <v>38</v>
      </c>
      <c r="G61" s="222">
        <v>1</v>
      </c>
      <c r="H61" s="249">
        <v>5</v>
      </c>
      <c r="I61" s="249">
        <v>4.12</v>
      </c>
      <c r="J61" s="224">
        <v>9</v>
      </c>
      <c r="K61" s="222">
        <v>3</v>
      </c>
      <c r="L61" s="249">
        <v>4.333333333333333</v>
      </c>
      <c r="M61" s="249">
        <v>3.95</v>
      </c>
      <c r="N61" s="224">
        <v>14</v>
      </c>
      <c r="O61" s="55">
        <f t="shared" si="1"/>
        <v>61</v>
      </c>
      <c r="Q61" s="53"/>
      <c r="R61" s="53"/>
      <c r="T61" s="53"/>
    </row>
    <row r="62" spans="1:20" x14ac:dyDescent="0.25">
      <c r="A62" s="54">
        <v>6</v>
      </c>
      <c r="B62" s="123" t="s">
        <v>58</v>
      </c>
      <c r="C62" s="237">
        <v>1</v>
      </c>
      <c r="D62" s="258">
        <v>4</v>
      </c>
      <c r="E62" s="258">
        <v>3.88</v>
      </c>
      <c r="F62" s="239">
        <v>37</v>
      </c>
      <c r="G62" s="237">
        <v>2</v>
      </c>
      <c r="H62" s="258">
        <v>4.5</v>
      </c>
      <c r="I62" s="258">
        <v>4.12</v>
      </c>
      <c r="J62" s="239">
        <v>20</v>
      </c>
      <c r="K62" s="237">
        <v>3</v>
      </c>
      <c r="L62" s="258">
        <v>4</v>
      </c>
      <c r="M62" s="258">
        <v>3.95</v>
      </c>
      <c r="N62" s="239">
        <v>35</v>
      </c>
      <c r="O62" s="55">
        <f t="shared" si="1"/>
        <v>92</v>
      </c>
      <c r="Q62" s="53"/>
      <c r="R62" s="53"/>
      <c r="T62" s="53"/>
    </row>
    <row r="63" spans="1:20" x14ac:dyDescent="0.25">
      <c r="A63" s="54">
        <v>7</v>
      </c>
      <c r="B63" s="123" t="s">
        <v>123</v>
      </c>
      <c r="C63" s="237">
        <v>3</v>
      </c>
      <c r="D63" s="258">
        <v>3.6666666666666665</v>
      </c>
      <c r="E63" s="258">
        <v>3.88</v>
      </c>
      <c r="F63" s="239">
        <v>51</v>
      </c>
      <c r="G63" s="237">
        <v>7</v>
      </c>
      <c r="H63" s="258">
        <v>4</v>
      </c>
      <c r="I63" s="258">
        <v>4.12</v>
      </c>
      <c r="J63" s="239">
        <v>42</v>
      </c>
      <c r="K63" s="237">
        <v>5</v>
      </c>
      <c r="L63" s="258">
        <v>4.2</v>
      </c>
      <c r="M63" s="258">
        <v>3.95</v>
      </c>
      <c r="N63" s="239">
        <v>20</v>
      </c>
      <c r="O63" s="55">
        <f t="shared" si="1"/>
        <v>113</v>
      </c>
      <c r="Q63" s="53"/>
      <c r="R63" s="53"/>
      <c r="T63" s="53"/>
    </row>
    <row r="64" spans="1:20" x14ac:dyDescent="0.25">
      <c r="A64" s="54">
        <v>8</v>
      </c>
      <c r="B64" s="123" t="s">
        <v>156</v>
      </c>
      <c r="C64" s="237">
        <v>2</v>
      </c>
      <c r="D64" s="258">
        <v>3.5</v>
      </c>
      <c r="E64" s="258">
        <v>3.88</v>
      </c>
      <c r="F64" s="239">
        <v>55</v>
      </c>
      <c r="G64" s="237"/>
      <c r="H64" s="258"/>
      <c r="I64" s="258">
        <v>4.12</v>
      </c>
      <c r="J64" s="239">
        <v>73</v>
      </c>
      <c r="K64" s="237">
        <v>1</v>
      </c>
      <c r="L64" s="258">
        <v>3</v>
      </c>
      <c r="M64" s="258">
        <v>3.95</v>
      </c>
      <c r="N64" s="239">
        <v>75</v>
      </c>
      <c r="O64" s="55">
        <f t="shared" si="1"/>
        <v>203</v>
      </c>
      <c r="Q64" s="53"/>
      <c r="R64" s="53"/>
      <c r="T64" s="53"/>
    </row>
    <row r="65" spans="1:20" x14ac:dyDescent="0.25">
      <c r="A65" s="54">
        <v>9</v>
      </c>
      <c r="B65" s="123" t="s">
        <v>107</v>
      </c>
      <c r="C65" s="237">
        <v>8</v>
      </c>
      <c r="D65" s="258">
        <v>3.375</v>
      </c>
      <c r="E65" s="258">
        <v>3.88</v>
      </c>
      <c r="F65" s="239">
        <v>59</v>
      </c>
      <c r="G65" s="237">
        <v>3</v>
      </c>
      <c r="H65" s="258">
        <v>4.333333333333333</v>
      </c>
      <c r="I65" s="258">
        <v>4.12</v>
      </c>
      <c r="J65" s="239">
        <v>23</v>
      </c>
      <c r="K65" s="237">
        <v>3</v>
      </c>
      <c r="L65" s="258">
        <v>4.333333333333333</v>
      </c>
      <c r="M65" s="258">
        <v>3.95</v>
      </c>
      <c r="N65" s="239">
        <v>13</v>
      </c>
      <c r="O65" s="55">
        <f t="shared" si="1"/>
        <v>95</v>
      </c>
      <c r="Q65" s="53"/>
      <c r="R65" s="53"/>
      <c r="T65" s="53"/>
    </row>
    <row r="66" spans="1:20" x14ac:dyDescent="0.25">
      <c r="A66" s="54">
        <v>10</v>
      </c>
      <c r="B66" s="122" t="s">
        <v>133</v>
      </c>
      <c r="C66" s="232"/>
      <c r="D66" s="308"/>
      <c r="E66" s="308">
        <v>3.88</v>
      </c>
      <c r="F66" s="233">
        <v>76</v>
      </c>
      <c r="G66" s="232">
        <v>2</v>
      </c>
      <c r="H66" s="308">
        <v>3.5</v>
      </c>
      <c r="I66" s="308">
        <v>4.12</v>
      </c>
      <c r="J66" s="233">
        <v>65</v>
      </c>
      <c r="K66" s="232">
        <v>2</v>
      </c>
      <c r="L66" s="308">
        <v>4</v>
      </c>
      <c r="M66" s="308">
        <v>3.95</v>
      </c>
      <c r="N66" s="233">
        <v>34</v>
      </c>
      <c r="O66" s="55">
        <f t="shared" si="1"/>
        <v>175</v>
      </c>
      <c r="Q66" s="53"/>
      <c r="R66" s="53"/>
      <c r="T66" s="53"/>
    </row>
    <row r="67" spans="1:20" ht="15.75" thickBot="1" x14ac:dyDescent="0.3">
      <c r="A67" s="470">
        <v>11</v>
      </c>
      <c r="B67" s="471" t="s">
        <v>12</v>
      </c>
      <c r="C67" s="472"/>
      <c r="D67" s="473"/>
      <c r="E67" s="473">
        <v>3.88</v>
      </c>
      <c r="F67" s="474">
        <v>76</v>
      </c>
      <c r="G67" s="472"/>
      <c r="H67" s="473"/>
      <c r="I67" s="473">
        <v>4.12</v>
      </c>
      <c r="J67" s="474">
        <v>73</v>
      </c>
      <c r="K67" s="472">
        <v>1</v>
      </c>
      <c r="L67" s="473">
        <v>4</v>
      </c>
      <c r="M67" s="473">
        <v>3.95</v>
      </c>
      <c r="N67" s="474">
        <v>37</v>
      </c>
      <c r="O67" s="149">
        <f t="shared" si="1"/>
        <v>186</v>
      </c>
      <c r="Q67" s="53"/>
      <c r="R67" s="53"/>
      <c r="T67" s="53"/>
    </row>
    <row r="68" spans="1:20" ht="15.75" thickBot="1" x14ac:dyDescent="0.3">
      <c r="A68" s="139"/>
      <c r="B68" s="140" t="s">
        <v>88</v>
      </c>
      <c r="C68" s="141">
        <f>SUM(C69:C97)</f>
        <v>120</v>
      </c>
      <c r="D68" s="151">
        <f>AVERAGE(D69:D97)</f>
        <v>3.9181705620324547</v>
      </c>
      <c r="E68" s="151">
        <v>3.88</v>
      </c>
      <c r="F68" s="142"/>
      <c r="G68" s="141">
        <f>SUM(G69:G97)</f>
        <v>79</v>
      </c>
      <c r="H68" s="151">
        <f>AVERAGE(H69:H97)</f>
        <v>3.9460648148148145</v>
      </c>
      <c r="I68" s="151">
        <v>4.12</v>
      </c>
      <c r="J68" s="142"/>
      <c r="K68" s="141">
        <f>SUM(K69:K97)</f>
        <v>94</v>
      </c>
      <c r="L68" s="151">
        <f>AVERAGE(L69:L97)</f>
        <v>4.0884768009768004</v>
      </c>
      <c r="M68" s="151">
        <v>3.95</v>
      </c>
      <c r="N68" s="142"/>
      <c r="O68" s="146"/>
      <c r="Q68" s="53"/>
      <c r="R68" s="53"/>
      <c r="T68" s="53"/>
    </row>
    <row r="69" spans="1:20" x14ac:dyDescent="0.25">
      <c r="A69" s="51">
        <v>1</v>
      </c>
      <c r="B69" s="35" t="s">
        <v>160</v>
      </c>
      <c r="C69" s="219">
        <v>1</v>
      </c>
      <c r="D69" s="248">
        <v>5</v>
      </c>
      <c r="E69" s="248">
        <v>3.88</v>
      </c>
      <c r="F69" s="221">
        <v>5</v>
      </c>
      <c r="G69" s="219"/>
      <c r="H69" s="248"/>
      <c r="I69" s="248">
        <v>4.12</v>
      </c>
      <c r="J69" s="221">
        <v>73</v>
      </c>
      <c r="K69" s="219">
        <v>2</v>
      </c>
      <c r="L69" s="248">
        <v>4</v>
      </c>
      <c r="M69" s="248">
        <v>3.95</v>
      </c>
      <c r="N69" s="221">
        <v>44</v>
      </c>
      <c r="O69" s="52">
        <f t="shared" ref="O69:O97" si="2">N69+J69+F69</f>
        <v>122</v>
      </c>
      <c r="Q69" s="53"/>
      <c r="R69" s="53"/>
      <c r="T69" s="53"/>
    </row>
    <row r="70" spans="1:20" x14ac:dyDescent="0.25">
      <c r="A70" s="54">
        <v>2</v>
      </c>
      <c r="B70" s="106" t="s">
        <v>136</v>
      </c>
      <c r="C70" s="222">
        <v>1</v>
      </c>
      <c r="D70" s="249">
        <v>5</v>
      </c>
      <c r="E70" s="249">
        <v>3.88</v>
      </c>
      <c r="F70" s="224">
        <v>4</v>
      </c>
      <c r="G70" s="222">
        <v>2</v>
      </c>
      <c r="H70" s="249">
        <v>4</v>
      </c>
      <c r="I70" s="249">
        <v>4.12</v>
      </c>
      <c r="J70" s="224">
        <v>51</v>
      </c>
      <c r="K70" s="222">
        <v>8</v>
      </c>
      <c r="L70" s="249">
        <v>4.25</v>
      </c>
      <c r="M70" s="249">
        <v>3.95</v>
      </c>
      <c r="N70" s="224">
        <v>18</v>
      </c>
      <c r="O70" s="55">
        <f t="shared" si="2"/>
        <v>73</v>
      </c>
      <c r="Q70" s="53"/>
      <c r="R70" s="53"/>
      <c r="T70" s="53"/>
    </row>
    <row r="71" spans="1:20" x14ac:dyDescent="0.25">
      <c r="A71" s="54">
        <v>3</v>
      </c>
      <c r="B71" s="35" t="s">
        <v>163</v>
      </c>
      <c r="C71" s="219">
        <v>3</v>
      </c>
      <c r="D71" s="248">
        <v>4.666666666666667</v>
      </c>
      <c r="E71" s="248">
        <v>3.88</v>
      </c>
      <c r="F71" s="221">
        <v>7</v>
      </c>
      <c r="G71" s="219">
        <v>3</v>
      </c>
      <c r="H71" s="248">
        <v>4</v>
      </c>
      <c r="I71" s="248">
        <v>4.12</v>
      </c>
      <c r="J71" s="221">
        <v>56</v>
      </c>
      <c r="K71" s="219"/>
      <c r="L71" s="248"/>
      <c r="M71" s="248">
        <v>3.95</v>
      </c>
      <c r="N71" s="221">
        <v>77</v>
      </c>
      <c r="O71" s="55">
        <f t="shared" si="2"/>
        <v>140</v>
      </c>
      <c r="Q71" s="53"/>
      <c r="R71" s="53"/>
      <c r="T71" s="53"/>
    </row>
    <row r="72" spans="1:20" x14ac:dyDescent="0.25">
      <c r="A72" s="54">
        <v>4</v>
      </c>
      <c r="B72" s="106" t="s">
        <v>30</v>
      </c>
      <c r="C72" s="222">
        <v>7</v>
      </c>
      <c r="D72" s="249">
        <v>4.5714285714285712</v>
      </c>
      <c r="E72" s="249">
        <v>3.88</v>
      </c>
      <c r="F72" s="224">
        <v>8</v>
      </c>
      <c r="G72" s="222">
        <v>8</v>
      </c>
      <c r="H72" s="249">
        <v>3.75</v>
      </c>
      <c r="I72" s="249">
        <v>4.12</v>
      </c>
      <c r="J72" s="224">
        <v>61</v>
      </c>
      <c r="K72" s="222">
        <v>7</v>
      </c>
      <c r="L72" s="249">
        <v>3.7142857142857144</v>
      </c>
      <c r="M72" s="249">
        <v>3.95</v>
      </c>
      <c r="N72" s="224">
        <v>55</v>
      </c>
      <c r="O72" s="55">
        <f t="shared" si="2"/>
        <v>124</v>
      </c>
      <c r="Q72" s="53"/>
      <c r="R72" s="53"/>
      <c r="T72" s="53"/>
    </row>
    <row r="73" spans="1:20" x14ac:dyDescent="0.25">
      <c r="A73" s="54">
        <v>5</v>
      </c>
      <c r="B73" s="35" t="s">
        <v>148</v>
      </c>
      <c r="C73" s="219">
        <v>2</v>
      </c>
      <c r="D73" s="248">
        <v>4.5</v>
      </c>
      <c r="E73" s="248">
        <v>3.88</v>
      </c>
      <c r="F73" s="221">
        <v>11</v>
      </c>
      <c r="G73" s="219">
        <v>1</v>
      </c>
      <c r="H73" s="248">
        <v>5</v>
      </c>
      <c r="I73" s="248">
        <v>4.12</v>
      </c>
      <c r="J73" s="221">
        <v>11</v>
      </c>
      <c r="K73" s="219">
        <v>3</v>
      </c>
      <c r="L73" s="248">
        <v>4.333333333333333</v>
      </c>
      <c r="M73" s="248">
        <v>3.95</v>
      </c>
      <c r="N73" s="221">
        <v>16</v>
      </c>
      <c r="O73" s="55">
        <f t="shared" si="2"/>
        <v>38</v>
      </c>
      <c r="Q73" s="53"/>
      <c r="R73" s="53"/>
      <c r="T73" s="53"/>
    </row>
    <row r="74" spans="1:20" x14ac:dyDescent="0.25">
      <c r="A74" s="54">
        <v>6</v>
      </c>
      <c r="B74" s="106" t="s">
        <v>144</v>
      </c>
      <c r="C74" s="222">
        <v>6</v>
      </c>
      <c r="D74" s="249">
        <v>4.166666666666667</v>
      </c>
      <c r="E74" s="249">
        <v>3.88</v>
      </c>
      <c r="F74" s="224">
        <v>18</v>
      </c>
      <c r="G74" s="222">
        <v>6</v>
      </c>
      <c r="H74" s="249">
        <v>4</v>
      </c>
      <c r="I74" s="249">
        <v>4.12</v>
      </c>
      <c r="J74" s="224">
        <v>47</v>
      </c>
      <c r="K74" s="222">
        <v>6</v>
      </c>
      <c r="L74" s="249">
        <v>3.8333333333333335</v>
      </c>
      <c r="M74" s="249">
        <v>3.95</v>
      </c>
      <c r="N74" s="224">
        <v>52</v>
      </c>
      <c r="O74" s="55">
        <f t="shared" si="2"/>
        <v>117</v>
      </c>
      <c r="Q74" s="53"/>
      <c r="R74" s="53"/>
      <c r="T74" s="53"/>
    </row>
    <row r="75" spans="1:20" x14ac:dyDescent="0.25">
      <c r="A75" s="54">
        <v>7</v>
      </c>
      <c r="B75" s="121" t="s">
        <v>146</v>
      </c>
      <c r="C75" s="225">
        <v>9</v>
      </c>
      <c r="D75" s="250">
        <v>4.1111111111111107</v>
      </c>
      <c r="E75" s="250">
        <v>3.88</v>
      </c>
      <c r="F75" s="227">
        <v>20</v>
      </c>
      <c r="G75" s="225">
        <v>5</v>
      </c>
      <c r="H75" s="250">
        <v>4</v>
      </c>
      <c r="I75" s="250">
        <v>4.12</v>
      </c>
      <c r="J75" s="227">
        <v>48</v>
      </c>
      <c r="K75" s="225">
        <v>9</v>
      </c>
      <c r="L75" s="250">
        <v>3.7777777777777777</v>
      </c>
      <c r="M75" s="250">
        <v>3.95</v>
      </c>
      <c r="N75" s="227">
        <v>53</v>
      </c>
      <c r="O75" s="55">
        <f t="shared" si="2"/>
        <v>121</v>
      </c>
      <c r="Q75" s="53"/>
      <c r="R75" s="53"/>
      <c r="T75" s="53"/>
    </row>
    <row r="76" spans="1:20" x14ac:dyDescent="0.25">
      <c r="A76" s="54">
        <v>8</v>
      </c>
      <c r="B76" s="35" t="s">
        <v>97</v>
      </c>
      <c r="C76" s="219">
        <v>12</v>
      </c>
      <c r="D76" s="248">
        <v>4.083333333333333</v>
      </c>
      <c r="E76" s="248">
        <v>3.88</v>
      </c>
      <c r="F76" s="221">
        <v>21</v>
      </c>
      <c r="G76" s="219">
        <v>3</v>
      </c>
      <c r="H76" s="248">
        <v>4</v>
      </c>
      <c r="I76" s="248">
        <v>4.12</v>
      </c>
      <c r="J76" s="221">
        <v>50</v>
      </c>
      <c r="K76" s="219">
        <v>4</v>
      </c>
      <c r="L76" s="248">
        <v>4.5</v>
      </c>
      <c r="M76" s="248">
        <v>3.95</v>
      </c>
      <c r="N76" s="221">
        <v>11</v>
      </c>
      <c r="O76" s="55">
        <f t="shared" si="2"/>
        <v>82</v>
      </c>
      <c r="Q76" s="53"/>
      <c r="R76" s="53"/>
      <c r="T76" s="53"/>
    </row>
    <row r="77" spans="1:20" x14ac:dyDescent="0.25">
      <c r="A77" s="54">
        <v>9</v>
      </c>
      <c r="B77" s="106" t="s">
        <v>141</v>
      </c>
      <c r="C77" s="222">
        <v>1</v>
      </c>
      <c r="D77" s="249">
        <v>4</v>
      </c>
      <c r="E77" s="249">
        <v>3.88</v>
      </c>
      <c r="F77" s="224">
        <v>39</v>
      </c>
      <c r="G77" s="222">
        <v>2</v>
      </c>
      <c r="H77" s="249">
        <v>4</v>
      </c>
      <c r="I77" s="249">
        <v>4.12</v>
      </c>
      <c r="J77" s="224">
        <v>45</v>
      </c>
      <c r="K77" s="222">
        <v>2</v>
      </c>
      <c r="L77" s="249">
        <v>3.5</v>
      </c>
      <c r="M77" s="249">
        <v>3.95</v>
      </c>
      <c r="N77" s="224">
        <v>62</v>
      </c>
      <c r="O77" s="55">
        <f t="shared" si="2"/>
        <v>146</v>
      </c>
      <c r="Q77" s="53"/>
      <c r="R77" s="53"/>
      <c r="T77" s="53"/>
    </row>
    <row r="78" spans="1:20" x14ac:dyDescent="0.25">
      <c r="A78" s="54">
        <v>10</v>
      </c>
      <c r="B78" s="35" t="s">
        <v>158</v>
      </c>
      <c r="C78" s="219">
        <v>5</v>
      </c>
      <c r="D78" s="248">
        <v>4</v>
      </c>
      <c r="E78" s="248">
        <v>3.88</v>
      </c>
      <c r="F78" s="221">
        <v>40</v>
      </c>
      <c r="G78" s="219"/>
      <c r="H78" s="248"/>
      <c r="I78" s="248">
        <v>4.12</v>
      </c>
      <c r="J78" s="221">
        <v>73</v>
      </c>
      <c r="K78" s="219">
        <v>1</v>
      </c>
      <c r="L78" s="248">
        <v>5</v>
      </c>
      <c r="M78" s="248">
        <v>3.95</v>
      </c>
      <c r="N78" s="221">
        <v>5</v>
      </c>
      <c r="O78" s="55">
        <f t="shared" si="2"/>
        <v>118</v>
      </c>
      <c r="Q78" s="53"/>
      <c r="R78" s="53"/>
      <c r="T78" s="53"/>
    </row>
    <row r="79" spans="1:20" x14ac:dyDescent="0.25">
      <c r="A79" s="54">
        <v>11</v>
      </c>
      <c r="B79" s="35" t="s">
        <v>147</v>
      </c>
      <c r="C79" s="219">
        <v>11</v>
      </c>
      <c r="D79" s="248">
        <v>3.9090909090909092</v>
      </c>
      <c r="E79" s="248">
        <v>3.88</v>
      </c>
      <c r="F79" s="221">
        <v>42</v>
      </c>
      <c r="G79" s="219">
        <v>9</v>
      </c>
      <c r="H79" s="248">
        <v>4.2222222222222223</v>
      </c>
      <c r="I79" s="248">
        <v>4.12</v>
      </c>
      <c r="J79" s="221">
        <v>28</v>
      </c>
      <c r="K79" s="219">
        <v>6</v>
      </c>
      <c r="L79" s="248">
        <v>4</v>
      </c>
      <c r="M79" s="248">
        <v>3.95</v>
      </c>
      <c r="N79" s="221">
        <v>46</v>
      </c>
      <c r="O79" s="55">
        <f t="shared" si="2"/>
        <v>116</v>
      </c>
      <c r="Q79" s="53"/>
      <c r="R79" s="53"/>
      <c r="T79" s="53"/>
    </row>
    <row r="80" spans="1:20" x14ac:dyDescent="0.25">
      <c r="A80" s="54">
        <v>12</v>
      </c>
      <c r="B80" s="35" t="s">
        <v>145</v>
      </c>
      <c r="C80" s="219">
        <v>17</v>
      </c>
      <c r="D80" s="248">
        <v>3.8823529411764706</v>
      </c>
      <c r="E80" s="248">
        <v>3.88</v>
      </c>
      <c r="F80" s="221">
        <v>43</v>
      </c>
      <c r="G80" s="219">
        <v>10</v>
      </c>
      <c r="H80" s="248">
        <v>3.9</v>
      </c>
      <c r="I80" s="248">
        <v>4.12</v>
      </c>
      <c r="J80" s="221">
        <v>58</v>
      </c>
      <c r="K80" s="219">
        <v>8</v>
      </c>
      <c r="L80" s="248">
        <v>3.625</v>
      </c>
      <c r="M80" s="248">
        <v>3.95</v>
      </c>
      <c r="N80" s="221">
        <v>57</v>
      </c>
      <c r="O80" s="55">
        <f t="shared" si="2"/>
        <v>158</v>
      </c>
      <c r="Q80" s="53"/>
      <c r="R80" s="53"/>
      <c r="T80" s="53"/>
    </row>
    <row r="81" spans="1:20" x14ac:dyDescent="0.25">
      <c r="A81" s="54">
        <v>13</v>
      </c>
      <c r="B81" s="106" t="s">
        <v>149</v>
      </c>
      <c r="C81" s="222">
        <v>6</v>
      </c>
      <c r="D81" s="249">
        <v>3.8333333333333335</v>
      </c>
      <c r="E81" s="249">
        <v>3.88</v>
      </c>
      <c r="F81" s="224">
        <v>45</v>
      </c>
      <c r="G81" s="222">
        <v>4</v>
      </c>
      <c r="H81" s="249">
        <v>4</v>
      </c>
      <c r="I81" s="249">
        <v>4.12</v>
      </c>
      <c r="J81" s="224">
        <v>49</v>
      </c>
      <c r="K81" s="222">
        <v>3</v>
      </c>
      <c r="L81" s="249">
        <v>3.3333333333333335</v>
      </c>
      <c r="M81" s="249">
        <v>3.95</v>
      </c>
      <c r="N81" s="224">
        <v>64</v>
      </c>
      <c r="O81" s="55">
        <f t="shared" si="2"/>
        <v>158</v>
      </c>
      <c r="Q81" s="53"/>
      <c r="R81" s="53"/>
      <c r="T81" s="53"/>
    </row>
    <row r="82" spans="1:20" x14ac:dyDescent="0.25">
      <c r="A82" s="54">
        <v>14</v>
      </c>
      <c r="B82" s="106" t="s">
        <v>125</v>
      </c>
      <c r="C82" s="222">
        <v>4</v>
      </c>
      <c r="D82" s="249">
        <v>3.75</v>
      </c>
      <c r="E82" s="249">
        <v>3.88</v>
      </c>
      <c r="F82" s="224">
        <v>47</v>
      </c>
      <c r="G82" s="222">
        <v>1</v>
      </c>
      <c r="H82" s="249">
        <v>4</v>
      </c>
      <c r="I82" s="249">
        <v>4.12</v>
      </c>
      <c r="J82" s="224">
        <v>43</v>
      </c>
      <c r="K82" s="222">
        <v>1</v>
      </c>
      <c r="L82" s="249">
        <v>4</v>
      </c>
      <c r="M82" s="249">
        <v>3.95</v>
      </c>
      <c r="N82" s="224">
        <v>38</v>
      </c>
      <c r="O82" s="55">
        <f t="shared" si="2"/>
        <v>128</v>
      </c>
      <c r="Q82" s="53"/>
      <c r="R82" s="53"/>
      <c r="T82" s="53"/>
    </row>
    <row r="83" spans="1:20" x14ac:dyDescent="0.25">
      <c r="A83" s="54">
        <v>15</v>
      </c>
      <c r="B83" s="106" t="s">
        <v>137</v>
      </c>
      <c r="C83" s="222">
        <v>11</v>
      </c>
      <c r="D83" s="249">
        <v>3.7272727272727271</v>
      </c>
      <c r="E83" s="249">
        <v>3.88</v>
      </c>
      <c r="F83" s="224">
        <v>48</v>
      </c>
      <c r="G83" s="222">
        <v>4</v>
      </c>
      <c r="H83" s="249">
        <v>4</v>
      </c>
      <c r="I83" s="249">
        <v>4.12</v>
      </c>
      <c r="J83" s="224">
        <v>52</v>
      </c>
      <c r="K83" s="222">
        <v>2</v>
      </c>
      <c r="L83" s="249">
        <v>4.5</v>
      </c>
      <c r="M83" s="249">
        <v>3.95</v>
      </c>
      <c r="N83" s="224">
        <v>9</v>
      </c>
      <c r="O83" s="55">
        <f t="shared" si="2"/>
        <v>109</v>
      </c>
      <c r="Q83" s="53"/>
      <c r="R83" s="53"/>
      <c r="T83" s="53"/>
    </row>
    <row r="84" spans="1:20" x14ac:dyDescent="0.25">
      <c r="A84" s="54">
        <v>16</v>
      </c>
      <c r="B84" s="35" t="s">
        <v>138</v>
      </c>
      <c r="C84" s="219">
        <v>3</v>
      </c>
      <c r="D84" s="248">
        <v>3.6666666666666665</v>
      </c>
      <c r="E84" s="248">
        <v>3.88</v>
      </c>
      <c r="F84" s="221">
        <v>53</v>
      </c>
      <c r="G84" s="219">
        <v>1</v>
      </c>
      <c r="H84" s="248">
        <v>4</v>
      </c>
      <c r="I84" s="248">
        <v>4.12</v>
      </c>
      <c r="J84" s="221">
        <v>53</v>
      </c>
      <c r="K84" s="219"/>
      <c r="L84" s="248"/>
      <c r="M84" s="248">
        <v>3.95</v>
      </c>
      <c r="N84" s="221">
        <v>77</v>
      </c>
      <c r="O84" s="55">
        <f t="shared" si="2"/>
        <v>183</v>
      </c>
      <c r="Q84" s="53"/>
      <c r="R84" s="53"/>
      <c r="T84" s="53"/>
    </row>
    <row r="85" spans="1:20" x14ac:dyDescent="0.25">
      <c r="A85" s="54">
        <v>17</v>
      </c>
      <c r="B85" s="106" t="s">
        <v>127</v>
      </c>
      <c r="C85" s="222">
        <v>3</v>
      </c>
      <c r="D85" s="249">
        <v>3.6666666666666665</v>
      </c>
      <c r="E85" s="249">
        <v>3.88</v>
      </c>
      <c r="F85" s="224">
        <v>52</v>
      </c>
      <c r="G85" s="222">
        <v>2</v>
      </c>
      <c r="H85" s="249">
        <v>5</v>
      </c>
      <c r="I85" s="249">
        <v>4.12</v>
      </c>
      <c r="J85" s="224">
        <v>10</v>
      </c>
      <c r="K85" s="222">
        <v>4</v>
      </c>
      <c r="L85" s="249">
        <v>4</v>
      </c>
      <c r="M85" s="249">
        <v>3.95</v>
      </c>
      <c r="N85" s="224">
        <v>39</v>
      </c>
      <c r="O85" s="55">
        <f t="shared" si="2"/>
        <v>101</v>
      </c>
      <c r="Q85" s="53"/>
      <c r="R85" s="53"/>
      <c r="T85" s="53"/>
    </row>
    <row r="86" spans="1:20" x14ac:dyDescent="0.25">
      <c r="A86" s="54">
        <v>18</v>
      </c>
      <c r="B86" s="106" t="s">
        <v>143</v>
      </c>
      <c r="C86" s="222">
        <v>4</v>
      </c>
      <c r="D86" s="249">
        <v>3.5</v>
      </c>
      <c r="E86" s="249">
        <v>3.88</v>
      </c>
      <c r="F86" s="224">
        <v>57</v>
      </c>
      <c r="G86" s="222">
        <v>6</v>
      </c>
      <c r="H86" s="249">
        <v>4</v>
      </c>
      <c r="I86" s="249">
        <v>4.12</v>
      </c>
      <c r="J86" s="224">
        <v>46</v>
      </c>
      <c r="K86" s="222">
        <v>4</v>
      </c>
      <c r="L86" s="249">
        <v>4.5</v>
      </c>
      <c r="M86" s="249">
        <v>3.95</v>
      </c>
      <c r="N86" s="224">
        <v>10</v>
      </c>
      <c r="O86" s="55">
        <f t="shared" si="2"/>
        <v>113</v>
      </c>
      <c r="Q86" s="53"/>
      <c r="R86" s="53"/>
      <c r="T86" s="53"/>
    </row>
    <row r="87" spans="1:20" x14ac:dyDescent="0.25">
      <c r="A87" s="54">
        <v>19</v>
      </c>
      <c r="B87" s="35" t="s">
        <v>162</v>
      </c>
      <c r="C87" s="219">
        <v>4</v>
      </c>
      <c r="D87" s="248">
        <v>3.5</v>
      </c>
      <c r="E87" s="248">
        <v>3.88</v>
      </c>
      <c r="F87" s="221">
        <v>56</v>
      </c>
      <c r="G87" s="219">
        <v>3</v>
      </c>
      <c r="H87" s="248">
        <v>4.333333333333333</v>
      </c>
      <c r="I87" s="248">
        <v>4.12</v>
      </c>
      <c r="J87" s="221">
        <v>24</v>
      </c>
      <c r="K87" s="219">
        <v>2</v>
      </c>
      <c r="L87" s="248">
        <v>4</v>
      </c>
      <c r="M87" s="248">
        <v>3.95</v>
      </c>
      <c r="N87" s="221">
        <v>40</v>
      </c>
      <c r="O87" s="55">
        <f t="shared" si="2"/>
        <v>120</v>
      </c>
      <c r="Q87" s="53"/>
      <c r="R87" s="53"/>
      <c r="T87" s="53"/>
    </row>
    <row r="88" spans="1:20" x14ac:dyDescent="0.25">
      <c r="A88" s="54">
        <v>20</v>
      </c>
      <c r="B88" s="35" t="s">
        <v>126</v>
      </c>
      <c r="C88" s="219">
        <v>3</v>
      </c>
      <c r="D88" s="248">
        <v>3.3333333333333335</v>
      </c>
      <c r="E88" s="248">
        <v>3.88</v>
      </c>
      <c r="F88" s="221">
        <v>61</v>
      </c>
      <c r="G88" s="219">
        <v>1</v>
      </c>
      <c r="H88" s="248">
        <v>3</v>
      </c>
      <c r="I88" s="248">
        <v>4.12</v>
      </c>
      <c r="J88" s="221">
        <v>71</v>
      </c>
      <c r="K88" s="219">
        <v>5</v>
      </c>
      <c r="L88" s="248">
        <v>3.6</v>
      </c>
      <c r="M88" s="248">
        <v>3.95</v>
      </c>
      <c r="N88" s="221">
        <v>58</v>
      </c>
      <c r="O88" s="55">
        <f t="shared" si="2"/>
        <v>190</v>
      </c>
      <c r="Q88" s="53"/>
      <c r="R88" s="53"/>
      <c r="T88" s="53"/>
    </row>
    <row r="89" spans="1:20" x14ac:dyDescent="0.25">
      <c r="A89" s="54">
        <v>21</v>
      </c>
      <c r="B89" s="35" t="s">
        <v>159</v>
      </c>
      <c r="C89" s="219">
        <v>4</v>
      </c>
      <c r="D89" s="248">
        <v>3.25</v>
      </c>
      <c r="E89" s="248">
        <v>3.88</v>
      </c>
      <c r="F89" s="221">
        <v>64</v>
      </c>
      <c r="G89" s="219"/>
      <c r="H89" s="248"/>
      <c r="I89" s="248">
        <v>4.12</v>
      </c>
      <c r="J89" s="221">
        <v>73</v>
      </c>
      <c r="K89" s="219">
        <v>4</v>
      </c>
      <c r="L89" s="248">
        <v>4</v>
      </c>
      <c r="M89" s="248">
        <v>3.95</v>
      </c>
      <c r="N89" s="221">
        <v>41</v>
      </c>
      <c r="O89" s="55">
        <f t="shared" si="2"/>
        <v>178</v>
      </c>
      <c r="Q89" s="53"/>
      <c r="R89" s="53"/>
      <c r="T89" s="53"/>
    </row>
    <row r="90" spans="1:20" x14ac:dyDescent="0.25">
      <c r="A90" s="54">
        <v>22</v>
      </c>
      <c r="B90" s="35" t="s">
        <v>128</v>
      </c>
      <c r="C90" s="219">
        <v>2</v>
      </c>
      <c r="D90" s="248">
        <v>3</v>
      </c>
      <c r="E90" s="248">
        <v>3.88</v>
      </c>
      <c r="F90" s="221">
        <v>74</v>
      </c>
      <c r="G90" s="219">
        <v>2</v>
      </c>
      <c r="H90" s="248">
        <v>3.5</v>
      </c>
      <c r="I90" s="248">
        <v>4.12</v>
      </c>
      <c r="J90" s="221">
        <v>66</v>
      </c>
      <c r="K90" s="219">
        <v>3</v>
      </c>
      <c r="L90" s="248">
        <v>4</v>
      </c>
      <c r="M90" s="248">
        <v>3.95</v>
      </c>
      <c r="N90" s="221">
        <v>42</v>
      </c>
      <c r="O90" s="55">
        <f t="shared" si="2"/>
        <v>182</v>
      </c>
      <c r="Q90" s="53"/>
      <c r="R90" s="53"/>
      <c r="T90" s="53"/>
    </row>
    <row r="91" spans="1:20" x14ac:dyDescent="0.25">
      <c r="A91" s="54">
        <v>23</v>
      </c>
      <c r="B91" s="106" t="s">
        <v>142</v>
      </c>
      <c r="C91" s="222">
        <v>1</v>
      </c>
      <c r="D91" s="249">
        <v>3</v>
      </c>
      <c r="E91" s="249">
        <v>3.88</v>
      </c>
      <c r="F91" s="224">
        <v>75</v>
      </c>
      <c r="G91" s="222">
        <v>1</v>
      </c>
      <c r="H91" s="249">
        <v>3</v>
      </c>
      <c r="I91" s="249">
        <v>4.12</v>
      </c>
      <c r="J91" s="224">
        <v>70</v>
      </c>
      <c r="K91" s="222">
        <v>1</v>
      </c>
      <c r="L91" s="249">
        <v>4</v>
      </c>
      <c r="M91" s="249">
        <v>3.95</v>
      </c>
      <c r="N91" s="224">
        <v>43</v>
      </c>
      <c r="O91" s="55">
        <f t="shared" si="2"/>
        <v>188</v>
      </c>
      <c r="Q91" s="53"/>
      <c r="R91" s="53"/>
      <c r="T91" s="53"/>
    </row>
    <row r="92" spans="1:20" x14ac:dyDescent="0.25">
      <c r="A92" s="54">
        <v>24</v>
      </c>
      <c r="B92" s="106" t="s">
        <v>140</v>
      </c>
      <c r="C92" s="222"/>
      <c r="D92" s="249"/>
      <c r="E92" s="249">
        <v>3.88</v>
      </c>
      <c r="F92" s="224">
        <v>76</v>
      </c>
      <c r="G92" s="222">
        <v>2</v>
      </c>
      <c r="H92" s="249">
        <v>4</v>
      </c>
      <c r="I92" s="249">
        <v>4.12</v>
      </c>
      <c r="J92" s="224">
        <v>44</v>
      </c>
      <c r="K92" s="222">
        <v>2</v>
      </c>
      <c r="L92" s="249">
        <v>3.5</v>
      </c>
      <c r="M92" s="249">
        <v>3.95</v>
      </c>
      <c r="N92" s="224">
        <v>61</v>
      </c>
      <c r="O92" s="55">
        <f t="shared" si="2"/>
        <v>181</v>
      </c>
      <c r="Q92" s="53"/>
      <c r="R92" s="53"/>
      <c r="T92" s="53"/>
    </row>
    <row r="93" spans="1:20" x14ac:dyDescent="0.25">
      <c r="A93" s="54">
        <v>25</v>
      </c>
      <c r="B93" s="106" t="s">
        <v>174</v>
      </c>
      <c r="C93" s="222"/>
      <c r="D93" s="249"/>
      <c r="E93" s="249">
        <v>3.88</v>
      </c>
      <c r="F93" s="224">
        <v>76</v>
      </c>
      <c r="G93" s="222">
        <v>1</v>
      </c>
      <c r="H93" s="249">
        <v>4</v>
      </c>
      <c r="I93" s="249">
        <v>4.12</v>
      </c>
      <c r="J93" s="224">
        <v>55</v>
      </c>
      <c r="K93" s="222"/>
      <c r="L93" s="249"/>
      <c r="M93" s="249">
        <v>3.95</v>
      </c>
      <c r="N93" s="224">
        <v>77</v>
      </c>
      <c r="O93" s="55">
        <f t="shared" si="2"/>
        <v>208</v>
      </c>
      <c r="Q93" s="53"/>
      <c r="R93" s="53"/>
      <c r="T93" s="53"/>
    </row>
    <row r="94" spans="1:20" x14ac:dyDescent="0.25">
      <c r="A94" s="54">
        <v>26</v>
      </c>
      <c r="B94" s="106" t="s">
        <v>175</v>
      </c>
      <c r="C94" s="222"/>
      <c r="D94" s="249"/>
      <c r="E94" s="249">
        <v>3.88</v>
      </c>
      <c r="F94" s="224">
        <v>76</v>
      </c>
      <c r="G94" s="222">
        <v>1</v>
      </c>
      <c r="H94" s="249">
        <v>3</v>
      </c>
      <c r="I94" s="249">
        <v>4.12</v>
      </c>
      <c r="J94" s="224">
        <v>72</v>
      </c>
      <c r="K94" s="222">
        <v>2</v>
      </c>
      <c r="L94" s="249">
        <v>4</v>
      </c>
      <c r="M94" s="249">
        <v>3.95</v>
      </c>
      <c r="N94" s="224">
        <v>45</v>
      </c>
      <c r="O94" s="55">
        <f t="shared" si="2"/>
        <v>193</v>
      </c>
      <c r="Q94" s="53"/>
      <c r="R94" s="53"/>
      <c r="T94" s="53"/>
    </row>
    <row r="95" spans="1:20" x14ac:dyDescent="0.25">
      <c r="A95" s="54">
        <v>27</v>
      </c>
      <c r="B95" s="35" t="s">
        <v>157</v>
      </c>
      <c r="C95" s="219"/>
      <c r="D95" s="248"/>
      <c r="E95" s="248">
        <v>3.88</v>
      </c>
      <c r="F95" s="221">
        <v>76</v>
      </c>
      <c r="G95" s="219"/>
      <c r="H95" s="248"/>
      <c r="I95" s="248">
        <v>4.12</v>
      </c>
      <c r="J95" s="221">
        <v>73</v>
      </c>
      <c r="K95" s="219">
        <v>1</v>
      </c>
      <c r="L95" s="248">
        <v>5</v>
      </c>
      <c r="M95" s="248">
        <v>3.95</v>
      </c>
      <c r="N95" s="221">
        <v>3</v>
      </c>
      <c r="O95" s="55">
        <f t="shared" si="2"/>
        <v>152</v>
      </c>
      <c r="Q95" s="53"/>
      <c r="R95" s="53"/>
      <c r="T95" s="53"/>
    </row>
    <row r="96" spans="1:20" x14ac:dyDescent="0.25">
      <c r="A96" s="54">
        <v>28</v>
      </c>
      <c r="B96" s="106" t="s">
        <v>139</v>
      </c>
      <c r="C96" s="222"/>
      <c r="D96" s="249"/>
      <c r="E96" s="249">
        <v>3.88</v>
      </c>
      <c r="F96" s="224">
        <v>76</v>
      </c>
      <c r="G96" s="222">
        <v>1</v>
      </c>
      <c r="H96" s="249">
        <v>4</v>
      </c>
      <c r="I96" s="249">
        <v>4.12</v>
      </c>
      <c r="J96" s="224">
        <v>54</v>
      </c>
      <c r="K96" s="222">
        <v>1</v>
      </c>
      <c r="L96" s="249">
        <v>5</v>
      </c>
      <c r="M96" s="249">
        <v>3.95</v>
      </c>
      <c r="N96" s="224">
        <v>4</v>
      </c>
      <c r="O96" s="55">
        <f t="shared" si="2"/>
        <v>134</v>
      </c>
      <c r="Q96" s="53"/>
      <c r="R96" s="53"/>
      <c r="T96" s="53"/>
    </row>
    <row r="97" spans="1:20" ht="15.75" thickBot="1" x14ac:dyDescent="0.3">
      <c r="A97" s="54">
        <v>29</v>
      </c>
      <c r="B97" s="35" t="s">
        <v>18</v>
      </c>
      <c r="C97" s="219"/>
      <c r="D97" s="248"/>
      <c r="E97" s="248">
        <v>3.88</v>
      </c>
      <c r="F97" s="221">
        <v>76</v>
      </c>
      <c r="G97" s="219"/>
      <c r="H97" s="248"/>
      <c r="I97" s="248">
        <v>4.12</v>
      </c>
      <c r="J97" s="221">
        <v>73</v>
      </c>
      <c r="K97" s="219">
        <v>3</v>
      </c>
      <c r="L97" s="248">
        <v>4.333333333333333</v>
      </c>
      <c r="M97" s="248">
        <v>3.95</v>
      </c>
      <c r="N97" s="221">
        <v>15</v>
      </c>
      <c r="O97" s="55">
        <f t="shared" si="2"/>
        <v>164</v>
      </c>
      <c r="Q97" s="53"/>
      <c r="R97" s="53"/>
      <c r="T97" s="53"/>
    </row>
    <row r="98" spans="1:20" ht="15.75" thickBot="1" x14ac:dyDescent="0.3">
      <c r="A98" s="139"/>
      <c r="B98" s="140" t="s">
        <v>89</v>
      </c>
      <c r="C98" s="141">
        <f>SUM(C99:C107)</f>
        <v>42</v>
      </c>
      <c r="D98" s="151">
        <f>AVERAGE(D99:D107)</f>
        <v>3.8789115646258501</v>
      </c>
      <c r="E98" s="151">
        <v>3.88</v>
      </c>
      <c r="F98" s="142"/>
      <c r="G98" s="141">
        <f>SUM(G99:G107)</f>
        <v>30</v>
      </c>
      <c r="H98" s="151">
        <f>AVERAGE(H99:H107)</f>
        <v>4.0972222222222223</v>
      </c>
      <c r="I98" s="151">
        <v>4.12</v>
      </c>
      <c r="J98" s="142"/>
      <c r="K98" s="141">
        <f>SUM(K99:K107)</f>
        <v>39</v>
      </c>
      <c r="L98" s="151">
        <f>AVERAGE(L99:L107)</f>
        <v>4.140625</v>
      </c>
      <c r="M98" s="151">
        <v>3.95</v>
      </c>
      <c r="N98" s="142"/>
      <c r="O98" s="146"/>
      <c r="Q98" s="53"/>
      <c r="R98" s="53"/>
      <c r="T98" s="53"/>
    </row>
    <row r="99" spans="1:20" x14ac:dyDescent="0.25">
      <c r="A99" s="51">
        <v>1</v>
      </c>
      <c r="B99" s="160" t="s">
        <v>100</v>
      </c>
      <c r="C99" s="244">
        <v>9</v>
      </c>
      <c r="D99" s="253">
        <v>4.333333333333333</v>
      </c>
      <c r="E99" s="253">
        <v>3.88</v>
      </c>
      <c r="F99" s="245">
        <v>14</v>
      </c>
      <c r="G99" s="244">
        <v>12</v>
      </c>
      <c r="H99" s="253">
        <v>4.333333333333333</v>
      </c>
      <c r="I99" s="253">
        <v>4.12</v>
      </c>
      <c r="J99" s="245">
        <v>25</v>
      </c>
      <c r="K99" s="244">
        <v>7</v>
      </c>
      <c r="L99" s="253">
        <v>4</v>
      </c>
      <c r="M99" s="253">
        <v>3.95</v>
      </c>
      <c r="N99" s="245">
        <v>47</v>
      </c>
      <c r="O99" s="52">
        <f t="shared" ref="O99:O106" si="3">N99+J99+F99</f>
        <v>86</v>
      </c>
      <c r="Q99" s="53"/>
      <c r="R99" s="53"/>
      <c r="T99" s="53"/>
    </row>
    <row r="100" spans="1:20" ht="15" customHeight="1" x14ac:dyDescent="0.25">
      <c r="A100" s="60">
        <v>2</v>
      </c>
      <c r="B100" s="106" t="s">
        <v>53</v>
      </c>
      <c r="C100" s="222">
        <v>5</v>
      </c>
      <c r="D100" s="249">
        <v>4.2</v>
      </c>
      <c r="E100" s="249">
        <v>3.88</v>
      </c>
      <c r="F100" s="224">
        <v>17</v>
      </c>
      <c r="G100" s="222">
        <v>1</v>
      </c>
      <c r="H100" s="249">
        <v>4</v>
      </c>
      <c r="I100" s="249">
        <v>4.12</v>
      </c>
      <c r="J100" s="224">
        <v>57</v>
      </c>
      <c r="K100" s="222">
        <v>6</v>
      </c>
      <c r="L100" s="249">
        <v>4.833333333333333</v>
      </c>
      <c r="M100" s="249">
        <v>3.95</v>
      </c>
      <c r="N100" s="224">
        <v>6</v>
      </c>
      <c r="O100" s="55">
        <f t="shared" si="3"/>
        <v>80</v>
      </c>
      <c r="Q100" s="53"/>
      <c r="R100" s="53"/>
      <c r="T100" s="53"/>
    </row>
    <row r="101" spans="1:20" ht="15" customHeight="1" x14ac:dyDescent="0.25">
      <c r="A101" s="60">
        <v>3</v>
      </c>
      <c r="B101" s="106" t="s">
        <v>96</v>
      </c>
      <c r="C101" s="222">
        <v>6</v>
      </c>
      <c r="D101" s="249">
        <v>4.166666666666667</v>
      </c>
      <c r="E101" s="249">
        <v>3.88</v>
      </c>
      <c r="F101" s="224">
        <v>19</v>
      </c>
      <c r="G101" s="222">
        <v>4</v>
      </c>
      <c r="H101" s="249">
        <v>3.75</v>
      </c>
      <c r="I101" s="249">
        <v>4.12</v>
      </c>
      <c r="J101" s="224">
        <v>62</v>
      </c>
      <c r="K101" s="222">
        <v>3</v>
      </c>
      <c r="L101" s="249">
        <v>4.666666666666667</v>
      </c>
      <c r="M101" s="249">
        <v>3.95</v>
      </c>
      <c r="N101" s="224">
        <v>8</v>
      </c>
      <c r="O101" s="55">
        <f t="shared" si="3"/>
        <v>89</v>
      </c>
      <c r="Q101" s="53"/>
      <c r="R101" s="53"/>
      <c r="T101" s="53"/>
    </row>
    <row r="102" spans="1:20" ht="15" customHeight="1" x14ac:dyDescent="0.25">
      <c r="A102" s="60">
        <v>4</v>
      </c>
      <c r="B102" s="179" t="s">
        <v>54</v>
      </c>
      <c r="C102" s="246">
        <v>4</v>
      </c>
      <c r="D102" s="309">
        <v>4</v>
      </c>
      <c r="E102" s="309">
        <v>3.88</v>
      </c>
      <c r="F102" s="247">
        <v>41</v>
      </c>
      <c r="G102" s="246">
        <v>1</v>
      </c>
      <c r="H102" s="309">
        <v>5</v>
      </c>
      <c r="I102" s="309">
        <v>4.12</v>
      </c>
      <c r="J102" s="247">
        <v>12</v>
      </c>
      <c r="K102" s="246">
        <v>8</v>
      </c>
      <c r="L102" s="309">
        <v>3.875</v>
      </c>
      <c r="M102" s="309">
        <v>3.95</v>
      </c>
      <c r="N102" s="247">
        <v>50</v>
      </c>
      <c r="O102" s="55">
        <f t="shared" si="3"/>
        <v>103</v>
      </c>
      <c r="Q102" s="53"/>
      <c r="R102" s="53"/>
      <c r="T102" s="53"/>
    </row>
    <row r="103" spans="1:20" ht="15" customHeight="1" x14ac:dyDescent="0.25">
      <c r="A103" s="60">
        <v>5</v>
      </c>
      <c r="B103" s="106" t="s">
        <v>93</v>
      </c>
      <c r="C103" s="222">
        <v>9</v>
      </c>
      <c r="D103" s="249">
        <v>3.6666666666666665</v>
      </c>
      <c r="E103" s="249">
        <v>3.88</v>
      </c>
      <c r="F103" s="224">
        <v>54</v>
      </c>
      <c r="G103" s="222">
        <v>8</v>
      </c>
      <c r="H103" s="249">
        <v>3.75</v>
      </c>
      <c r="I103" s="249">
        <v>4.12</v>
      </c>
      <c r="J103" s="224">
        <v>60</v>
      </c>
      <c r="K103" s="222">
        <v>4</v>
      </c>
      <c r="L103" s="249">
        <v>4</v>
      </c>
      <c r="M103" s="249">
        <v>3.95</v>
      </c>
      <c r="N103" s="224">
        <v>49</v>
      </c>
      <c r="O103" s="55">
        <f t="shared" si="3"/>
        <v>163</v>
      </c>
      <c r="Q103" s="53"/>
      <c r="R103" s="53"/>
      <c r="T103" s="53"/>
    </row>
    <row r="104" spans="1:20" ht="15" customHeight="1" x14ac:dyDescent="0.25">
      <c r="A104" s="60">
        <v>6</v>
      </c>
      <c r="B104" s="106" t="s">
        <v>166</v>
      </c>
      <c r="C104" s="222">
        <v>2</v>
      </c>
      <c r="D104" s="249">
        <v>3.5</v>
      </c>
      <c r="E104" s="249">
        <v>3.88</v>
      </c>
      <c r="F104" s="224">
        <v>58</v>
      </c>
      <c r="G104" s="222"/>
      <c r="H104" s="249"/>
      <c r="I104" s="249">
        <v>4.12</v>
      </c>
      <c r="J104" s="224">
        <v>73</v>
      </c>
      <c r="K104" s="222"/>
      <c r="L104" s="249"/>
      <c r="M104" s="249">
        <v>3.95</v>
      </c>
      <c r="N104" s="224">
        <v>77</v>
      </c>
      <c r="O104" s="55">
        <f t="shared" si="3"/>
        <v>208</v>
      </c>
      <c r="Q104" s="53"/>
      <c r="R104" s="53"/>
      <c r="T104" s="53"/>
    </row>
    <row r="105" spans="1:20" ht="15" customHeight="1" x14ac:dyDescent="0.25">
      <c r="A105" s="60">
        <v>7</v>
      </c>
      <c r="B105" s="106" t="s">
        <v>55</v>
      </c>
      <c r="C105" s="222">
        <v>7</v>
      </c>
      <c r="D105" s="249">
        <v>3.2857142857142856</v>
      </c>
      <c r="E105" s="249">
        <v>3.88</v>
      </c>
      <c r="F105" s="224">
        <v>62</v>
      </c>
      <c r="G105" s="222">
        <v>4</v>
      </c>
      <c r="H105" s="249">
        <v>3.75</v>
      </c>
      <c r="I105" s="249">
        <v>4.12</v>
      </c>
      <c r="J105" s="224">
        <v>63</v>
      </c>
      <c r="K105" s="222">
        <v>4</v>
      </c>
      <c r="L105" s="249">
        <v>3.25</v>
      </c>
      <c r="M105" s="249">
        <v>3.95</v>
      </c>
      <c r="N105" s="224">
        <v>66</v>
      </c>
      <c r="O105" s="149">
        <f t="shared" si="3"/>
        <v>191</v>
      </c>
      <c r="Q105" s="53"/>
      <c r="R105" s="53"/>
      <c r="T105" s="53"/>
    </row>
    <row r="106" spans="1:20" ht="15" customHeight="1" x14ac:dyDescent="0.25">
      <c r="A106" s="54">
        <v>8</v>
      </c>
      <c r="B106" s="613" t="s">
        <v>95</v>
      </c>
      <c r="C106" s="609"/>
      <c r="D106" s="610"/>
      <c r="E106" s="610">
        <v>3.88</v>
      </c>
      <c r="F106" s="611">
        <v>76</v>
      </c>
      <c r="G106" s="609"/>
      <c r="H106" s="610"/>
      <c r="I106" s="610">
        <v>4.12</v>
      </c>
      <c r="J106" s="611">
        <v>73</v>
      </c>
      <c r="K106" s="609">
        <v>6</v>
      </c>
      <c r="L106" s="610">
        <v>4.5</v>
      </c>
      <c r="M106" s="610">
        <v>3.95</v>
      </c>
      <c r="N106" s="611">
        <v>12</v>
      </c>
      <c r="O106" s="149">
        <f t="shared" si="3"/>
        <v>161</v>
      </c>
      <c r="Q106" s="53"/>
      <c r="R106" s="53"/>
      <c r="T106" s="53"/>
    </row>
    <row r="107" spans="1:20" ht="15" customHeight="1" thickBot="1" x14ac:dyDescent="0.3">
      <c r="A107" s="59">
        <v>9</v>
      </c>
      <c r="B107" s="612" t="s">
        <v>31</v>
      </c>
      <c r="C107" s="310"/>
      <c r="D107" s="311"/>
      <c r="E107" s="311">
        <v>3.88</v>
      </c>
      <c r="F107" s="312">
        <v>76</v>
      </c>
      <c r="G107" s="310"/>
      <c r="H107" s="311"/>
      <c r="I107" s="311">
        <v>4.12</v>
      </c>
      <c r="J107" s="312">
        <v>73</v>
      </c>
      <c r="K107" s="310">
        <v>1</v>
      </c>
      <c r="L107" s="311">
        <v>4</v>
      </c>
      <c r="M107" s="311">
        <v>3.95</v>
      </c>
      <c r="N107" s="312">
        <v>48</v>
      </c>
      <c r="O107" s="58">
        <f>N107+J107+F107</f>
        <v>197</v>
      </c>
      <c r="Q107" s="53"/>
      <c r="R107" s="53"/>
      <c r="T107" s="53"/>
    </row>
    <row r="108" spans="1:20" x14ac:dyDescent="0.25">
      <c r="A108" s="153" t="s">
        <v>91</v>
      </c>
      <c r="B108" s="61"/>
      <c r="C108" s="61"/>
      <c r="D108" s="188">
        <f>AVERAGE(D6:D12,D14:D25,D27:D39,D41:D55,D57:D67,D69:D97,D99:D107)</f>
        <v>3.8729797130973602</v>
      </c>
      <c r="E108" s="61"/>
      <c r="F108" s="61"/>
      <c r="G108" s="61"/>
      <c r="H108" s="188">
        <f>AVERAGE(H6:H12,H14:H25,H27:H39,H41:H55,H57:H67,H69:H97,H99:H107)</f>
        <v>4.1445050705467379</v>
      </c>
      <c r="I108" s="61"/>
      <c r="J108" s="61"/>
      <c r="K108" s="61"/>
      <c r="L108" s="188">
        <f>AVERAGE(L6:L12,L14:L25,L27:L39,L41:L55,L57:L67,L69:L97,L99:L107)</f>
        <v>3.8883354218880539</v>
      </c>
      <c r="M108" s="188"/>
      <c r="N108" s="61"/>
    </row>
    <row r="109" spans="1:20" x14ac:dyDescent="0.25">
      <c r="A109" s="154" t="s">
        <v>92</v>
      </c>
      <c r="D109" s="186">
        <v>3.88</v>
      </c>
      <c r="H109" s="186">
        <v>4.12</v>
      </c>
      <c r="L109" s="186">
        <v>3.95</v>
      </c>
    </row>
  </sheetData>
  <mergeCells count="6">
    <mergeCell ref="O2:O3"/>
    <mergeCell ref="A2:A3"/>
    <mergeCell ref="B2:B3"/>
    <mergeCell ref="K2:N2"/>
    <mergeCell ref="G2:J2"/>
    <mergeCell ref="C2:F2"/>
  </mergeCells>
  <conditionalFormatting sqref="L4:L109">
    <cfRule type="containsBlanks" dxfId="100" priority="1011">
      <formula>LEN(TRIM(L4))=0</formula>
    </cfRule>
    <cfRule type="cellIs" dxfId="99" priority="1012" stopIfTrue="1" operator="equal">
      <formula>$L$108</formula>
    </cfRule>
    <cfRule type="cellIs" dxfId="98" priority="1013" stopIfTrue="1" operator="lessThan">
      <formula>3.5</formula>
    </cfRule>
    <cfRule type="cellIs" dxfId="97" priority="1014" stopIfTrue="1" operator="between">
      <formula>3.5</formula>
      <formula>$L$108</formula>
    </cfRule>
    <cfRule type="cellIs" dxfId="96" priority="1015" stopIfTrue="1" operator="between">
      <formula>4.499</formula>
      <formula>$L$108</formula>
    </cfRule>
    <cfRule type="cellIs" dxfId="95" priority="1016" stopIfTrue="1" operator="greaterThanOrEqual">
      <formula>4.5</formula>
    </cfRule>
  </conditionalFormatting>
  <conditionalFormatting sqref="H4:H109">
    <cfRule type="containsBlanks" dxfId="94" priority="1023">
      <formula>LEN(TRIM(H4))=0</formula>
    </cfRule>
    <cfRule type="cellIs" dxfId="93" priority="1024" stopIfTrue="1" operator="equal">
      <formula>$H$108</formula>
    </cfRule>
    <cfRule type="cellIs" dxfId="92" priority="1025" stopIfTrue="1" operator="lessThan">
      <formula>3.5</formula>
    </cfRule>
    <cfRule type="cellIs" dxfId="91" priority="1026" stopIfTrue="1" operator="between">
      <formula>3.5</formula>
      <formula>$H$108</formula>
    </cfRule>
    <cfRule type="cellIs" dxfId="90" priority="1027" stopIfTrue="1" operator="between">
      <formula>4.499</formula>
      <formula>$H$108</formula>
    </cfRule>
    <cfRule type="cellIs" dxfId="89" priority="1028" stopIfTrue="1" operator="greaterThanOrEqual">
      <formula>4.5</formula>
    </cfRule>
  </conditionalFormatting>
  <conditionalFormatting sqref="D4:D109">
    <cfRule type="containsBlanks" dxfId="88" priority="1035">
      <formula>LEN(TRIM(D4))=0</formula>
    </cfRule>
    <cfRule type="cellIs" dxfId="87" priority="1036" stopIfTrue="1" operator="equal">
      <formula>$D$108</formula>
    </cfRule>
    <cfRule type="cellIs" dxfId="86" priority="1037" stopIfTrue="1" operator="lessThan">
      <formula>3.5</formula>
    </cfRule>
    <cfRule type="cellIs" dxfId="85" priority="1038" stopIfTrue="1" operator="between">
      <formula>3.5</formula>
      <formula>$D$108</formula>
    </cfRule>
    <cfRule type="cellIs" dxfId="84" priority="1039" stopIfTrue="1" operator="between">
      <formula>4.499</formula>
      <formula>$D$108</formula>
    </cfRule>
    <cfRule type="cellIs" dxfId="83" priority="1040" stopIfTrue="1" operator="greaterThanOrEqual">
      <formula>4.5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9"/>
  <sheetViews>
    <sheetView zoomScale="90" zoomScaleNormal="90" workbookViewId="0">
      <pane xSplit="5" ySplit="5" topLeftCell="G6" activePane="bottomRight" state="frozen"/>
      <selection pane="topRight" activeCell="F1" sqref="F1"/>
      <selection pane="bottomLeft" activeCell="A6" sqref="A6"/>
      <selection pane="bottomRight" activeCell="C5" sqref="C5"/>
    </sheetView>
  </sheetViews>
  <sheetFormatPr defaultColWidth="9.140625" defaultRowHeight="15" x14ac:dyDescent="0.25"/>
  <cols>
    <col min="1" max="1" width="4.5703125" style="3" customWidth="1"/>
    <col min="2" max="2" width="18.7109375" style="3" customWidth="1"/>
    <col min="3" max="3" width="32.7109375" style="3" customWidth="1"/>
    <col min="4" max="5" width="7.7109375" style="3" customWidth="1"/>
    <col min="6" max="6" width="18.7109375" style="3" customWidth="1"/>
    <col min="7" max="7" width="31.7109375" style="3" customWidth="1"/>
    <col min="8" max="9" width="7.7109375" style="3" customWidth="1"/>
    <col min="10" max="10" width="18.7109375" style="3" customWidth="1"/>
    <col min="11" max="11" width="31.7109375" style="3" customWidth="1"/>
    <col min="12" max="14" width="7.7109375" style="3" customWidth="1"/>
    <col min="15" max="16384" width="9.140625" style="3"/>
  </cols>
  <sheetData>
    <row r="1" spans="1:16" x14ac:dyDescent="0.25">
      <c r="O1" s="105"/>
      <c r="P1" s="24" t="s">
        <v>69</v>
      </c>
    </row>
    <row r="2" spans="1:16" ht="15.75" x14ac:dyDescent="0.25">
      <c r="G2" s="212" t="s">
        <v>99</v>
      </c>
      <c r="O2" s="68"/>
      <c r="P2" s="24" t="s">
        <v>70</v>
      </c>
    </row>
    <row r="3" spans="1:16" ht="15.75" thickBot="1" x14ac:dyDescent="0.3">
      <c r="O3" s="366"/>
      <c r="P3" s="24" t="s">
        <v>71</v>
      </c>
    </row>
    <row r="4" spans="1:16" s="5" customFormat="1" ht="18" customHeight="1" x14ac:dyDescent="0.25">
      <c r="A4" s="529" t="s">
        <v>56</v>
      </c>
      <c r="B4" s="531">
        <v>2024</v>
      </c>
      <c r="C4" s="532"/>
      <c r="D4" s="532"/>
      <c r="E4" s="533"/>
      <c r="F4" s="531">
        <v>2023</v>
      </c>
      <c r="G4" s="532"/>
      <c r="H4" s="532"/>
      <c r="I4" s="533"/>
      <c r="J4" s="531">
        <v>2022</v>
      </c>
      <c r="K4" s="532"/>
      <c r="L4" s="532"/>
      <c r="M4" s="533"/>
      <c r="O4" s="25"/>
      <c r="P4" s="24" t="s">
        <v>72</v>
      </c>
    </row>
    <row r="5" spans="1:16" s="5" customFormat="1" ht="48.75" customHeight="1" thickBot="1" x14ac:dyDescent="0.3">
      <c r="A5" s="530"/>
      <c r="B5" s="15" t="s">
        <v>39</v>
      </c>
      <c r="C5" s="62" t="s">
        <v>0</v>
      </c>
      <c r="D5" s="33" t="s">
        <v>75</v>
      </c>
      <c r="E5" s="321" t="s">
        <v>76</v>
      </c>
      <c r="F5" s="15" t="s">
        <v>39</v>
      </c>
      <c r="G5" s="62" t="s">
        <v>0</v>
      </c>
      <c r="H5" s="33" t="s">
        <v>75</v>
      </c>
      <c r="I5" s="321" t="s">
        <v>76</v>
      </c>
      <c r="J5" s="15" t="s">
        <v>39</v>
      </c>
      <c r="K5" s="62" t="s">
        <v>0</v>
      </c>
      <c r="L5" s="33" t="s">
        <v>75</v>
      </c>
      <c r="M5" s="321" t="s">
        <v>76</v>
      </c>
    </row>
    <row r="6" spans="1:16" s="5" customFormat="1" ht="15" customHeight="1" x14ac:dyDescent="0.25">
      <c r="A6" s="39">
        <v>1</v>
      </c>
      <c r="B6" s="162" t="s">
        <v>35</v>
      </c>
      <c r="C6" s="162" t="s">
        <v>94</v>
      </c>
      <c r="D6" s="119">
        <v>5</v>
      </c>
      <c r="E6" s="111">
        <v>3.88</v>
      </c>
      <c r="F6" s="162" t="s">
        <v>32</v>
      </c>
      <c r="G6" s="162" t="s">
        <v>44</v>
      </c>
      <c r="H6" s="209">
        <v>5</v>
      </c>
      <c r="I6" s="111">
        <v>4.12</v>
      </c>
      <c r="J6" s="162" t="s">
        <v>32</v>
      </c>
      <c r="K6" s="162" t="s">
        <v>44</v>
      </c>
      <c r="L6" s="209">
        <v>5</v>
      </c>
      <c r="M6" s="111">
        <v>3.95</v>
      </c>
    </row>
    <row r="7" spans="1:16" s="5" customFormat="1" ht="15" customHeight="1" x14ac:dyDescent="0.25">
      <c r="A7" s="40">
        <v>2</v>
      </c>
      <c r="B7" s="163" t="s">
        <v>35</v>
      </c>
      <c r="C7" s="163" t="s">
        <v>119</v>
      </c>
      <c r="D7" s="165">
        <v>5</v>
      </c>
      <c r="E7" s="110">
        <v>3.88</v>
      </c>
      <c r="F7" s="163" t="s">
        <v>34</v>
      </c>
      <c r="G7" s="163" t="s">
        <v>47</v>
      </c>
      <c r="H7" s="210">
        <v>5</v>
      </c>
      <c r="I7" s="110">
        <v>4.12</v>
      </c>
      <c r="J7" s="163" t="s">
        <v>35</v>
      </c>
      <c r="K7" s="163" t="s">
        <v>11</v>
      </c>
      <c r="L7" s="210">
        <v>5</v>
      </c>
      <c r="M7" s="110">
        <v>3.95</v>
      </c>
    </row>
    <row r="8" spans="1:16" s="5" customFormat="1" ht="15" customHeight="1" x14ac:dyDescent="0.25">
      <c r="A8" s="40">
        <v>3</v>
      </c>
      <c r="B8" s="163" t="s">
        <v>36</v>
      </c>
      <c r="C8" s="163" t="s">
        <v>134</v>
      </c>
      <c r="D8" s="107">
        <v>5</v>
      </c>
      <c r="E8" s="110">
        <v>3.88</v>
      </c>
      <c r="F8" s="163" t="s">
        <v>34</v>
      </c>
      <c r="G8" s="163" t="s">
        <v>117</v>
      </c>
      <c r="H8" s="210">
        <v>5</v>
      </c>
      <c r="I8" s="110">
        <v>4.12</v>
      </c>
      <c r="J8" s="163" t="s">
        <v>37</v>
      </c>
      <c r="K8" s="163" t="s">
        <v>19</v>
      </c>
      <c r="L8" s="210">
        <v>5</v>
      </c>
      <c r="M8" s="110">
        <v>3.95</v>
      </c>
    </row>
    <row r="9" spans="1:16" s="5" customFormat="1" ht="15" customHeight="1" x14ac:dyDescent="0.25">
      <c r="A9" s="40">
        <v>4</v>
      </c>
      <c r="B9" s="163" t="s">
        <v>37</v>
      </c>
      <c r="C9" s="163" t="s">
        <v>136</v>
      </c>
      <c r="D9" s="107">
        <v>5</v>
      </c>
      <c r="E9" s="110">
        <v>3.88</v>
      </c>
      <c r="F9" s="163" t="s">
        <v>34</v>
      </c>
      <c r="G9" s="163" t="s">
        <v>118</v>
      </c>
      <c r="H9" s="210">
        <v>5</v>
      </c>
      <c r="I9" s="110">
        <v>4.12</v>
      </c>
      <c r="J9" s="163" t="s">
        <v>37</v>
      </c>
      <c r="K9" s="163" t="s">
        <v>20</v>
      </c>
      <c r="L9" s="210">
        <v>5</v>
      </c>
      <c r="M9" s="110">
        <v>3.95</v>
      </c>
    </row>
    <row r="10" spans="1:16" s="5" customFormat="1" ht="15" customHeight="1" x14ac:dyDescent="0.25">
      <c r="A10" s="40">
        <v>5</v>
      </c>
      <c r="B10" s="163" t="s">
        <v>37</v>
      </c>
      <c r="C10" s="163" t="s">
        <v>160</v>
      </c>
      <c r="D10" s="107">
        <v>5</v>
      </c>
      <c r="E10" s="110">
        <v>3.88</v>
      </c>
      <c r="F10" s="163" t="s">
        <v>33</v>
      </c>
      <c r="G10" s="163" t="s">
        <v>3</v>
      </c>
      <c r="H10" s="210">
        <v>5</v>
      </c>
      <c r="I10" s="110">
        <v>4.12</v>
      </c>
      <c r="J10" s="163" t="s">
        <v>37</v>
      </c>
      <c r="K10" s="163" t="s">
        <v>28</v>
      </c>
      <c r="L10" s="210">
        <v>5</v>
      </c>
      <c r="M10" s="110">
        <v>3.95</v>
      </c>
    </row>
    <row r="11" spans="1:16" s="5" customFormat="1" ht="15" customHeight="1" x14ac:dyDescent="0.25">
      <c r="A11" s="40">
        <v>6</v>
      </c>
      <c r="B11" s="163" t="s">
        <v>34</v>
      </c>
      <c r="C11" s="163" t="s">
        <v>132</v>
      </c>
      <c r="D11" s="107">
        <v>4.666666666666667</v>
      </c>
      <c r="E11" s="110">
        <v>3.88</v>
      </c>
      <c r="F11" s="163" t="s">
        <v>33</v>
      </c>
      <c r="G11" s="163" t="s">
        <v>131</v>
      </c>
      <c r="H11" s="210">
        <v>5</v>
      </c>
      <c r="I11" s="110">
        <v>4.12</v>
      </c>
      <c r="J11" s="163" t="s">
        <v>38</v>
      </c>
      <c r="K11" s="163" t="s">
        <v>53</v>
      </c>
      <c r="L11" s="210">
        <v>4.833333333333333</v>
      </c>
      <c r="M11" s="110">
        <v>3.95</v>
      </c>
    </row>
    <row r="12" spans="1:16" s="5" customFormat="1" ht="15" customHeight="1" x14ac:dyDescent="0.25">
      <c r="A12" s="40">
        <v>7</v>
      </c>
      <c r="B12" s="163" t="s">
        <v>37</v>
      </c>
      <c r="C12" s="163" t="s">
        <v>163</v>
      </c>
      <c r="D12" s="107">
        <v>4.666666666666667</v>
      </c>
      <c r="E12" s="110">
        <v>3.88</v>
      </c>
      <c r="F12" s="163" t="s">
        <v>35</v>
      </c>
      <c r="G12" s="163" t="s">
        <v>10</v>
      </c>
      <c r="H12" s="210">
        <v>5</v>
      </c>
      <c r="I12" s="110">
        <v>4.12</v>
      </c>
      <c r="J12" s="163" t="s">
        <v>33</v>
      </c>
      <c r="K12" s="163" t="s">
        <v>1</v>
      </c>
      <c r="L12" s="210">
        <v>4.7142857142857144</v>
      </c>
      <c r="M12" s="110">
        <v>3.95</v>
      </c>
    </row>
    <row r="13" spans="1:16" s="5" customFormat="1" ht="15" customHeight="1" x14ac:dyDescent="0.25">
      <c r="A13" s="40">
        <v>8</v>
      </c>
      <c r="B13" s="163" t="s">
        <v>37</v>
      </c>
      <c r="C13" s="163" t="s">
        <v>30</v>
      </c>
      <c r="D13" s="166">
        <v>4.5714285714285712</v>
      </c>
      <c r="E13" s="110">
        <v>3.88</v>
      </c>
      <c r="F13" s="163" t="s">
        <v>36</v>
      </c>
      <c r="G13" s="163" t="s">
        <v>122</v>
      </c>
      <c r="H13" s="210">
        <v>5</v>
      </c>
      <c r="I13" s="110">
        <v>4.12</v>
      </c>
      <c r="J13" s="163" t="s">
        <v>38</v>
      </c>
      <c r="K13" s="163" t="s">
        <v>96</v>
      </c>
      <c r="L13" s="210">
        <v>4.666666666666667</v>
      </c>
      <c r="M13" s="110">
        <v>3.95</v>
      </c>
    </row>
    <row r="14" spans="1:16" s="5" customFormat="1" ht="15" customHeight="1" x14ac:dyDescent="0.25">
      <c r="A14" s="40">
        <v>9</v>
      </c>
      <c r="B14" s="163" t="s">
        <v>36</v>
      </c>
      <c r="C14" s="163" t="s">
        <v>122</v>
      </c>
      <c r="D14" s="107">
        <v>4.5</v>
      </c>
      <c r="E14" s="110">
        <v>3.88</v>
      </c>
      <c r="F14" s="163" t="s">
        <v>36</v>
      </c>
      <c r="G14" s="163" t="s">
        <v>59</v>
      </c>
      <c r="H14" s="210">
        <v>5</v>
      </c>
      <c r="I14" s="110">
        <v>4.12</v>
      </c>
      <c r="J14" s="163" t="s">
        <v>37</v>
      </c>
      <c r="K14" s="163" t="s">
        <v>17</v>
      </c>
      <c r="L14" s="210">
        <v>4.5</v>
      </c>
      <c r="M14" s="110">
        <v>3.95</v>
      </c>
    </row>
    <row r="15" spans="1:16" s="5" customFormat="1" ht="15" customHeight="1" thickBot="1" x14ac:dyDescent="0.3">
      <c r="A15" s="41">
        <v>10</v>
      </c>
      <c r="B15" s="164" t="s">
        <v>36</v>
      </c>
      <c r="C15" s="164" t="s">
        <v>135</v>
      </c>
      <c r="D15" s="118">
        <v>4.5</v>
      </c>
      <c r="E15" s="112">
        <v>3.88</v>
      </c>
      <c r="F15" s="164" t="s">
        <v>37</v>
      </c>
      <c r="G15" s="164" t="s">
        <v>127</v>
      </c>
      <c r="H15" s="211">
        <v>5</v>
      </c>
      <c r="I15" s="112">
        <v>4.12</v>
      </c>
      <c r="J15" s="164" t="s">
        <v>37</v>
      </c>
      <c r="K15" s="164" t="s">
        <v>109</v>
      </c>
      <c r="L15" s="211">
        <v>4.5</v>
      </c>
      <c r="M15" s="112">
        <v>3.95</v>
      </c>
    </row>
    <row r="16" spans="1:16" s="5" customFormat="1" ht="15" customHeight="1" x14ac:dyDescent="0.25">
      <c r="A16" s="39">
        <v>11</v>
      </c>
      <c r="B16" s="162" t="s">
        <v>37</v>
      </c>
      <c r="C16" s="162" t="s">
        <v>148</v>
      </c>
      <c r="D16" s="119">
        <v>4.5</v>
      </c>
      <c r="E16" s="111">
        <v>3.88</v>
      </c>
      <c r="F16" s="162" t="s">
        <v>37</v>
      </c>
      <c r="G16" s="162" t="s">
        <v>148</v>
      </c>
      <c r="H16" s="209">
        <v>5</v>
      </c>
      <c r="I16" s="111">
        <v>4.12</v>
      </c>
      <c r="J16" s="162" t="s">
        <v>37</v>
      </c>
      <c r="K16" s="162" t="s">
        <v>97</v>
      </c>
      <c r="L16" s="209">
        <v>4.5</v>
      </c>
      <c r="M16" s="111">
        <v>3.95</v>
      </c>
    </row>
    <row r="17" spans="1:13" s="5" customFormat="1" ht="15" customHeight="1" x14ac:dyDescent="0.25">
      <c r="A17" s="40">
        <v>12</v>
      </c>
      <c r="B17" s="163" t="s">
        <v>35</v>
      </c>
      <c r="C17" s="163" t="s">
        <v>106</v>
      </c>
      <c r="D17" s="107">
        <v>4.4000000000000004</v>
      </c>
      <c r="E17" s="110">
        <v>3.88</v>
      </c>
      <c r="F17" s="163" t="s">
        <v>38</v>
      </c>
      <c r="G17" s="163" t="s">
        <v>54</v>
      </c>
      <c r="H17" s="210">
        <v>5</v>
      </c>
      <c r="I17" s="110">
        <v>4.12</v>
      </c>
      <c r="J17" s="163" t="s">
        <v>38</v>
      </c>
      <c r="K17" s="163" t="s">
        <v>95</v>
      </c>
      <c r="L17" s="210">
        <v>4.5</v>
      </c>
      <c r="M17" s="110">
        <v>3.95</v>
      </c>
    </row>
    <row r="18" spans="1:13" s="5" customFormat="1" ht="15" customHeight="1" x14ac:dyDescent="0.25">
      <c r="A18" s="40">
        <v>13</v>
      </c>
      <c r="B18" s="163" t="s">
        <v>34</v>
      </c>
      <c r="C18" s="163" t="s">
        <v>8</v>
      </c>
      <c r="D18" s="107">
        <v>4.333333333333333</v>
      </c>
      <c r="E18" s="110">
        <v>3.88</v>
      </c>
      <c r="F18" s="163" t="s">
        <v>35</v>
      </c>
      <c r="G18" s="163" t="s">
        <v>9</v>
      </c>
      <c r="H18" s="210">
        <v>4.75</v>
      </c>
      <c r="I18" s="110">
        <v>4.12</v>
      </c>
      <c r="J18" s="163" t="s">
        <v>36</v>
      </c>
      <c r="K18" s="163" t="s">
        <v>107</v>
      </c>
      <c r="L18" s="210">
        <v>4.333333333333333</v>
      </c>
      <c r="M18" s="110">
        <v>3.95</v>
      </c>
    </row>
    <row r="19" spans="1:13" s="5" customFormat="1" ht="15" customHeight="1" x14ac:dyDescent="0.25">
      <c r="A19" s="40">
        <v>14</v>
      </c>
      <c r="B19" s="163" t="s">
        <v>38</v>
      </c>
      <c r="C19" s="163" t="s">
        <v>165</v>
      </c>
      <c r="D19" s="107">
        <v>4.333333333333333</v>
      </c>
      <c r="E19" s="110">
        <v>3.88</v>
      </c>
      <c r="F19" s="163" t="s">
        <v>32</v>
      </c>
      <c r="G19" s="163" t="s">
        <v>45</v>
      </c>
      <c r="H19" s="210">
        <v>4.5</v>
      </c>
      <c r="I19" s="110">
        <v>4.12</v>
      </c>
      <c r="J19" s="163" t="s">
        <v>36</v>
      </c>
      <c r="K19" s="163" t="s">
        <v>59</v>
      </c>
      <c r="L19" s="210">
        <v>4.333333333333333</v>
      </c>
      <c r="M19" s="110">
        <v>3.95</v>
      </c>
    </row>
    <row r="20" spans="1:13" s="5" customFormat="1" ht="15" customHeight="1" x14ac:dyDescent="0.25">
      <c r="A20" s="40">
        <v>15</v>
      </c>
      <c r="B20" s="163" t="s">
        <v>35</v>
      </c>
      <c r="C20" s="163" t="s">
        <v>49</v>
      </c>
      <c r="D20" s="107">
        <v>4.25</v>
      </c>
      <c r="E20" s="110">
        <v>3.88</v>
      </c>
      <c r="F20" s="163" t="s">
        <v>33</v>
      </c>
      <c r="G20" s="163" t="s">
        <v>6</v>
      </c>
      <c r="H20" s="210">
        <v>4.5</v>
      </c>
      <c r="I20" s="110">
        <v>4.12</v>
      </c>
      <c r="J20" s="163" t="s">
        <v>37</v>
      </c>
      <c r="K20" s="163" t="s">
        <v>18</v>
      </c>
      <c r="L20" s="210">
        <v>4.333333333333333</v>
      </c>
      <c r="M20" s="110">
        <v>3.95</v>
      </c>
    </row>
    <row r="21" spans="1:13" s="5" customFormat="1" ht="15" customHeight="1" x14ac:dyDescent="0.25">
      <c r="A21" s="40">
        <v>16</v>
      </c>
      <c r="B21" s="163" t="s">
        <v>32</v>
      </c>
      <c r="C21" s="163" t="s">
        <v>42</v>
      </c>
      <c r="D21" s="107">
        <v>4.2</v>
      </c>
      <c r="E21" s="110">
        <v>3.88</v>
      </c>
      <c r="F21" s="163" t="s">
        <v>35</v>
      </c>
      <c r="G21" s="163" t="s">
        <v>50</v>
      </c>
      <c r="H21" s="210">
        <v>4.5</v>
      </c>
      <c r="I21" s="110">
        <v>4.12</v>
      </c>
      <c r="J21" s="163" t="s">
        <v>37</v>
      </c>
      <c r="K21" s="163" t="s">
        <v>114</v>
      </c>
      <c r="L21" s="210">
        <v>4.333333333333333</v>
      </c>
      <c r="M21" s="110">
        <v>3.95</v>
      </c>
    </row>
    <row r="22" spans="1:13" s="5" customFormat="1" ht="15" customHeight="1" x14ac:dyDescent="0.25">
      <c r="A22" s="40">
        <v>17</v>
      </c>
      <c r="B22" s="163" t="s">
        <v>38</v>
      </c>
      <c r="C22" s="163" t="s">
        <v>53</v>
      </c>
      <c r="D22" s="107">
        <v>4.2</v>
      </c>
      <c r="E22" s="110">
        <v>3.88</v>
      </c>
      <c r="F22" s="163" t="s">
        <v>35</v>
      </c>
      <c r="G22" s="163" t="s">
        <v>98</v>
      </c>
      <c r="H22" s="210">
        <v>4.5</v>
      </c>
      <c r="I22" s="110">
        <v>4.12</v>
      </c>
      <c r="J22" s="163" t="s">
        <v>33</v>
      </c>
      <c r="K22" s="163" t="s">
        <v>4</v>
      </c>
      <c r="L22" s="210">
        <v>4.25</v>
      </c>
      <c r="M22" s="110">
        <v>3.95</v>
      </c>
    </row>
    <row r="23" spans="1:13" s="5" customFormat="1" ht="15" customHeight="1" x14ac:dyDescent="0.25">
      <c r="A23" s="40">
        <v>18</v>
      </c>
      <c r="B23" s="163" t="s">
        <v>37</v>
      </c>
      <c r="C23" s="163" t="s">
        <v>144</v>
      </c>
      <c r="D23" s="107">
        <v>4.166666666666667</v>
      </c>
      <c r="E23" s="110">
        <v>3.88</v>
      </c>
      <c r="F23" s="163" t="s">
        <v>35</v>
      </c>
      <c r="G23" s="163" t="s">
        <v>94</v>
      </c>
      <c r="H23" s="210">
        <v>4.5</v>
      </c>
      <c r="I23" s="110">
        <v>4.12</v>
      </c>
      <c r="J23" s="163" t="s">
        <v>37</v>
      </c>
      <c r="K23" s="163" t="s">
        <v>16</v>
      </c>
      <c r="L23" s="210">
        <v>4.25</v>
      </c>
      <c r="M23" s="110">
        <v>3.95</v>
      </c>
    </row>
    <row r="24" spans="1:13" s="5" customFormat="1" ht="15" customHeight="1" x14ac:dyDescent="0.25">
      <c r="A24" s="40">
        <v>19</v>
      </c>
      <c r="B24" s="163" t="s">
        <v>38</v>
      </c>
      <c r="C24" s="163" t="s">
        <v>96</v>
      </c>
      <c r="D24" s="107">
        <v>4.166666666666667</v>
      </c>
      <c r="E24" s="110">
        <v>3.88</v>
      </c>
      <c r="F24" s="163" t="s">
        <v>35</v>
      </c>
      <c r="G24" s="163" t="s">
        <v>11</v>
      </c>
      <c r="H24" s="210">
        <v>4.5</v>
      </c>
      <c r="I24" s="110">
        <v>4.12</v>
      </c>
      <c r="J24" s="163" t="s">
        <v>34</v>
      </c>
      <c r="K24" s="163" t="s">
        <v>47</v>
      </c>
      <c r="L24" s="210">
        <v>4.2</v>
      </c>
      <c r="M24" s="110">
        <v>3.95</v>
      </c>
    </row>
    <row r="25" spans="1:13" s="5" customFormat="1" ht="15" customHeight="1" thickBot="1" x14ac:dyDescent="0.3">
      <c r="A25" s="41">
        <v>20</v>
      </c>
      <c r="B25" s="164" t="s">
        <v>37</v>
      </c>
      <c r="C25" s="164" t="s">
        <v>146</v>
      </c>
      <c r="D25" s="118">
        <v>4.1111111111111107</v>
      </c>
      <c r="E25" s="112">
        <v>3.88</v>
      </c>
      <c r="F25" s="164" t="s">
        <v>36</v>
      </c>
      <c r="G25" s="164" t="s">
        <v>58</v>
      </c>
      <c r="H25" s="211">
        <v>4.5</v>
      </c>
      <c r="I25" s="112">
        <v>4.12</v>
      </c>
      <c r="J25" s="164" t="s">
        <v>36</v>
      </c>
      <c r="K25" s="164" t="s">
        <v>108</v>
      </c>
      <c r="L25" s="211">
        <v>4.2</v>
      </c>
      <c r="M25" s="112">
        <v>3.95</v>
      </c>
    </row>
    <row r="26" spans="1:13" s="5" customFormat="1" ht="15" customHeight="1" x14ac:dyDescent="0.25">
      <c r="A26" s="39">
        <v>21</v>
      </c>
      <c r="B26" s="162" t="s">
        <v>37</v>
      </c>
      <c r="C26" s="162" t="s">
        <v>97</v>
      </c>
      <c r="D26" s="119">
        <v>4.083333333333333</v>
      </c>
      <c r="E26" s="111">
        <v>3.88</v>
      </c>
      <c r="F26" s="162" t="s">
        <v>35</v>
      </c>
      <c r="G26" s="162" t="s">
        <v>120</v>
      </c>
      <c r="H26" s="209">
        <v>4.333333333333333</v>
      </c>
      <c r="I26" s="111">
        <v>4.12</v>
      </c>
      <c r="J26" s="162" t="s">
        <v>32</v>
      </c>
      <c r="K26" s="162" t="s">
        <v>43</v>
      </c>
      <c r="L26" s="209">
        <v>4</v>
      </c>
      <c r="M26" s="111">
        <v>3.95</v>
      </c>
    </row>
    <row r="27" spans="1:13" s="5" customFormat="1" ht="15" customHeight="1" x14ac:dyDescent="0.25">
      <c r="A27" s="40">
        <v>22</v>
      </c>
      <c r="B27" s="163" t="s">
        <v>32</v>
      </c>
      <c r="C27" s="163" t="s">
        <v>152</v>
      </c>
      <c r="D27" s="107">
        <v>4</v>
      </c>
      <c r="E27" s="110">
        <v>3.88</v>
      </c>
      <c r="F27" s="163" t="s">
        <v>35</v>
      </c>
      <c r="G27" s="163" t="s">
        <v>121</v>
      </c>
      <c r="H27" s="210">
        <v>4.333333333333333</v>
      </c>
      <c r="I27" s="110">
        <v>4.12</v>
      </c>
      <c r="J27" s="163" t="s">
        <v>32</v>
      </c>
      <c r="K27" s="163" t="s">
        <v>42</v>
      </c>
      <c r="L27" s="210">
        <v>4</v>
      </c>
      <c r="M27" s="110">
        <v>3.95</v>
      </c>
    </row>
    <row r="28" spans="1:13" s="5" customFormat="1" ht="15" customHeight="1" x14ac:dyDescent="0.25">
      <c r="A28" s="40">
        <v>23</v>
      </c>
      <c r="B28" s="163" t="s">
        <v>33</v>
      </c>
      <c r="C28" s="163" t="s">
        <v>1</v>
      </c>
      <c r="D28" s="166">
        <v>4</v>
      </c>
      <c r="E28" s="110">
        <v>3.88</v>
      </c>
      <c r="F28" s="163" t="s">
        <v>36</v>
      </c>
      <c r="G28" s="163" t="s">
        <v>107</v>
      </c>
      <c r="H28" s="210">
        <v>4.333333333333333</v>
      </c>
      <c r="I28" s="110">
        <v>4.12</v>
      </c>
      <c r="J28" s="163" t="s">
        <v>32</v>
      </c>
      <c r="K28" s="163" t="s">
        <v>45</v>
      </c>
      <c r="L28" s="210">
        <v>4</v>
      </c>
      <c r="M28" s="110">
        <v>3.95</v>
      </c>
    </row>
    <row r="29" spans="1:13" s="5" customFormat="1" ht="15" customHeight="1" x14ac:dyDescent="0.25">
      <c r="A29" s="40">
        <v>24</v>
      </c>
      <c r="B29" s="163" t="s">
        <v>33</v>
      </c>
      <c r="C29" s="163" t="s">
        <v>3</v>
      </c>
      <c r="D29" s="107">
        <v>4</v>
      </c>
      <c r="E29" s="110">
        <v>3.88</v>
      </c>
      <c r="F29" s="163" t="s">
        <v>37</v>
      </c>
      <c r="G29" s="163" t="s">
        <v>21</v>
      </c>
      <c r="H29" s="210">
        <v>4.333333333333333</v>
      </c>
      <c r="I29" s="110">
        <v>4.12</v>
      </c>
      <c r="J29" s="163" t="s">
        <v>33</v>
      </c>
      <c r="K29" s="163" t="s">
        <v>6</v>
      </c>
      <c r="L29" s="210">
        <v>4</v>
      </c>
      <c r="M29" s="110">
        <v>3.95</v>
      </c>
    </row>
    <row r="30" spans="1:13" s="5" customFormat="1" ht="15" customHeight="1" x14ac:dyDescent="0.25">
      <c r="A30" s="40">
        <v>25</v>
      </c>
      <c r="B30" s="163" t="s">
        <v>33</v>
      </c>
      <c r="C30" s="163" t="s">
        <v>153</v>
      </c>
      <c r="D30" s="107">
        <v>4</v>
      </c>
      <c r="E30" s="110">
        <v>3.88</v>
      </c>
      <c r="F30" s="163" t="s">
        <v>38</v>
      </c>
      <c r="G30" s="163" t="s">
        <v>100</v>
      </c>
      <c r="H30" s="210">
        <v>4.333333333333333</v>
      </c>
      <c r="I30" s="110">
        <v>4.12</v>
      </c>
      <c r="J30" s="163" t="s">
        <v>33</v>
      </c>
      <c r="K30" s="163" t="s">
        <v>5</v>
      </c>
      <c r="L30" s="210">
        <v>4</v>
      </c>
      <c r="M30" s="110">
        <v>3.95</v>
      </c>
    </row>
    <row r="31" spans="1:13" s="5" customFormat="1" ht="15" customHeight="1" x14ac:dyDescent="0.25">
      <c r="A31" s="40">
        <v>26</v>
      </c>
      <c r="B31" s="163" t="s">
        <v>33</v>
      </c>
      <c r="C31" s="163" t="s">
        <v>130</v>
      </c>
      <c r="D31" s="107">
        <v>4</v>
      </c>
      <c r="E31" s="110">
        <v>3.88</v>
      </c>
      <c r="F31" s="163" t="s">
        <v>35</v>
      </c>
      <c r="G31" s="163" t="s">
        <v>49</v>
      </c>
      <c r="H31" s="210">
        <v>4.3</v>
      </c>
      <c r="I31" s="110">
        <v>4.12</v>
      </c>
      <c r="J31" s="163" t="s">
        <v>34</v>
      </c>
      <c r="K31" s="163" t="s">
        <v>102</v>
      </c>
      <c r="L31" s="210">
        <v>4</v>
      </c>
      <c r="M31" s="110">
        <v>3.95</v>
      </c>
    </row>
    <row r="32" spans="1:13" s="5" customFormat="1" ht="15" customHeight="1" x14ac:dyDescent="0.25">
      <c r="A32" s="40">
        <v>27</v>
      </c>
      <c r="B32" s="163" t="s">
        <v>34</v>
      </c>
      <c r="C32" s="163" t="s">
        <v>117</v>
      </c>
      <c r="D32" s="107">
        <v>4</v>
      </c>
      <c r="E32" s="110">
        <v>3.88</v>
      </c>
      <c r="F32" s="163" t="s">
        <v>33</v>
      </c>
      <c r="G32" s="163" t="s">
        <v>130</v>
      </c>
      <c r="H32" s="210">
        <v>4.25</v>
      </c>
      <c r="I32" s="110">
        <v>4.12</v>
      </c>
      <c r="J32" s="163" t="s">
        <v>34</v>
      </c>
      <c r="K32" s="163" t="s">
        <v>48</v>
      </c>
      <c r="L32" s="210">
        <v>4</v>
      </c>
      <c r="M32" s="110">
        <v>3.95</v>
      </c>
    </row>
    <row r="33" spans="1:13" s="5" customFormat="1" ht="15" customHeight="1" x14ac:dyDescent="0.25">
      <c r="A33" s="40">
        <v>28</v>
      </c>
      <c r="B33" s="214" t="s">
        <v>34</v>
      </c>
      <c r="C33" s="214" t="s">
        <v>48</v>
      </c>
      <c r="D33" s="107">
        <v>4</v>
      </c>
      <c r="E33" s="110">
        <v>3.88</v>
      </c>
      <c r="F33" s="214" t="s">
        <v>37</v>
      </c>
      <c r="G33" s="214" t="s">
        <v>147</v>
      </c>
      <c r="H33" s="210">
        <v>4.2222222222222223</v>
      </c>
      <c r="I33" s="110">
        <v>4.12</v>
      </c>
      <c r="J33" s="214" t="s">
        <v>34</v>
      </c>
      <c r="K33" s="214" t="s">
        <v>103</v>
      </c>
      <c r="L33" s="210">
        <v>4</v>
      </c>
      <c r="M33" s="110">
        <v>3.95</v>
      </c>
    </row>
    <row r="34" spans="1:13" s="5" customFormat="1" ht="15" customHeight="1" x14ac:dyDescent="0.25">
      <c r="A34" s="40">
        <v>29</v>
      </c>
      <c r="B34" s="214" t="s">
        <v>34</v>
      </c>
      <c r="C34" s="214" t="s">
        <v>170</v>
      </c>
      <c r="D34" s="107">
        <v>4</v>
      </c>
      <c r="E34" s="110">
        <v>3.88</v>
      </c>
      <c r="F34" s="214" t="s">
        <v>36</v>
      </c>
      <c r="G34" s="214" t="s">
        <v>51</v>
      </c>
      <c r="H34" s="210">
        <v>4.125</v>
      </c>
      <c r="I34" s="110">
        <v>4.12</v>
      </c>
      <c r="J34" s="214" t="s">
        <v>34</v>
      </c>
      <c r="K34" s="214" t="s">
        <v>7</v>
      </c>
      <c r="L34" s="210">
        <v>4</v>
      </c>
      <c r="M34" s="110">
        <v>3.95</v>
      </c>
    </row>
    <row r="35" spans="1:13" s="5" customFormat="1" ht="15" customHeight="1" thickBot="1" x14ac:dyDescent="0.3">
      <c r="A35" s="182">
        <v>30</v>
      </c>
      <c r="B35" s="217" t="s">
        <v>34</v>
      </c>
      <c r="C35" s="314" t="s">
        <v>171</v>
      </c>
      <c r="D35" s="118">
        <v>4</v>
      </c>
      <c r="E35" s="183">
        <v>3.88</v>
      </c>
      <c r="F35" s="217" t="s">
        <v>32</v>
      </c>
      <c r="G35" s="314" t="s">
        <v>43</v>
      </c>
      <c r="H35" s="307">
        <v>4</v>
      </c>
      <c r="I35" s="183">
        <v>4.12</v>
      </c>
      <c r="J35" s="217" t="s">
        <v>35</v>
      </c>
      <c r="K35" s="314" t="s">
        <v>49</v>
      </c>
      <c r="L35" s="307">
        <v>4</v>
      </c>
      <c r="M35" s="183">
        <v>3.95</v>
      </c>
    </row>
    <row r="36" spans="1:13" s="5" customFormat="1" ht="15" customHeight="1" x14ac:dyDescent="0.25">
      <c r="A36" s="39">
        <v>31</v>
      </c>
      <c r="B36" s="218" t="s">
        <v>34</v>
      </c>
      <c r="C36" s="218" t="s">
        <v>169</v>
      </c>
      <c r="D36" s="119">
        <v>4</v>
      </c>
      <c r="E36" s="111">
        <v>3.88</v>
      </c>
      <c r="F36" s="218" t="s">
        <v>32</v>
      </c>
      <c r="G36" s="218" t="s">
        <v>116</v>
      </c>
      <c r="H36" s="209">
        <v>4</v>
      </c>
      <c r="I36" s="111">
        <v>4.12</v>
      </c>
      <c r="J36" s="218" t="s">
        <v>35</v>
      </c>
      <c r="K36" s="218" t="s">
        <v>98</v>
      </c>
      <c r="L36" s="209">
        <v>4</v>
      </c>
      <c r="M36" s="111">
        <v>3.95</v>
      </c>
    </row>
    <row r="37" spans="1:13" s="5" customFormat="1" ht="15" customHeight="1" x14ac:dyDescent="0.25">
      <c r="A37" s="40">
        <v>32</v>
      </c>
      <c r="B37" s="214" t="s">
        <v>34</v>
      </c>
      <c r="C37" s="214" t="s">
        <v>168</v>
      </c>
      <c r="D37" s="166">
        <v>4</v>
      </c>
      <c r="E37" s="110">
        <v>3.88</v>
      </c>
      <c r="F37" s="214" t="s">
        <v>34</v>
      </c>
      <c r="G37" s="214" t="s">
        <v>102</v>
      </c>
      <c r="H37" s="210">
        <v>4</v>
      </c>
      <c r="I37" s="110">
        <v>4.12</v>
      </c>
      <c r="J37" s="214" t="s">
        <v>35</v>
      </c>
      <c r="K37" s="214" t="s">
        <v>106</v>
      </c>
      <c r="L37" s="210">
        <v>4</v>
      </c>
      <c r="M37" s="110">
        <v>3.95</v>
      </c>
    </row>
    <row r="38" spans="1:13" s="5" customFormat="1" ht="15" customHeight="1" x14ac:dyDescent="0.25">
      <c r="A38" s="40">
        <v>33</v>
      </c>
      <c r="B38" s="214" t="s">
        <v>35</v>
      </c>
      <c r="C38" s="214" t="s">
        <v>98</v>
      </c>
      <c r="D38" s="166">
        <v>4</v>
      </c>
      <c r="E38" s="110">
        <v>3.88</v>
      </c>
      <c r="F38" s="214" t="s">
        <v>33</v>
      </c>
      <c r="G38" s="214" t="s">
        <v>1</v>
      </c>
      <c r="H38" s="210">
        <v>4</v>
      </c>
      <c r="I38" s="110">
        <v>4.12</v>
      </c>
      <c r="J38" s="214" t="s">
        <v>35</v>
      </c>
      <c r="K38" s="214" t="s">
        <v>9</v>
      </c>
      <c r="L38" s="210">
        <v>4</v>
      </c>
      <c r="M38" s="110">
        <v>3.95</v>
      </c>
    </row>
    <row r="39" spans="1:13" s="5" customFormat="1" ht="15" customHeight="1" x14ac:dyDescent="0.25">
      <c r="A39" s="40">
        <v>34</v>
      </c>
      <c r="B39" s="214" t="s">
        <v>35</v>
      </c>
      <c r="C39" s="214" t="s">
        <v>10</v>
      </c>
      <c r="D39" s="107">
        <v>4</v>
      </c>
      <c r="E39" s="110">
        <v>3.88</v>
      </c>
      <c r="F39" s="214" t="s">
        <v>33</v>
      </c>
      <c r="G39" s="214" t="s">
        <v>129</v>
      </c>
      <c r="H39" s="210">
        <v>4</v>
      </c>
      <c r="I39" s="110">
        <v>4.12</v>
      </c>
      <c r="J39" s="214" t="s">
        <v>36</v>
      </c>
      <c r="K39" s="214" t="s">
        <v>81</v>
      </c>
      <c r="L39" s="210">
        <v>4</v>
      </c>
      <c r="M39" s="110">
        <v>3.95</v>
      </c>
    </row>
    <row r="40" spans="1:13" s="5" customFormat="1" ht="15" customHeight="1" x14ac:dyDescent="0.25">
      <c r="A40" s="40">
        <v>35</v>
      </c>
      <c r="B40" s="214" t="s">
        <v>35</v>
      </c>
      <c r="C40" s="214" t="s">
        <v>161</v>
      </c>
      <c r="D40" s="107">
        <v>4</v>
      </c>
      <c r="E40" s="110">
        <v>3.88</v>
      </c>
      <c r="F40" s="214" t="s">
        <v>34</v>
      </c>
      <c r="G40" s="214" t="s">
        <v>48</v>
      </c>
      <c r="H40" s="210">
        <v>4</v>
      </c>
      <c r="I40" s="110">
        <v>4.12</v>
      </c>
      <c r="J40" s="214" t="s">
        <v>36</v>
      </c>
      <c r="K40" s="214" t="s">
        <v>58</v>
      </c>
      <c r="L40" s="210">
        <v>4</v>
      </c>
      <c r="M40" s="110">
        <v>3.95</v>
      </c>
    </row>
    <row r="41" spans="1:13" s="5" customFormat="1" ht="15" customHeight="1" x14ac:dyDescent="0.25">
      <c r="A41" s="40">
        <v>36</v>
      </c>
      <c r="B41" s="214" t="s">
        <v>36</v>
      </c>
      <c r="C41" s="214" t="s">
        <v>51</v>
      </c>
      <c r="D41" s="107">
        <v>4</v>
      </c>
      <c r="E41" s="110">
        <v>3.88</v>
      </c>
      <c r="F41" s="214" t="s">
        <v>34</v>
      </c>
      <c r="G41" s="214" t="s">
        <v>132</v>
      </c>
      <c r="H41" s="210">
        <v>4</v>
      </c>
      <c r="I41" s="110">
        <v>4.12</v>
      </c>
      <c r="J41" s="214" t="s">
        <v>36</v>
      </c>
      <c r="K41" s="214" t="s">
        <v>52</v>
      </c>
      <c r="L41" s="210">
        <v>4</v>
      </c>
      <c r="M41" s="110">
        <v>3.95</v>
      </c>
    </row>
    <row r="42" spans="1:13" s="5" customFormat="1" ht="15" customHeight="1" x14ac:dyDescent="0.25">
      <c r="A42" s="40">
        <v>37</v>
      </c>
      <c r="B42" s="214" t="s">
        <v>36</v>
      </c>
      <c r="C42" s="214" t="s">
        <v>58</v>
      </c>
      <c r="D42" s="107">
        <v>4</v>
      </c>
      <c r="E42" s="110">
        <v>3.88</v>
      </c>
      <c r="F42" s="214" t="s">
        <v>34</v>
      </c>
      <c r="G42" s="214" t="s">
        <v>8</v>
      </c>
      <c r="H42" s="210">
        <v>4</v>
      </c>
      <c r="I42" s="110">
        <v>4.12</v>
      </c>
      <c r="J42" s="214" t="s">
        <v>36</v>
      </c>
      <c r="K42" s="214" t="s">
        <v>12</v>
      </c>
      <c r="L42" s="210">
        <v>4</v>
      </c>
      <c r="M42" s="110">
        <v>3.95</v>
      </c>
    </row>
    <row r="43" spans="1:13" s="5" customFormat="1" ht="15" customHeight="1" x14ac:dyDescent="0.25">
      <c r="A43" s="40">
        <v>38</v>
      </c>
      <c r="B43" s="214" t="s">
        <v>36</v>
      </c>
      <c r="C43" s="214" t="s">
        <v>59</v>
      </c>
      <c r="D43" s="107">
        <v>4</v>
      </c>
      <c r="E43" s="110">
        <v>3.88</v>
      </c>
      <c r="F43" s="214" t="s">
        <v>35</v>
      </c>
      <c r="G43" s="214" t="s">
        <v>119</v>
      </c>
      <c r="H43" s="210">
        <v>4</v>
      </c>
      <c r="I43" s="110">
        <v>4.12</v>
      </c>
      <c r="J43" s="214" t="s">
        <v>37</v>
      </c>
      <c r="K43" s="214" t="s">
        <v>13</v>
      </c>
      <c r="L43" s="210">
        <v>4</v>
      </c>
      <c r="M43" s="110">
        <v>3.95</v>
      </c>
    </row>
    <row r="44" spans="1:13" s="5" customFormat="1" ht="15" customHeight="1" x14ac:dyDescent="0.25">
      <c r="A44" s="40">
        <v>39</v>
      </c>
      <c r="B44" s="214" t="s">
        <v>37</v>
      </c>
      <c r="C44" s="214" t="s">
        <v>141</v>
      </c>
      <c r="D44" s="107">
        <v>4</v>
      </c>
      <c r="E44" s="110">
        <v>3.88</v>
      </c>
      <c r="F44" s="214" t="s">
        <v>35</v>
      </c>
      <c r="G44" s="214" t="s">
        <v>80</v>
      </c>
      <c r="H44" s="210">
        <v>4</v>
      </c>
      <c r="I44" s="110">
        <v>4.12</v>
      </c>
      <c r="J44" s="214" t="s">
        <v>37</v>
      </c>
      <c r="K44" s="214" t="s">
        <v>15</v>
      </c>
      <c r="L44" s="210">
        <v>4</v>
      </c>
      <c r="M44" s="110">
        <v>3.95</v>
      </c>
    </row>
    <row r="45" spans="1:13" s="5" customFormat="1" ht="15" customHeight="1" thickBot="1" x14ac:dyDescent="0.3">
      <c r="A45" s="182">
        <v>40</v>
      </c>
      <c r="B45" s="217" t="s">
        <v>37</v>
      </c>
      <c r="C45" s="217" t="s">
        <v>158</v>
      </c>
      <c r="D45" s="118">
        <v>4</v>
      </c>
      <c r="E45" s="183">
        <v>3.88</v>
      </c>
      <c r="F45" s="217" t="s">
        <v>36</v>
      </c>
      <c r="G45" s="217" t="s">
        <v>134</v>
      </c>
      <c r="H45" s="307">
        <v>4</v>
      </c>
      <c r="I45" s="183">
        <v>4.12</v>
      </c>
      <c r="J45" s="217" t="s">
        <v>37</v>
      </c>
      <c r="K45" s="217" t="s">
        <v>21</v>
      </c>
      <c r="L45" s="307">
        <v>4</v>
      </c>
      <c r="M45" s="183">
        <v>3.95</v>
      </c>
    </row>
    <row r="46" spans="1:13" s="5" customFormat="1" ht="15" customHeight="1" x14ac:dyDescent="0.25">
      <c r="A46" s="39">
        <v>41</v>
      </c>
      <c r="B46" s="218" t="s">
        <v>38</v>
      </c>
      <c r="C46" s="218" t="s">
        <v>54</v>
      </c>
      <c r="D46" s="119">
        <v>4</v>
      </c>
      <c r="E46" s="111">
        <v>3.88</v>
      </c>
      <c r="F46" s="218" t="s">
        <v>36</v>
      </c>
      <c r="G46" s="218" t="s">
        <v>135</v>
      </c>
      <c r="H46" s="209">
        <v>4</v>
      </c>
      <c r="I46" s="111">
        <v>4.12</v>
      </c>
      <c r="J46" s="218" t="s">
        <v>37</v>
      </c>
      <c r="K46" s="218" t="s">
        <v>22</v>
      </c>
      <c r="L46" s="209">
        <v>4</v>
      </c>
      <c r="M46" s="111">
        <v>3.95</v>
      </c>
    </row>
    <row r="47" spans="1:13" s="5" customFormat="1" ht="15" customHeight="1" x14ac:dyDescent="0.25">
      <c r="A47" s="40">
        <v>42</v>
      </c>
      <c r="B47" s="214" t="s">
        <v>37</v>
      </c>
      <c r="C47" s="214" t="s">
        <v>147</v>
      </c>
      <c r="D47" s="107">
        <v>3.9090909090909092</v>
      </c>
      <c r="E47" s="110">
        <v>3.88</v>
      </c>
      <c r="F47" s="214" t="s">
        <v>36</v>
      </c>
      <c r="G47" s="214" t="s">
        <v>123</v>
      </c>
      <c r="H47" s="210">
        <v>4</v>
      </c>
      <c r="I47" s="110">
        <v>4.12</v>
      </c>
      <c r="J47" s="214" t="s">
        <v>37</v>
      </c>
      <c r="K47" s="214" t="s">
        <v>24</v>
      </c>
      <c r="L47" s="210">
        <v>4</v>
      </c>
      <c r="M47" s="110">
        <v>3.95</v>
      </c>
    </row>
    <row r="48" spans="1:13" s="5" customFormat="1" ht="15" customHeight="1" x14ac:dyDescent="0.25">
      <c r="A48" s="40">
        <v>43</v>
      </c>
      <c r="B48" s="214" t="s">
        <v>37</v>
      </c>
      <c r="C48" s="214" t="s">
        <v>145</v>
      </c>
      <c r="D48" s="107">
        <v>3.8823529411764706</v>
      </c>
      <c r="E48" s="110">
        <v>3.88</v>
      </c>
      <c r="F48" s="214" t="s">
        <v>37</v>
      </c>
      <c r="G48" s="214" t="s">
        <v>125</v>
      </c>
      <c r="H48" s="210">
        <v>4</v>
      </c>
      <c r="I48" s="110">
        <v>4.12</v>
      </c>
      <c r="J48" s="214" t="s">
        <v>37</v>
      </c>
      <c r="K48" s="214" t="s">
        <v>26</v>
      </c>
      <c r="L48" s="210">
        <v>4</v>
      </c>
      <c r="M48" s="110">
        <v>3.95</v>
      </c>
    </row>
    <row r="49" spans="1:13" s="5" customFormat="1" ht="15" customHeight="1" x14ac:dyDescent="0.25">
      <c r="A49" s="40">
        <v>44</v>
      </c>
      <c r="B49" s="214" t="s">
        <v>35</v>
      </c>
      <c r="C49" s="214" t="s">
        <v>50</v>
      </c>
      <c r="D49" s="107">
        <v>3.875</v>
      </c>
      <c r="E49" s="110">
        <v>3.88</v>
      </c>
      <c r="F49" s="214" t="s">
        <v>37</v>
      </c>
      <c r="G49" s="214" t="s">
        <v>140</v>
      </c>
      <c r="H49" s="210">
        <v>4</v>
      </c>
      <c r="I49" s="110">
        <v>4.12</v>
      </c>
      <c r="J49" s="214" t="s">
        <v>37</v>
      </c>
      <c r="K49" s="214" t="s">
        <v>27</v>
      </c>
      <c r="L49" s="210">
        <v>4</v>
      </c>
      <c r="M49" s="110">
        <v>3.95</v>
      </c>
    </row>
    <row r="50" spans="1:13" s="5" customFormat="1" ht="15" customHeight="1" x14ac:dyDescent="0.25">
      <c r="A50" s="40">
        <v>45</v>
      </c>
      <c r="B50" s="214" t="s">
        <v>37</v>
      </c>
      <c r="C50" s="214" t="s">
        <v>149</v>
      </c>
      <c r="D50" s="107">
        <v>3.8333333333333335</v>
      </c>
      <c r="E50" s="110">
        <v>3.88</v>
      </c>
      <c r="F50" s="214" t="s">
        <v>37</v>
      </c>
      <c r="G50" s="214" t="s">
        <v>141</v>
      </c>
      <c r="H50" s="210">
        <v>4</v>
      </c>
      <c r="I50" s="110">
        <v>4.12</v>
      </c>
      <c r="J50" s="214" t="s">
        <v>37</v>
      </c>
      <c r="K50" s="214" t="s">
        <v>29</v>
      </c>
      <c r="L50" s="210">
        <v>4</v>
      </c>
      <c r="M50" s="110">
        <v>3.95</v>
      </c>
    </row>
    <row r="51" spans="1:13" s="5" customFormat="1" ht="15" customHeight="1" x14ac:dyDescent="0.25">
      <c r="A51" s="40">
        <v>46</v>
      </c>
      <c r="B51" s="214" t="s">
        <v>33</v>
      </c>
      <c r="C51" s="214" t="s">
        <v>6</v>
      </c>
      <c r="D51" s="166">
        <v>3.75</v>
      </c>
      <c r="E51" s="110">
        <v>3.88</v>
      </c>
      <c r="F51" s="214" t="s">
        <v>37</v>
      </c>
      <c r="G51" s="214" t="s">
        <v>143</v>
      </c>
      <c r="H51" s="210">
        <v>4</v>
      </c>
      <c r="I51" s="110">
        <v>4.12</v>
      </c>
      <c r="J51" s="214" t="s">
        <v>37</v>
      </c>
      <c r="K51" s="214" t="s">
        <v>113</v>
      </c>
      <c r="L51" s="210">
        <v>4</v>
      </c>
      <c r="M51" s="110">
        <v>3.95</v>
      </c>
    </row>
    <row r="52" spans="1:13" s="5" customFormat="1" ht="15" customHeight="1" x14ac:dyDescent="0.25">
      <c r="A52" s="40">
        <v>47</v>
      </c>
      <c r="B52" s="214" t="s">
        <v>37</v>
      </c>
      <c r="C52" s="214" t="s">
        <v>125</v>
      </c>
      <c r="D52" s="107">
        <v>3.75</v>
      </c>
      <c r="E52" s="110">
        <v>3.88</v>
      </c>
      <c r="F52" s="214" t="s">
        <v>37</v>
      </c>
      <c r="G52" s="214" t="s">
        <v>144</v>
      </c>
      <c r="H52" s="210">
        <v>4</v>
      </c>
      <c r="I52" s="110">
        <v>4.12</v>
      </c>
      <c r="J52" s="214" t="s">
        <v>38</v>
      </c>
      <c r="K52" s="214" t="s">
        <v>100</v>
      </c>
      <c r="L52" s="210">
        <v>4</v>
      </c>
      <c r="M52" s="110">
        <v>3.95</v>
      </c>
    </row>
    <row r="53" spans="1:13" s="5" customFormat="1" ht="15" customHeight="1" x14ac:dyDescent="0.25">
      <c r="A53" s="40">
        <v>48</v>
      </c>
      <c r="B53" s="214" t="s">
        <v>37</v>
      </c>
      <c r="C53" s="214" t="s">
        <v>137</v>
      </c>
      <c r="D53" s="107">
        <v>3.7272727272727271</v>
      </c>
      <c r="E53" s="110">
        <v>3.88</v>
      </c>
      <c r="F53" s="214" t="s">
        <v>37</v>
      </c>
      <c r="G53" s="214" t="s">
        <v>146</v>
      </c>
      <c r="H53" s="210">
        <v>4</v>
      </c>
      <c r="I53" s="110">
        <v>4.12</v>
      </c>
      <c r="J53" s="214" t="s">
        <v>38</v>
      </c>
      <c r="K53" s="214" t="s">
        <v>31</v>
      </c>
      <c r="L53" s="210">
        <v>4</v>
      </c>
      <c r="M53" s="110">
        <v>3.95</v>
      </c>
    </row>
    <row r="54" spans="1:13" s="5" customFormat="1" ht="15" customHeight="1" x14ac:dyDescent="0.25">
      <c r="A54" s="40">
        <v>49</v>
      </c>
      <c r="B54" s="214" t="s">
        <v>33</v>
      </c>
      <c r="C54" s="214" t="s">
        <v>4</v>
      </c>
      <c r="D54" s="166">
        <v>3.7142857142857144</v>
      </c>
      <c r="E54" s="110">
        <v>3.88</v>
      </c>
      <c r="F54" s="214" t="s">
        <v>37</v>
      </c>
      <c r="G54" s="214" t="s">
        <v>149</v>
      </c>
      <c r="H54" s="210">
        <v>4</v>
      </c>
      <c r="I54" s="110">
        <v>4.12</v>
      </c>
      <c r="J54" s="214" t="s">
        <v>38</v>
      </c>
      <c r="K54" s="214" t="s">
        <v>93</v>
      </c>
      <c r="L54" s="210">
        <v>4</v>
      </c>
      <c r="M54" s="110">
        <v>3.95</v>
      </c>
    </row>
    <row r="55" spans="1:13" s="5" customFormat="1" ht="15" customHeight="1" thickBot="1" x14ac:dyDescent="0.3">
      <c r="A55" s="41">
        <v>50</v>
      </c>
      <c r="B55" s="216" t="s">
        <v>32</v>
      </c>
      <c r="C55" s="216" t="s">
        <v>164</v>
      </c>
      <c r="D55" s="118">
        <v>3.6666666666666665</v>
      </c>
      <c r="E55" s="112">
        <v>3.88</v>
      </c>
      <c r="F55" s="216" t="s">
        <v>37</v>
      </c>
      <c r="G55" s="216" t="s">
        <v>97</v>
      </c>
      <c r="H55" s="211">
        <v>4</v>
      </c>
      <c r="I55" s="112">
        <v>4.12</v>
      </c>
      <c r="J55" s="216" t="s">
        <v>38</v>
      </c>
      <c r="K55" s="216" t="s">
        <v>54</v>
      </c>
      <c r="L55" s="211">
        <v>3.875</v>
      </c>
      <c r="M55" s="112">
        <v>3.95</v>
      </c>
    </row>
    <row r="56" spans="1:13" s="5" customFormat="1" ht="15" customHeight="1" x14ac:dyDescent="0.25">
      <c r="A56" s="40">
        <v>51</v>
      </c>
      <c r="B56" s="215" t="s">
        <v>36</v>
      </c>
      <c r="C56" s="215" t="s">
        <v>123</v>
      </c>
      <c r="D56" s="166">
        <v>3.6666666666666665</v>
      </c>
      <c r="E56" s="110">
        <v>3.88</v>
      </c>
      <c r="F56" s="215" t="s">
        <v>37</v>
      </c>
      <c r="G56" s="215" t="s">
        <v>136</v>
      </c>
      <c r="H56" s="210">
        <v>4</v>
      </c>
      <c r="I56" s="110">
        <v>4.12</v>
      </c>
      <c r="J56" s="215" t="s">
        <v>35</v>
      </c>
      <c r="K56" s="215" t="s">
        <v>50</v>
      </c>
      <c r="L56" s="210">
        <v>3.8571428571428572</v>
      </c>
      <c r="M56" s="110">
        <v>3.95</v>
      </c>
    </row>
    <row r="57" spans="1:13" s="5" customFormat="1" ht="15" customHeight="1" x14ac:dyDescent="0.25">
      <c r="A57" s="40">
        <v>52</v>
      </c>
      <c r="B57" s="214" t="s">
        <v>37</v>
      </c>
      <c r="C57" s="214" t="s">
        <v>127</v>
      </c>
      <c r="D57" s="107">
        <v>3.6666666666666665</v>
      </c>
      <c r="E57" s="110">
        <v>3.88</v>
      </c>
      <c r="F57" s="214" t="s">
        <v>37</v>
      </c>
      <c r="G57" s="214" t="s">
        <v>137</v>
      </c>
      <c r="H57" s="210">
        <v>4</v>
      </c>
      <c r="I57" s="110">
        <v>4.12</v>
      </c>
      <c r="J57" s="214" t="s">
        <v>37</v>
      </c>
      <c r="K57" s="214" t="s">
        <v>110</v>
      </c>
      <c r="L57" s="210">
        <v>3.8333333333333335</v>
      </c>
      <c r="M57" s="110">
        <v>3.95</v>
      </c>
    </row>
    <row r="58" spans="1:13" s="5" customFormat="1" ht="15" customHeight="1" x14ac:dyDescent="0.25">
      <c r="A58" s="40">
        <v>53</v>
      </c>
      <c r="B58" s="214" t="s">
        <v>37</v>
      </c>
      <c r="C58" s="214" t="s">
        <v>138</v>
      </c>
      <c r="D58" s="107">
        <v>3.6666666666666665</v>
      </c>
      <c r="E58" s="110">
        <v>3.88</v>
      </c>
      <c r="F58" s="214" t="s">
        <v>37</v>
      </c>
      <c r="G58" s="214" t="s">
        <v>138</v>
      </c>
      <c r="H58" s="210">
        <v>4</v>
      </c>
      <c r="I58" s="110">
        <v>4.12</v>
      </c>
      <c r="J58" s="214" t="s">
        <v>37</v>
      </c>
      <c r="K58" s="214" t="s">
        <v>112</v>
      </c>
      <c r="L58" s="210">
        <v>3.7777777777777777</v>
      </c>
      <c r="M58" s="110">
        <v>3.95</v>
      </c>
    </row>
    <row r="59" spans="1:13" s="5" customFormat="1" ht="15" customHeight="1" x14ac:dyDescent="0.25">
      <c r="A59" s="40">
        <v>54</v>
      </c>
      <c r="B59" s="214" t="s">
        <v>38</v>
      </c>
      <c r="C59" s="214" t="s">
        <v>93</v>
      </c>
      <c r="D59" s="107">
        <v>3.6666666666666665</v>
      </c>
      <c r="E59" s="110">
        <v>3.88</v>
      </c>
      <c r="F59" s="214" t="s">
        <v>37</v>
      </c>
      <c r="G59" s="214" t="s">
        <v>139</v>
      </c>
      <c r="H59" s="210">
        <v>4</v>
      </c>
      <c r="I59" s="110">
        <v>4.12</v>
      </c>
      <c r="J59" s="214" t="s">
        <v>36</v>
      </c>
      <c r="K59" s="214" t="s">
        <v>51</v>
      </c>
      <c r="L59" s="210">
        <v>3.75</v>
      </c>
      <c r="M59" s="110">
        <v>3.95</v>
      </c>
    </row>
    <row r="60" spans="1:13" s="5" customFormat="1" ht="15" customHeight="1" x14ac:dyDescent="0.25">
      <c r="A60" s="40">
        <v>55</v>
      </c>
      <c r="B60" s="214" t="s">
        <v>36</v>
      </c>
      <c r="C60" s="214" t="s">
        <v>156</v>
      </c>
      <c r="D60" s="107">
        <v>3.5</v>
      </c>
      <c r="E60" s="110">
        <v>3.88</v>
      </c>
      <c r="F60" s="214" t="s">
        <v>37</v>
      </c>
      <c r="G60" s="214" t="s">
        <v>150</v>
      </c>
      <c r="H60" s="210">
        <v>4</v>
      </c>
      <c r="I60" s="110">
        <v>4.12</v>
      </c>
      <c r="J60" s="214" t="s">
        <v>37</v>
      </c>
      <c r="K60" s="214" t="s">
        <v>30</v>
      </c>
      <c r="L60" s="210">
        <v>3.7142857142857144</v>
      </c>
      <c r="M60" s="110">
        <v>3.95</v>
      </c>
    </row>
    <row r="61" spans="1:13" s="5" customFormat="1" ht="15" customHeight="1" x14ac:dyDescent="0.25">
      <c r="A61" s="40">
        <v>56</v>
      </c>
      <c r="B61" s="214" t="s">
        <v>37</v>
      </c>
      <c r="C61" s="214" t="s">
        <v>162</v>
      </c>
      <c r="D61" s="107">
        <v>3.5</v>
      </c>
      <c r="E61" s="110">
        <v>3.88</v>
      </c>
      <c r="F61" s="214" t="s">
        <v>37</v>
      </c>
      <c r="G61" s="214" t="s">
        <v>124</v>
      </c>
      <c r="H61" s="210">
        <v>4</v>
      </c>
      <c r="I61" s="110">
        <v>4.12</v>
      </c>
      <c r="J61" s="214" t="s">
        <v>35</v>
      </c>
      <c r="K61" s="214" t="s">
        <v>10</v>
      </c>
      <c r="L61" s="210">
        <v>3.6666666666666665</v>
      </c>
      <c r="M61" s="110">
        <v>3.95</v>
      </c>
    </row>
    <row r="62" spans="1:13" s="5" customFormat="1" ht="15" customHeight="1" x14ac:dyDescent="0.25">
      <c r="A62" s="40">
        <v>57</v>
      </c>
      <c r="B62" s="214" t="s">
        <v>37</v>
      </c>
      <c r="C62" s="214" t="s">
        <v>143</v>
      </c>
      <c r="D62" s="166">
        <v>3.5</v>
      </c>
      <c r="E62" s="110">
        <v>3.88</v>
      </c>
      <c r="F62" s="214" t="s">
        <v>38</v>
      </c>
      <c r="G62" s="214" t="s">
        <v>53</v>
      </c>
      <c r="H62" s="210">
        <v>4</v>
      </c>
      <c r="I62" s="110">
        <v>4.12</v>
      </c>
      <c r="J62" s="214" t="s">
        <v>37</v>
      </c>
      <c r="K62" s="214" t="s">
        <v>111</v>
      </c>
      <c r="L62" s="210">
        <v>3.625</v>
      </c>
      <c r="M62" s="110">
        <v>3.95</v>
      </c>
    </row>
    <row r="63" spans="1:13" s="5" customFormat="1" ht="15" customHeight="1" x14ac:dyDescent="0.25">
      <c r="A63" s="40">
        <v>58</v>
      </c>
      <c r="B63" s="214" t="s">
        <v>38</v>
      </c>
      <c r="C63" s="214" t="s">
        <v>166</v>
      </c>
      <c r="D63" s="107">
        <v>3.5</v>
      </c>
      <c r="E63" s="110">
        <v>3.88</v>
      </c>
      <c r="F63" s="214" t="s">
        <v>37</v>
      </c>
      <c r="G63" s="214" t="s">
        <v>145</v>
      </c>
      <c r="H63" s="210">
        <v>3.9</v>
      </c>
      <c r="I63" s="110">
        <v>4.12</v>
      </c>
      <c r="J63" s="214" t="s">
        <v>37</v>
      </c>
      <c r="K63" s="214" t="s">
        <v>14</v>
      </c>
      <c r="L63" s="210">
        <v>3.6</v>
      </c>
      <c r="M63" s="110">
        <v>3.95</v>
      </c>
    </row>
    <row r="64" spans="1:13" s="5" customFormat="1" ht="15" customHeight="1" x14ac:dyDescent="0.25">
      <c r="A64" s="40">
        <v>59</v>
      </c>
      <c r="B64" s="214" t="s">
        <v>36</v>
      </c>
      <c r="C64" s="214" t="s">
        <v>107</v>
      </c>
      <c r="D64" s="107">
        <v>3.375</v>
      </c>
      <c r="E64" s="110">
        <v>3.88</v>
      </c>
      <c r="F64" s="214" t="s">
        <v>33</v>
      </c>
      <c r="G64" s="214" t="s">
        <v>2</v>
      </c>
      <c r="H64" s="210">
        <v>3.8571428571428572</v>
      </c>
      <c r="I64" s="110">
        <v>4.12</v>
      </c>
      <c r="J64" s="214" t="s">
        <v>33</v>
      </c>
      <c r="K64" s="214" t="s">
        <v>2</v>
      </c>
      <c r="L64" s="210">
        <v>3.5</v>
      </c>
      <c r="M64" s="110">
        <v>3.95</v>
      </c>
    </row>
    <row r="65" spans="1:13" s="5" customFormat="1" ht="15" customHeight="1" thickBot="1" x14ac:dyDescent="0.3">
      <c r="A65" s="41">
        <v>60</v>
      </c>
      <c r="B65" s="216" t="s">
        <v>32</v>
      </c>
      <c r="C65" s="216" t="s">
        <v>45</v>
      </c>
      <c r="D65" s="118">
        <v>3.3333333333333335</v>
      </c>
      <c r="E65" s="112">
        <v>3.88</v>
      </c>
      <c r="F65" s="216" t="s">
        <v>38</v>
      </c>
      <c r="G65" s="216" t="s">
        <v>93</v>
      </c>
      <c r="H65" s="211">
        <v>3.75</v>
      </c>
      <c r="I65" s="112">
        <v>4.12</v>
      </c>
      <c r="J65" s="216" t="s">
        <v>35</v>
      </c>
      <c r="K65" s="216" t="s">
        <v>105</v>
      </c>
      <c r="L65" s="211">
        <v>3.5</v>
      </c>
      <c r="M65" s="112">
        <v>3.95</v>
      </c>
    </row>
    <row r="66" spans="1:13" s="5" customFormat="1" ht="15" customHeight="1" x14ac:dyDescent="0.25">
      <c r="A66" s="40">
        <v>61</v>
      </c>
      <c r="B66" s="215" t="s">
        <v>37</v>
      </c>
      <c r="C66" s="215" t="s">
        <v>126</v>
      </c>
      <c r="D66" s="119">
        <v>3.3333333333333335</v>
      </c>
      <c r="E66" s="110">
        <v>3.88</v>
      </c>
      <c r="F66" s="215" t="s">
        <v>37</v>
      </c>
      <c r="G66" s="215" t="s">
        <v>30</v>
      </c>
      <c r="H66" s="210">
        <v>3.75</v>
      </c>
      <c r="I66" s="110">
        <v>4.12</v>
      </c>
      <c r="J66" s="215" t="s">
        <v>37</v>
      </c>
      <c r="K66" s="215" t="s">
        <v>23</v>
      </c>
      <c r="L66" s="210">
        <v>3.5</v>
      </c>
      <c r="M66" s="110">
        <v>3.95</v>
      </c>
    </row>
    <row r="67" spans="1:13" s="5" customFormat="1" ht="15" customHeight="1" x14ac:dyDescent="0.25">
      <c r="A67" s="40">
        <v>62</v>
      </c>
      <c r="B67" s="214" t="s">
        <v>38</v>
      </c>
      <c r="C67" s="214" t="s">
        <v>55</v>
      </c>
      <c r="D67" s="107">
        <v>3.2857142857142856</v>
      </c>
      <c r="E67" s="110">
        <v>3.88</v>
      </c>
      <c r="F67" s="214" t="s">
        <v>38</v>
      </c>
      <c r="G67" s="214" t="s">
        <v>96</v>
      </c>
      <c r="H67" s="210">
        <v>3.75</v>
      </c>
      <c r="I67" s="110">
        <v>4.12</v>
      </c>
      <c r="J67" s="214" t="s">
        <v>37</v>
      </c>
      <c r="K67" s="214" t="s">
        <v>25</v>
      </c>
      <c r="L67" s="210">
        <v>3.5</v>
      </c>
      <c r="M67" s="110">
        <v>3.95</v>
      </c>
    </row>
    <row r="68" spans="1:13" s="5" customFormat="1" ht="15" customHeight="1" x14ac:dyDescent="0.25">
      <c r="A68" s="40">
        <v>63</v>
      </c>
      <c r="B68" s="214" t="s">
        <v>34</v>
      </c>
      <c r="C68" s="214" t="s">
        <v>47</v>
      </c>
      <c r="D68" s="107">
        <v>3.25</v>
      </c>
      <c r="E68" s="110">
        <v>3.88</v>
      </c>
      <c r="F68" s="214" t="s">
        <v>38</v>
      </c>
      <c r="G68" s="214" t="s">
        <v>55</v>
      </c>
      <c r="H68" s="210">
        <v>3.75</v>
      </c>
      <c r="I68" s="110">
        <v>4.12</v>
      </c>
      <c r="J68" s="214" t="s">
        <v>32</v>
      </c>
      <c r="K68" s="214" t="s">
        <v>40</v>
      </c>
      <c r="L68" s="210">
        <v>3.3333333333333335</v>
      </c>
      <c r="M68" s="110">
        <v>3.95</v>
      </c>
    </row>
    <row r="69" spans="1:13" s="5" customFormat="1" ht="15" customHeight="1" x14ac:dyDescent="0.25">
      <c r="A69" s="40">
        <v>64</v>
      </c>
      <c r="B69" s="214" t="s">
        <v>37</v>
      </c>
      <c r="C69" s="214" t="s">
        <v>159</v>
      </c>
      <c r="D69" s="107">
        <v>3.25</v>
      </c>
      <c r="E69" s="110">
        <v>3.88</v>
      </c>
      <c r="F69" s="214" t="s">
        <v>33</v>
      </c>
      <c r="G69" s="214" t="s">
        <v>101</v>
      </c>
      <c r="H69" s="210">
        <v>3.5</v>
      </c>
      <c r="I69" s="110">
        <v>4.12</v>
      </c>
      <c r="J69" s="214" t="s">
        <v>37</v>
      </c>
      <c r="K69" s="214" t="s">
        <v>115</v>
      </c>
      <c r="L69" s="210">
        <v>3.3333333333333335</v>
      </c>
      <c r="M69" s="110">
        <v>3.95</v>
      </c>
    </row>
    <row r="70" spans="1:13" s="5" customFormat="1" ht="15" customHeight="1" x14ac:dyDescent="0.25">
      <c r="A70" s="40">
        <v>65</v>
      </c>
      <c r="B70" s="214" t="s">
        <v>32</v>
      </c>
      <c r="C70" s="214" t="s">
        <v>43</v>
      </c>
      <c r="D70" s="107">
        <v>3.2222222222222223</v>
      </c>
      <c r="E70" s="110">
        <v>3.88</v>
      </c>
      <c r="F70" s="214" t="s">
        <v>36</v>
      </c>
      <c r="G70" s="214" t="s">
        <v>133</v>
      </c>
      <c r="H70" s="210">
        <v>3.5</v>
      </c>
      <c r="I70" s="110">
        <v>4.12</v>
      </c>
      <c r="J70" s="214" t="s">
        <v>35</v>
      </c>
      <c r="K70" s="214" t="s">
        <v>94</v>
      </c>
      <c r="L70" s="210">
        <v>3.25</v>
      </c>
      <c r="M70" s="110">
        <v>3.95</v>
      </c>
    </row>
    <row r="71" spans="1:13" s="5" customFormat="1" ht="15" customHeight="1" x14ac:dyDescent="0.25">
      <c r="A71" s="40">
        <v>66</v>
      </c>
      <c r="B71" s="214" t="s">
        <v>32</v>
      </c>
      <c r="C71" s="214" t="s">
        <v>151</v>
      </c>
      <c r="D71" s="107">
        <v>3</v>
      </c>
      <c r="E71" s="110">
        <v>3.88</v>
      </c>
      <c r="F71" s="214" t="s">
        <v>37</v>
      </c>
      <c r="G71" s="214" t="s">
        <v>128</v>
      </c>
      <c r="H71" s="210">
        <v>3.5</v>
      </c>
      <c r="I71" s="110">
        <v>4.12</v>
      </c>
      <c r="J71" s="214" t="s">
        <v>38</v>
      </c>
      <c r="K71" s="214" t="s">
        <v>55</v>
      </c>
      <c r="L71" s="210">
        <v>3.25</v>
      </c>
      <c r="M71" s="110">
        <v>3.95</v>
      </c>
    </row>
    <row r="72" spans="1:13" s="5" customFormat="1" ht="15" customHeight="1" x14ac:dyDescent="0.25">
      <c r="A72" s="40">
        <v>67</v>
      </c>
      <c r="B72" s="214" t="s">
        <v>32</v>
      </c>
      <c r="C72" s="214" t="s">
        <v>116</v>
      </c>
      <c r="D72" s="107">
        <v>3</v>
      </c>
      <c r="E72" s="110">
        <v>3.88</v>
      </c>
      <c r="F72" s="214" t="s">
        <v>33</v>
      </c>
      <c r="G72" s="214" t="s">
        <v>4</v>
      </c>
      <c r="H72" s="210">
        <v>3.3333333333333335</v>
      </c>
      <c r="I72" s="110">
        <v>4.12</v>
      </c>
      <c r="J72" s="214" t="s">
        <v>34</v>
      </c>
      <c r="K72" s="214" t="s">
        <v>8</v>
      </c>
      <c r="L72" s="210">
        <v>3.2</v>
      </c>
      <c r="M72" s="110">
        <v>3.95</v>
      </c>
    </row>
    <row r="73" spans="1:13" s="5" customFormat="1" ht="15" customHeight="1" x14ac:dyDescent="0.25">
      <c r="A73" s="40">
        <v>68</v>
      </c>
      <c r="B73" s="214" t="s">
        <v>33</v>
      </c>
      <c r="C73" s="214" t="s">
        <v>2</v>
      </c>
      <c r="D73" s="107">
        <v>3</v>
      </c>
      <c r="E73" s="110">
        <v>3.88</v>
      </c>
      <c r="F73" s="214" t="s">
        <v>32</v>
      </c>
      <c r="G73" s="214" t="s">
        <v>42</v>
      </c>
      <c r="H73" s="210">
        <v>3</v>
      </c>
      <c r="I73" s="110">
        <v>4.12</v>
      </c>
      <c r="J73" s="214" t="s">
        <v>32</v>
      </c>
      <c r="K73" s="214" t="s">
        <v>41</v>
      </c>
      <c r="L73" s="210">
        <v>3</v>
      </c>
      <c r="M73" s="110">
        <v>3.95</v>
      </c>
    </row>
    <row r="74" spans="1:13" s="5" customFormat="1" ht="15" customHeight="1" x14ac:dyDescent="0.25">
      <c r="A74" s="40">
        <v>69</v>
      </c>
      <c r="B74" s="214" t="s">
        <v>33</v>
      </c>
      <c r="C74" s="214" t="s">
        <v>167</v>
      </c>
      <c r="D74" s="107">
        <v>3</v>
      </c>
      <c r="E74" s="110">
        <v>3.88</v>
      </c>
      <c r="F74" s="214" t="s">
        <v>35</v>
      </c>
      <c r="G74" s="214" t="s">
        <v>106</v>
      </c>
      <c r="H74" s="210">
        <v>3</v>
      </c>
      <c r="I74" s="110">
        <v>4.12</v>
      </c>
      <c r="J74" s="214" t="s">
        <v>33</v>
      </c>
      <c r="K74" s="214" t="s">
        <v>3</v>
      </c>
      <c r="L74" s="210">
        <v>3</v>
      </c>
      <c r="M74" s="110">
        <v>3.95</v>
      </c>
    </row>
    <row r="75" spans="1:13" s="5" customFormat="1" ht="15" customHeight="1" thickBot="1" x14ac:dyDescent="0.3">
      <c r="A75" s="41">
        <v>70</v>
      </c>
      <c r="B75" s="216" t="s">
        <v>34</v>
      </c>
      <c r="C75" s="216" t="s">
        <v>103</v>
      </c>
      <c r="D75" s="118">
        <v>3</v>
      </c>
      <c r="E75" s="112">
        <v>3.88</v>
      </c>
      <c r="F75" s="216" t="s">
        <v>37</v>
      </c>
      <c r="G75" s="216" t="s">
        <v>142</v>
      </c>
      <c r="H75" s="211">
        <v>3</v>
      </c>
      <c r="I75" s="112">
        <v>4.12</v>
      </c>
      <c r="J75" s="216" t="s">
        <v>33</v>
      </c>
      <c r="K75" s="216" t="s">
        <v>57</v>
      </c>
      <c r="L75" s="211">
        <v>3</v>
      </c>
      <c r="M75" s="112">
        <v>3.95</v>
      </c>
    </row>
    <row r="76" spans="1:13" s="5" customFormat="1" ht="15" customHeight="1" x14ac:dyDescent="0.25">
      <c r="A76" s="39">
        <v>71</v>
      </c>
      <c r="B76" s="218" t="s">
        <v>35</v>
      </c>
      <c r="C76" s="218" t="s">
        <v>104</v>
      </c>
      <c r="D76" s="119">
        <v>3</v>
      </c>
      <c r="E76" s="111">
        <v>3.88</v>
      </c>
      <c r="F76" s="218" t="s">
        <v>37</v>
      </c>
      <c r="G76" s="218" t="s">
        <v>126</v>
      </c>
      <c r="H76" s="209">
        <v>3</v>
      </c>
      <c r="I76" s="111">
        <v>4.12</v>
      </c>
      <c r="J76" s="218" t="s">
        <v>33</v>
      </c>
      <c r="K76" s="218" t="s">
        <v>101</v>
      </c>
      <c r="L76" s="209">
        <v>3</v>
      </c>
      <c r="M76" s="111">
        <v>3.95</v>
      </c>
    </row>
    <row r="77" spans="1:13" s="5" customFormat="1" ht="15" customHeight="1" x14ac:dyDescent="0.25">
      <c r="A77" s="40">
        <v>72</v>
      </c>
      <c r="B77" s="214" t="s">
        <v>35</v>
      </c>
      <c r="C77" s="214" t="s">
        <v>172</v>
      </c>
      <c r="D77" s="165">
        <v>3</v>
      </c>
      <c r="E77" s="110">
        <v>3.88</v>
      </c>
      <c r="F77" s="214" t="s">
        <v>37</v>
      </c>
      <c r="G77" s="214" t="s">
        <v>29</v>
      </c>
      <c r="H77" s="210">
        <v>3</v>
      </c>
      <c r="I77" s="110">
        <v>4.12</v>
      </c>
      <c r="J77" s="214" t="s">
        <v>34</v>
      </c>
      <c r="K77" s="214" t="s">
        <v>79</v>
      </c>
      <c r="L77" s="210">
        <v>3</v>
      </c>
      <c r="M77" s="110">
        <v>3.95</v>
      </c>
    </row>
    <row r="78" spans="1:13" s="5" customFormat="1" ht="15" customHeight="1" x14ac:dyDescent="0.25">
      <c r="A78" s="40">
        <v>73</v>
      </c>
      <c r="B78" s="214" t="s">
        <v>35</v>
      </c>
      <c r="C78" s="214" t="s">
        <v>121</v>
      </c>
      <c r="D78" s="107">
        <v>3</v>
      </c>
      <c r="E78" s="110">
        <v>3.88</v>
      </c>
      <c r="F78" s="214" t="s">
        <v>32</v>
      </c>
      <c r="G78" s="214" t="s">
        <v>151</v>
      </c>
      <c r="H78" s="210"/>
      <c r="I78" s="110">
        <v>4.12</v>
      </c>
      <c r="J78" s="214" t="s">
        <v>35</v>
      </c>
      <c r="K78" s="214" t="s">
        <v>104</v>
      </c>
      <c r="L78" s="210">
        <v>3</v>
      </c>
      <c r="M78" s="110">
        <v>3.95</v>
      </c>
    </row>
    <row r="79" spans="1:13" s="5" customFormat="1" ht="15" customHeight="1" x14ac:dyDescent="0.25">
      <c r="A79" s="40">
        <v>74</v>
      </c>
      <c r="B79" s="214" t="s">
        <v>37</v>
      </c>
      <c r="C79" s="214" t="s">
        <v>128</v>
      </c>
      <c r="D79" s="107">
        <v>3</v>
      </c>
      <c r="E79" s="110">
        <v>3.88</v>
      </c>
      <c r="F79" s="214" t="s">
        <v>32</v>
      </c>
      <c r="G79" s="214" t="s">
        <v>40</v>
      </c>
      <c r="H79" s="210"/>
      <c r="I79" s="110">
        <v>4.12</v>
      </c>
      <c r="J79" s="214" t="s">
        <v>35</v>
      </c>
      <c r="K79" s="214" t="s">
        <v>80</v>
      </c>
      <c r="L79" s="210">
        <v>3</v>
      </c>
      <c r="M79" s="110">
        <v>3.95</v>
      </c>
    </row>
    <row r="80" spans="1:13" s="5" customFormat="1" ht="15" customHeight="1" x14ac:dyDescent="0.25">
      <c r="A80" s="40">
        <v>75</v>
      </c>
      <c r="B80" s="214" t="s">
        <v>37</v>
      </c>
      <c r="C80" s="214" t="s">
        <v>142</v>
      </c>
      <c r="D80" s="107">
        <v>3</v>
      </c>
      <c r="E80" s="110">
        <v>3.88</v>
      </c>
      <c r="F80" s="214" t="s">
        <v>33</v>
      </c>
      <c r="G80" s="214" t="s">
        <v>154</v>
      </c>
      <c r="H80" s="210"/>
      <c r="I80" s="110">
        <v>4.12</v>
      </c>
      <c r="J80" s="214" t="s">
        <v>36</v>
      </c>
      <c r="K80" s="214" t="s">
        <v>61</v>
      </c>
      <c r="L80" s="210">
        <v>3</v>
      </c>
      <c r="M80" s="110">
        <v>3.95</v>
      </c>
    </row>
    <row r="81" spans="1:13" s="5" customFormat="1" ht="15" customHeight="1" x14ac:dyDescent="0.25">
      <c r="A81" s="40">
        <v>76</v>
      </c>
      <c r="B81" s="214" t="s">
        <v>33</v>
      </c>
      <c r="C81" s="214" t="s">
        <v>154</v>
      </c>
      <c r="D81" s="210"/>
      <c r="E81" s="110">
        <v>3.88</v>
      </c>
      <c r="F81" s="214" t="s">
        <v>33</v>
      </c>
      <c r="G81" s="214" t="s">
        <v>153</v>
      </c>
      <c r="H81" s="210"/>
      <c r="I81" s="110">
        <v>4.12</v>
      </c>
      <c r="J81" s="214" t="s">
        <v>34</v>
      </c>
      <c r="K81" s="214" t="s">
        <v>46</v>
      </c>
      <c r="L81" s="210">
        <v>0</v>
      </c>
      <c r="M81" s="110">
        <v>3.95</v>
      </c>
    </row>
    <row r="82" spans="1:13" s="5" customFormat="1" ht="15" customHeight="1" x14ac:dyDescent="0.25">
      <c r="A82" s="40">
        <v>77</v>
      </c>
      <c r="B82" s="214" t="s">
        <v>33</v>
      </c>
      <c r="C82" s="214" t="s">
        <v>101</v>
      </c>
      <c r="D82" s="210"/>
      <c r="E82" s="110">
        <v>3.88</v>
      </c>
      <c r="F82" s="214" t="s">
        <v>34</v>
      </c>
      <c r="G82" s="214" t="s">
        <v>103</v>
      </c>
      <c r="H82" s="210"/>
      <c r="I82" s="110">
        <v>4.12</v>
      </c>
      <c r="J82" s="214"/>
      <c r="K82" s="214"/>
      <c r="L82" s="210"/>
      <c r="M82" s="110"/>
    </row>
    <row r="83" spans="1:13" s="5" customFormat="1" ht="15" customHeight="1" x14ac:dyDescent="0.25">
      <c r="A83" s="40">
        <v>78</v>
      </c>
      <c r="B83" s="214" t="s">
        <v>33</v>
      </c>
      <c r="C83" s="214" t="s">
        <v>129</v>
      </c>
      <c r="D83" s="210"/>
      <c r="E83" s="110">
        <v>3.88</v>
      </c>
      <c r="F83" s="214" t="s">
        <v>34</v>
      </c>
      <c r="G83" s="214" t="s">
        <v>155</v>
      </c>
      <c r="H83" s="210"/>
      <c r="I83" s="110">
        <v>4.12</v>
      </c>
      <c r="J83" s="214"/>
      <c r="K83" s="214"/>
      <c r="L83" s="210"/>
      <c r="M83" s="110"/>
    </row>
    <row r="84" spans="1:13" s="5" customFormat="1" ht="15" customHeight="1" x14ac:dyDescent="0.25">
      <c r="A84" s="40">
        <v>79</v>
      </c>
      <c r="B84" s="214" t="s">
        <v>33</v>
      </c>
      <c r="C84" s="214" t="s">
        <v>131</v>
      </c>
      <c r="D84" s="210"/>
      <c r="E84" s="110">
        <v>3.88</v>
      </c>
      <c r="F84" s="214" t="s">
        <v>34</v>
      </c>
      <c r="G84" s="214" t="s">
        <v>79</v>
      </c>
      <c r="H84" s="210"/>
      <c r="I84" s="110">
        <v>4.12</v>
      </c>
      <c r="J84" s="214"/>
      <c r="K84" s="214"/>
      <c r="L84" s="210"/>
      <c r="M84" s="110"/>
    </row>
    <row r="85" spans="1:13" s="5" customFormat="1" ht="15" customHeight="1" thickBot="1" x14ac:dyDescent="0.3">
      <c r="A85" s="41">
        <v>80</v>
      </c>
      <c r="B85" s="216" t="s">
        <v>34</v>
      </c>
      <c r="C85" s="216" t="s">
        <v>102</v>
      </c>
      <c r="D85" s="211"/>
      <c r="E85" s="112">
        <v>3.88</v>
      </c>
      <c r="F85" s="216" t="s">
        <v>35</v>
      </c>
      <c r="G85" s="216" t="s">
        <v>104</v>
      </c>
      <c r="H85" s="211"/>
      <c r="I85" s="112">
        <v>4.12</v>
      </c>
      <c r="J85" s="216"/>
      <c r="K85" s="216"/>
      <c r="L85" s="211"/>
      <c r="M85" s="112"/>
    </row>
    <row r="86" spans="1:13" s="5" customFormat="1" ht="15" customHeight="1" x14ac:dyDescent="0.25">
      <c r="A86" s="40">
        <v>81</v>
      </c>
      <c r="B86" s="215" t="s">
        <v>34</v>
      </c>
      <c r="C86" s="215" t="s">
        <v>118</v>
      </c>
      <c r="D86" s="210"/>
      <c r="E86" s="110">
        <v>3.88</v>
      </c>
      <c r="F86" s="215" t="s">
        <v>35</v>
      </c>
      <c r="G86" s="215" t="s">
        <v>105</v>
      </c>
      <c r="H86" s="210"/>
      <c r="I86" s="110">
        <v>4.12</v>
      </c>
      <c r="J86" s="215"/>
      <c r="K86" s="215"/>
      <c r="L86" s="210"/>
      <c r="M86" s="110"/>
    </row>
    <row r="87" spans="1:13" s="5" customFormat="1" ht="15" customHeight="1" x14ac:dyDescent="0.25">
      <c r="A87" s="40">
        <v>82</v>
      </c>
      <c r="B87" s="214" t="s">
        <v>34</v>
      </c>
      <c r="C87" s="214" t="s">
        <v>155</v>
      </c>
      <c r="D87" s="210"/>
      <c r="E87" s="110">
        <v>3.88</v>
      </c>
      <c r="F87" s="214" t="s">
        <v>36</v>
      </c>
      <c r="G87" s="214" t="s">
        <v>12</v>
      </c>
      <c r="H87" s="210"/>
      <c r="I87" s="110">
        <v>4.12</v>
      </c>
      <c r="J87" s="214"/>
      <c r="K87" s="214"/>
      <c r="L87" s="210"/>
      <c r="M87" s="110"/>
    </row>
    <row r="88" spans="1:13" s="5" customFormat="1" ht="15" customHeight="1" x14ac:dyDescent="0.25">
      <c r="A88" s="40">
        <v>83</v>
      </c>
      <c r="B88" s="214" t="s">
        <v>35</v>
      </c>
      <c r="C88" s="214" t="s">
        <v>173</v>
      </c>
      <c r="D88" s="210"/>
      <c r="E88" s="110">
        <v>3.88</v>
      </c>
      <c r="F88" s="214" t="s">
        <v>36</v>
      </c>
      <c r="G88" s="214" t="s">
        <v>156</v>
      </c>
      <c r="H88" s="210"/>
      <c r="I88" s="110">
        <v>4.12</v>
      </c>
      <c r="J88" s="214"/>
      <c r="K88" s="214"/>
      <c r="L88" s="210"/>
      <c r="M88" s="110"/>
    </row>
    <row r="89" spans="1:13" s="5" customFormat="1" ht="15" customHeight="1" x14ac:dyDescent="0.25">
      <c r="A89" s="40">
        <v>84</v>
      </c>
      <c r="B89" s="214" t="s">
        <v>35</v>
      </c>
      <c r="C89" s="214" t="s">
        <v>120</v>
      </c>
      <c r="D89" s="210"/>
      <c r="E89" s="110">
        <v>3.88</v>
      </c>
      <c r="F89" s="214" t="s">
        <v>37</v>
      </c>
      <c r="G89" s="214" t="s">
        <v>18</v>
      </c>
      <c r="H89" s="210"/>
      <c r="I89" s="110">
        <v>4.12</v>
      </c>
      <c r="J89" s="214"/>
      <c r="K89" s="214"/>
      <c r="L89" s="210"/>
      <c r="M89" s="110"/>
    </row>
    <row r="90" spans="1:13" s="5" customFormat="1" ht="15" customHeight="1" x14ac:dyDescent="0.25">
      <c r="A90" s="40">
        <v>85</v>
      </c>
      <c r="B90" s="214" t="s">
        <v>35</v>
      </c>
      <c r="C90" s="214" t="s">
        <v>11</v>
      </c>
      <c r="D90" s="210"/>
      <c r="E90" s="110">
        <v>3.88</v>
      </c>
      <c r="F90" s="214" t="s">
        <v>37</v>
      </c>
      <c r="G90" s="214" t="s">
        <v>157</v>
      </c>
      <c r="H90" s="210"/>
      <c r="I90" s="110">
        <v>4.12</v>
      </c>
      <c r="J90" s="214"/>
      <c r="K90" s="214"/>
      <c r="L90" s="210"/>
      <c r="M90" s="110"/>
    </row>
    <row r="91" spans="1:13" s="5" customFormat="1" ht="15" customHeight="1" x14ac:dyDescent="0.25">
      <c r="A91" s="40">
        <v>86</v>
      </c>
      <c r="B91" s="214" t="s">
        <v>35</v>
      </c>
      <c r="C91" s="214" t="s">
        <v>105</v>
      </c>
      <c r="D91" s="210"/>
      <c r="E91" s="110">
        <v>3.88</v>
      </c>
      <c r="F91" s="214" t="s">
        <v>37</v>
      </c>
      <c r="G91" s="214" t="s">
        <v>159</v>
      </c>
      <c r="H91" s="210"/>
      <c r="I91" s="110">
        <v>4.12</v>
      </c>
      <c r="J91" s="214"/>
      <c r="K91" s="214"/>
      <c r="L91" s="210"/>
      <c r="M91" s="110"/>
    </row>
    <row r="92" spans="1:13" s="5" customFormat="1" ht="15" customHeight="1" x14ac:dyDescent="0.25">
      <c r="A92" s="40">
        <v>87</v>
      </c>
      <c r="B92" s="214" t="s">
        <v>36</v>
      </c>
      <c r="C92" s="214" t="s">
        <v>133</v>
      </c>
      <c r="D92" s="210"/>
      <c r="E92" s="110">
        <v>3.88</v>
      </c>
      <c r="F92" s="214" t="s">
        <v>37</v>
      </c>
      <c r="G92" s="214" t="s">
        <v>160</v>
      </c>
      <c r="H92" s="210"/>
      <c r="I92" s="110">
        <v>4.12</v>
      </c>
      <c r="J92" s="214"/>
      <c r="K92" s="214"/>
      <c r="L92" s="210"/>
      <c r="M92" s="110"/>
    </row>
    <row r="93" spans="1:13" s="5" customFormat="1" ht="15" customHeight="1" x14ac:dyDescent="0.25">
      <c r="A93" s="40">
        <v>88</v>
      </c>
      <c r="B93" s="214" t="s">
        <v>36</v>
      </c>
      <c r="C93" s="214" t="s">
        <v>12</v>
      </c>
      <c r="D93" s="210"/>
      <c r="E93" s="110">
        <v>3.88</v>
      </c>
      <c r="F93" s="214" t="s">
        <v>37</v>
      </c>
      <c r="G93" s="214" t="s">
        <v>158</v>
      </c>
      <c r="H93" s="210"/>
      <c r="I93" s="110">
        <v>4.12</v>
      </c>
      <c r="J93" s="214"/>
      <c r="K93" s="214"/>
      <c r="L93" s="210"/>
      <c r="M93" s="110"/>
    </row>
    <row r="94" spans="1:13" s="5" customFormat="1" ht="15" customHeight="1" x14ac:dyDescent="0.25">
      <c r="A94" s="40">
        <v>89</v>
      </c>
      <c r="B94" s="214" t="s">
        <v>37</v>
      </c>
      <c r="C94" s="214" t="s">
        <v>18</v>
      </c>
      <c r="D94" s="210"/>
      <c r="E94" s="110">
        <v>3.88</v>
      </c>
      <c r="F94" s="214" t="s">
        <v>38</v>
      </c>
      <c r="G94" s="214" t="s">
        <v>95</v>
      </c>
      <c r="H94" s="210"/>
      <c r="I94" s="110">
        <v>4.12</v>
      </c>
      <c r="J94" s="214"/>
      <c r="K94" s="214"/>
      <c r="L94" s="210"/>
      <c r="M94" s="110"/>
    </row>
    <row r="95" spans="1:13" s="5" customFormat="1" ht="15" customHeight="1" thickBot="1" x14ac:dyDescent="0.3">
      <c r="A95" s="182">
        <v>90</v>
      </c>
      <c r="B95" s="217" t="s">
        <v>37</v>
      </c>
      <c r="C95" s="217" t="s">
        <v>157</v>
      </c>
      <c r="D95" s="307"/>
      <c r="E95" s="183">
        <v>3.88</v>
      </c>
      <c r="F95" s="217" t="s">
        <v>38</v>
      </c>
      <c r="G95" s="217" t="s">
        <v>31</v>
      </c>
      <c r="H95" s="307"/>
      <c r="I95" s="183">
        <v>4.12</v>
      </c>
      <c r="J95" s="217"/>
      <c r="K95" s="217"/>
      <c r="L95" s="307"/>
      <c r="M95" s="183"/>
    </row>
    <row r="96" spans="1:13" s="5" customFormat="1" ht="15" customHeight="1" x14ac:dyDescent="0.25">
      <c r="A96" s="39">
        <v>91</v>
      </c>
      <c r="B96" s="218" t="s">
        <v>37</v>
      </c>
      <c r="C96" s="218" t="s">
        <v>139</v>
      </c>
      <c r="D96" s="209"/>
      <c r="E96" s="111">
        <v>3.88</v>
      </c>
      <c r="F96" s="218"/>
      <c r="G96" s="218"/>
      <c r="H96" s="209"/>
      <c r="I96" s="111"/>
      <c r="J96" s="218"/>
      <c r="K96" s="218"/>
      <c r="L96" s="209"/>
      <c r="M96" s="111"/>
    </row>
    <row r="97" spans="1:13" s="5" customFormat="1" ht="15" customHeight="1" x14ac:dyDescent="0.25">
      <c r="A97" s="40">
        <v>92</v>
      </c>
      <c r="B97" s="214" t="s">
        <v>37</v>
      </c>
      <c r="C97" s="214" t="s">
        <v>140</v>
      </c>
      <c r="D97" s="210"/>
      <c r="E97" s="110">
        <v>3.88</v>
      </c>
      <c r="F97" s="214"/>
      <c r="G97" s="214"/>
      <c r="H97" s="210"/>
      <c r="I97" s="110"/>
      <c r="J97" s="214"/>
      <c r="K97" s="214"/>
      <c r="L97" s="210"/>
      <c r="M97" s="110"/>
    </row>
    <row r="98" spans="1:13" s="5" customFormat="1" ht="15" customHeight="1" x14ac:dyDescent="0.25">
      <c r="A98" s="40">
        <v>93</v>
      </c>
      <c r="B98" s="214" t="s">
        <v>37</v>
      </c>
      <c r="C98" s="214" t="s">
        <v>174</v>
      </c>
      <c r="D98" s="210"/>
      <c r="E98" s="110">
        <v>3.88</v>
      </c>
      <c r="F98" s="214"/>
      <c r="G98" s="214"/>
      <c r="H98" s="210"/>
      <c r="I98" s="110"/>
      <c r="J98" s="214"/>
      <c r="K98" s="214"/>
      <c r="L98" s="210"/>
      <c r="M98" s="110"/>
    </row>
    <row r="99" spans="1:13" s="5" customFormat="1" ht="15" customHeight="1" x14ac:dyDescent="0.25">
      <c r="A99" s="40">
        <v>94</v>
      </c>
      <c r="B99" s="214" t="s">
        <v>37</v>
      </c>
      <c r="C99" s="214" t="s">
        <v>175</v>
      </c>
      <c r="D99" s="210"/>
      <c r="E99" s="110">
        <v>3.88</v>
      </c>
      <c r="F99" s="214"/>
      <c r="G99" s="214"/>
      <c r="H99" s="210"/>
      <c r="I99" s="110"/>
      <c r="J99" s="214"/>
      <c r="K99" s="214"/>
      <c r="L99" s="210"/>
      <c r="M99" s="110"/>
    </row>
    <row r="100" spans="1:13" s="5" customFormat="1" ht="15" customHeight="1" x14ac:dyDescent="0.25">
      <c r="A100" s="40">
        <v>95</v>
      </c>
      <c r="B100" s="214" t="s">
        <v>38</v>
      </c>
      <c r="C100" s="214" t="s">
        <v>95</v>
      </c>
      <c r="D100" s="210"/>
      <c r="E100" s="110">
        <v>3.88</v>
      </c>
      <c r="F100" s="214"/>
      <c r="G100" s="214"/>
      <c r="H100" s="210"/>
      <c r="I100" s="110"/>
      <c r="J100" s="214"/>
      <c r="K100" s="214"/>
      <c r="L100" s="210"/>
      <c r="M100" s="110"/>
    </row>
    <row r="101" spans="1:13" s="5" customFormat="1" ht="15" customHeight="1" thickBot="1" x14ac:dyDescent="0.3">
      <c r="A101" s="41">
        <v>96</v>
      </c>
      <c r="B101" s="216" t="s">
        <v>38</v>
      </c>
      <c r="C101" s="216" t="s">
        <v>31</v>
      </c>
      <c r="D101" s="211"/>
      <c r="E101" s="112">
        <v>3.88</v>
      </c>
      <c r="F101" s="216"/>
      <c r="G101" s="216"/>
      <c r="H101" s="211"/>
      <c r="I101" s="112"/>
      <c r="J101" s="216"/>
      <c r="K101" s="216"/>
      <c r="L101" s="211"/>
      <c r="M101" s="112"/>
    </row>
    <row r="102" spans="1:13" x14ac:dyDescent="0.25">
      <c r="C102" s="42" t="s">
        <v>60</v>
      </c>
      <c r="D102" s="181">
        <f>AVERAGE(D6:D101)</f>
        <v>3.8729797130973602</v>
      </c>
      <c r="G102" s="42"/>
      <c r="H102" s="181">
        <f>AVERAGE(H6:H101)</f>
        <v>4.144505070546737</v>
      </c>
      <c r="K102" s="42"/>
      <c r="L102" s="181">
        <f>AVERAGE(L6:L101)</f>
        <v>3.888335421888053</v>
      </c>
    </row>
    <row r="117" spans="7:7" x14ac:dyDescent="0.25">
      <c r="G117" s="416"/>
    </row>
    <row r="118" spans="7:7" x14ac:dyDescent="0.25">
      <c r="G118" s="416"/>
    </row>
    <row r="119" spans="7:7" x14ac:dyDescent="0.25">
      <c r="G119" s="416"/>
    </row>
  </sheetData>
  <sortState ref="F101:G116">
    <sortCondition ref="F99"/>
  </sortState>
  <mergeCells count="4">
    <mergeCell ref="A4:A5"/>
    <mergeCell ref="F4:I4"/>
    <mergeCell ref="J4:M4"/>
    <mergeCell ref="B4:E4"/>
  </mergeCells>
  <conditionalFormatting sqref="H6:H101">
    <cfRule type="containsBlanks" dxfId="82" priority="13">
      <formula>LEN(TRIM(H6))=0</formula>
    </cfRule>
    <cfRule type="cellIs" dxfId="81" priority="18" operator="lessThan">
      <formula>3.5</formula>
    </cfRule>
    <cfRule type="cellIs" dxfId="80" priority="19" operator="between">
      <formula>$H$102</formula>
      <formula>3.5</formula>
    </cfRule>
    <cfRule type="cellIs" dxfId="79" priority="20" operator="between">
      <formula>4.499</formula>
      <formula>$H$102</formula>
    </cfRule>
    <cfRule type="cellIs" dxfId="78" priority="21" operator="greaterThanOrEqual">
      <formula>4.5</formula>
    </cfRule>
  </conditionalFormatting>
  <conditionalFormatting sqref="L6:L101">
    <cfRule type="containsBlanks" dxfId="77" priority="12">
      <formula>LEN(TRIM(L6))=0</formula>
    </cfRule>
    <cfRule type="cellIs" dxfId="76" priority="14" operator="lessThan">
      <formula>3.5</formula>
    </cfRule>
    <cfRule type="cellIs" dxfId="75" priority="15" operator="between">
      <formula>$L$102</formula>
      <formula>3.5</formula>
    </cfRule>
    <cfRule type="cellIs" dxfId="74" priority="16" operator="between">
      <formula>4.499</formula>
      <formula>$L$102</formula>
    </cfRule>
    <cfRule type="cellIs" dxfId="73" priority="17" operator="greaterThanOrEqual">
      <formula>4.5</formula>
    </cfRule>
  </conditionalFormatting>
  <conditionalFormatting sqref="D81:D101">
    <cfRule type="containsBlanks" dxfId="72" priority="7">
      <formula>LEN(TRIM(D81))=0</formula>
    </cfRule>
    <cfRule type="cellIs" dxfId="71" priority="8" operator="lessThan">
      <formula>3.5</formula>
    </cfRule>
    <cfRule type="cellIs" dxfId="70" priority="9" operator="between">
      <formula>$H$102</formula>
      <formula>3.5</formula>
    </cfRule>
    <cfRule type="cellIs" dxfId="69" priority="10" operator="between">
      <formula>4.499</formula>
      <formula>$H$102</formula>
    </cfRule>
    <cfRule type="cellIs" dxfId="68" priority="11" operator="greaterThanOrEqual">
      <formula>4.5</formula>
    </cfRule>
  </conditionalFormatting>
  <conditionalFormatting sqref="D6:D80">
    <cfRule type="cellIs" dxfId="67" priority="2" stopIfTrue="1" operator="equal">
      <formula>$D$102</formula>
    </cfRule>
    <cfRule type="cellIs" dxfId="66" priority="3" stopIfTrue="1" operator="lessThan">
      <formula>3.5</formula>
    </cfRule>
    <cfRule type="cellIs" dxfId="65" priority="4" stopIfTrue="1" operator="between">
      <formula>$D$102</formula>
      <formula>3.5</formula>
    </cfRule>
    <cfRule type="cellIs" dxfId="64" priority="5" stopIfTrue="1" operator="between">
      <formula>4.499</formula>
      <formula>$D$102</formula>
    </cfRule>
    <cfRule type="cellIs" dxfId="63" priority="6" stopIfTrue="1" operator="greaterThanOrEqual">
      <formula>4.5</formula>
    </cfRule>
  </conditionalFormatting>
  <conditionalFormatting sqref="D6:D101">
    <cfRule type="containsBlanks" dxfId="62" priority="1">
      <formula>LEN(TRIM(D6))=0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3"/>
  <sheetViews>
    <sheetView zoomScale="90" zoomScaleNormal="90" workbookViewId="0">
      <pane xSplit="3" ySplit="5" topLeftCell="D6" activePane="bottomRight" state="frozen"/>
      <selection pane="topRight" activeCell="D1" sqref="D1"/>
      <selection pane="bottomLeft" activeCell="A3" sqref="A3"/>
      <selection pane="bottomRight" activeCell="C4" sqref="C4:C5"/>
    </sheetView>
  </sheetViews>
  <sheetFormatPr defaultColWidth="9.140625" defaultRowHeight="15" x14ac:dyDescent="0.25"/>
  <cols>
    <col min="1" max="1" width="5.28515625" style="3" customWidth="1"/>
    <col min="2" max="2" width="18.5703125" style="3" customWidth="1"/>
    <col min="3" max="3" width="31.7109375" style="3" customWidth="1"/>
    <col min="4" max="16" width="8.7109375" style="3" customWidth="1"/>
    <col min="17" max="17" width="7.7109375" style="3" customWidth="1"/>
    <col min="18" max="16384" width="9.140625" style="3"/>
  </cols>
  <sheetData>
    <row r="1" spans="1:19" x14ac:dyDescent="0.25">
      <c r="R1" s="67"/>
      <c r="S1" s="24" t="s">
        <v>69</v>
      </c>
    </row>
    <row r="2" spans="1:19" ht="15.75" x14ac:dyDescent="0.25">
      <c r="C2" s="63" t="s">
        <v>99</v>
      </c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R2" s="68"/>
      <c r="S2" s="24" t="s">
        <v>70</v>
      </c>
    </row>
    <row r="3" spans="1:19" ht="15.75" thickBot="1" x14ac:dyDescent="0.3">
      <c r="R3" s="366"/>
      <c r="S3" s="24" t="s">
        <v>71</v>
      </c>
    </row>
    <row r="4" spans="1:19" s="5" customFormat="1" ht="18" customHeight="1" x14ac:dyDescent="0.25">
      <c r="A4" s="529" t="s">
        <v>56</v>
      </c>
      <c r="B4" s="536" t="s">
        <v>39</v>
      </c>
      <c r="C4" s="524" t="s">
        <v>0</v>
      </c>
      <c r="D4" s="538">
        <v>2024</v>
      </c>
      <c r="E4" s="532"/>
      <c r="F4" s="533"/>
      <c r="G4" s="538">
        <v>2023</v>
      </c>
      <c r="H4" s="532"/>
      <c r="I4" s="533"/>
      <c r="J4" s="538">
        <v>2022</v>
      </c>
      <c r="K4" s="532"/>
      <c r="L4" s="533"/>
      <c r="M4" s="538" t="s">
        <v>73</v>
      </c>
      <c r="N4" s="532"/>
      <c r="O4" s="533"/>
      <c r="P4" s="534" t="s">
        <v>63</v>
      </c>
      <c r="R4" s="25"/>
      <c r="S4" s="24" t="s">
        <v>72</v>
      </c>
    </row>
    <row r="5" spans="1:19" s="5" customFormat="1" ht="33.75" customHeight="1" thickBot="1" x14ac:dyDescent="0.3">
      <c r="A5" s="530"/>
      <c r="B5" s="537"/>
      <c r="C5" s="525"/>
      <c r="D5" s="168" t="s">
        <v>74</v>
      </c>
      <c r="E5" s="169" t="s">
        <v>75</v>
      </c>
      <c r="F5" s="83" t="s">
        <v>76</v>
      </c>
      <c r="G5" s="168" t="s">
        <v>74</v>
      </c>
      <c r="H5" s="169" t="s">
        <v>75</v>
      </c>
      <c r="I5" s="83" t="s">
        <v>76</v>
      </c>
      <c r="J5" s="168" t="s">
        <v>74</v>
      </c>
      <c r="K5" s="169" t="s">
        <v>75</v>
      </c>
      <c r="L5" s="433" t="s">
        <v>76</v>
      </c>
      <c r="M5" s="585">
        <v>2024</v>
      </c>
      <c r="N5" s="433">
        <v>2023</v>
      </c>
      <c r="O5" s="586">
        <v>2022</v>
      </c>
      <c r="P5" s="535"/>
    </row>
    <row r="6" spans="1:19" s="5" customFormat="1" ht="15" customHeight="1" x14ac:dyDescent="0.25">
      <c r="A6" s="39">
        <v>1</v>
      </c>
      <c r="B6" s="44" t="s">
        <v>32</v>
      </c>
      <c r="C6" s="47" t="s">
        <v>152</v>
      </c>
      <c r="D6" s="131">
        <v>3</v>
      </c>
      <c r="E6" s="362">
        <v>4</v>
      </c>
      <c r="F6" s="132">
        <v>3.88</v>
      </c>
      <c r="G6" s="131">
        <v>2</v>
      </c>
      <c r="H6" s="362">
        <v>5</v>
      </c>
      <c r="I6" s="132">
        <v>4.12</v>
      </c>
      <c r="J6" s="131">
        <v>1</v>
      </c>
      <c r="K6" s="362">
        <v>5</v>
      </c>
      <c r="L6" s="434">
        <v>3.95</v>
      </c>
      <c r="M6" s="454">
        <v>22</v>
      </c>
      <c r="N6" s="447">
        <v>1</v>
      </c>
      <c r="O6" s="390">
        <v>1</v>
      </c>
      <c r="P6" s="396">
        <f>SUM(M6:O6)</f>
        <v>24</v>
      </c>
    </row>
    <row r="7" spans="1:19" s="5" customFormat="1" ht="15" customHeight="1" x14ac:dyDescent="0.25">
      <c r="A7" s="40">
        <v>2</v>
      </c>
      <c r="B7" s="34" t="s">
        <v>37</v>
      </c>
      <c r="C7" s="370" t="s">
        <v>148</v>
      </c>
      <c r="D7" s="125">
        <v>2</v>
      </c>
      <c r="E7" s="553">
        <v>4.5</v>
      </c>
      <c r="F7" s="173">
        <v>3.88</v>
      </c>
      <c r="G7" s="125">
        <v>1</v>
      </c>
      <c r="H7" s="553">
        <v>5</v>
      </c>
      <c r="I7" s="173">
        <v>4.12</v>
      </c>
      <c r="J7" s="125">
        <v>3</v>
      </c>
      <c r="K7" s="553">
        <v>4.333333333333333</v>
      </c>
      <c r="L7" s="435">
        <v>3.95</v>
      </c>
      <c r="M7" s="455">
        <v>11</v>
      </c>
      <c r="N7" s="448">
        <v>11</v>
      </c>
      <c r="O7" s="391">
        <v>16</v>
      </c>
      <c r="P7" s="397">
        <f>SUM(M7:O7)</f>
        <v>38</v>
      </c>
    </row>
    <row r="8" spans="1:19" s="5" customFormat="1" ht="15" customHeight="1" x14ac:dyDescent="0.25">
      <c r="A8" s="40">
        <v>3</v>
      </c>
      <c r="B8" s="34" t="s">
        <v>36</v>
      </c>
      <c r="C8" s="106" t="s">
        <v>59</v>
      </c>
      <c r="D8" s="125">
        <v>2</v>
      </c>
      <c r="E8" s="107">
        <v>4</v>
      </c>
      <c r="F8" s="173">
        <v>3.88</v>
      </c>
      <c r="G8" s="125">
        <v>1</v>
      </c>
      <c r="H8" s="107">
        <v>5</v>
      </c>
      <c r="I8" s="173">
        <v>4.12</v>
      </c>
      <c r="J8" s="125">
        <v>3</v>
      </c>
      <c r="K8" s="107">
        <v>4.333333333333333</v>
      </c>
      <c r="L8" s="435">
        <v>3.95</v>
      </c>
      <c r="M8" s="455">
        <v>38</v>
      </c>
      <c r="N8" s="448">
        <v>9</v>
      </c>
      <c r="O8" s="391">
        <v>14</v>
      </c>
      <c r="P8" s="397">
        <f>SUM(M8:O8)</f>
        <v>61</v>
      </c>
    </row>
    <row r="9" spans="1:19" s="5" customFormat="1" ht="15" customHeight="1" x14ac:dyDescent="0.25">
      <c r="A9" s="40">
        <v>4</v>
      </c>
      <c r="B9" s="36" t="s">
        <v>33</v>
      </c>
      <c r="C9" s="106" t="s">
        <v>1</v>
      </c>
      <c r="D9" s="125">
        <v>1</v>
      </c>
      <c r="E9" s="107">
        <v>4</v>
      </c>
      <c r="F9" s="173">
        <v>3.88</v>
      </c>
      <c r="G9" s="125">
        <v>6</v>
      </c>
      <c r="H9" s="107">
        <v>4</v>
      </c>
      <c r="I9" s="173">
        <v>4.12</v>
      </c>
      <c r="J9" s="125">
        <v>7</v>
      </c>
      <c r="K9" s="107">
        <v>4.7142857142857144</v>
      </c>
      <c r="L9" s="435">
        <v>3.95</v>
      </c>
      <c r="M9" s="455">
        <v>23</v>
      </c>
      <c r="N9" s="448">
        <v>33</v>
      </c>
      <c r="O9" s="391">
        <v>7</v>
      </c>
      <c r="P9" s="397">
        <f>SUM(M9:O9)</f>
        <v>63</v>
      </c>
      <c r="Q9" s="114"/>
      <c r="R9" s="115"/>
    </row>
    <row r="10" spans="1:19" s="5" customFormat="1" ht="15" customHeight="1" x14ac:dyDescent="0.25">
      <c r="A10" s="40">
        <v>5</v>
      </c>
      <c r="B10" s="9" t="s">
        <v>35</v>
      </c>
      <c r="C10" s="353" t="s">
        <v>49</v>
      </c>
      <c r="D10" s="125">
        <v>4</v>
      </c>
      <c r="E10" s="107">
        <v>4.25</v>
      </c>
      <c r="F10" s="173">
        <v>3.88</v>
      </c>
      <c r="G10" s="125">
        <v>10</v>
      </c>
      <c r="H10" s="107">
        <v>4.3</v>
      </c>
      <c r="I10" s="173">
        <v>4.12</v>
      </c>
      <c r="J10" s="125">
        <v>13</v>
      </c>
      <c r="K10" s="107">
        <v>4</v>
      </c>
      <c r="L10" s="435">
        <v>3.95</v>
      </c>
      <c r="M10" s="455">
        <v>15</v>
      </c>
      <c r="N10" s="448">
        <v>26</v>
      </c>
      <c r="O10" s="391">
        <v>30</v>
      </c>
      <c r="P10" s="397">
        <f>SUM(M10:O10)</f>
        <v>71</v>
      </c>
      <c r="Q10" s="114"/>
      <c r="R10" s="115"/>
    </row>
    <row r="11" spans="1:19" s="5" customFormat="1" ht="15" customHeight="1" x14ac:dyDescent="0.25">
      <c r="A11" s="40">
        <v>6</v>
      </c>
      <c r="B11" s="9" t="s">
        <v>37</v>
      </c>
      <c r="C11" s="35" t="s">
        <v>136</v>
      </c>
      <c r="D11" s="125">
        <v>1</v>
      </c>
      <c r="E11" s="107">
        <v>5</v>
      </c>
      <c r="F11" s="126">
        <v>3.88</v>
      </c>
      <c r="G11" s="125">
        <v>2</v>
      </c>
      <c r="H11" s="107">
        <v>4</v>
      </c>
      <c r="I11" s="126">
        <v>4.12</v>
      </c>
      <c r="J11" s="125">
        <v>8</v>
      </c>
      <c r="K11" s="107">
        <v>4.25</v>
      </c>
      <c r="L11" s="437">
        <v>3.95</v>
      </c>
      <c r="M11" s="457">
        <v>4</v>
      </c>
      <c r="N11" s="448">
        <v>51</v>
      </c>
      <c r="O11" s="391">
        <v>18</v>
      </c>
      <c r="P11" s="397">
        <f>SUM(M11:O11)</f>
        <v>73</v>
      </c>
      <c r="Q11" s="114"/>
      <c r="R11" s="115"/>
    </row>
    <row r="12" spans="1:19" s="5" customFormat="1" ht="15" customHeight="1" x14ac:dyDescent="0.25">
      <c r="A12" s="40">
        <v>7</v>
      </c>
      <c r="B12" s="34" t="s">
        <v>38</v>
      </c>
      <c r="C12" s="106" t="s">
        <v>53</v>
      </c>
      <c r="D12" s="125">
        <v>5</v>
      </c>
      <c r="E12" s="107">
        <v>4.2</v>
      </c>
      <c r="F12" s="173">
        <v>3.88</v>
      </c>
      <c r="G12" s="125">
        <v>1</v>
      </c>
      <c r="H12" s="107">
        <v>4</v>
      </c>
      <c r="I12" s="173">
        <v>4.12</v>
      </c>
      <c r="J12" s="125">
        <v>6</v>
      </c>
      <c r="K12" s="107">
        <v>4.833333333333333</v>
      </c>
      <c r="L12" s="435">
        <v>3.95</v>
      </c>
      <c r="M12" s="455">
        <v>17</v>
      </c>
      <c r="N12" s="448">
        <v>57</v>
      </c>
      <c r="O12" s="391">
        <v>6</v>
      </c>
      <c r="P12" s="399">
        <f>SUM(M12:O12)</f>
        <v>80</v>
      </c>
      <c r="Q12" s="114"/>
      <c r="R12" s="115"/>
    </row>
    <row r="13" spans="1:19" s="5" customFormat="1" ht="15" customHeight="1" x14ac:dyDescent="0.25">
      <c r="A13" s="40">
        <v>8</v>
      </c>
      <c r="B13" s="9" t="s">
        <v>35</v>
      </c>
      <c r="C13" s="35" t="s">
        <v>98</v>
      </c>
      <c r="D13" s="125">
        <v>2</v>
      </c>
      <c r="E13" s="107">
        <v>4</v>
      </c>
      <c r="F13" s="126">
        <v>3.88</v>
      </c>
      <c r="G13" s="125">
        <v>6</v>
      </c>
      <c r="H13" s="107">
        <v>4.5</v>
      </c>
      <c r="I13" s="126">
        <v>4.12</v>
      </c>
      <c r="J13" s="125">
        <v>6</v>
      </c>
      <c r="K13" s="107">
        <v>4</v>
      </c>
      <c r="L13" s="437">
        <v>3.95</v>
      </c>
      <c r="M13" s="457">
        <v>33</v>
      </c>
      <c r="N13" s="448">
        <v>17</v>
      </c>
      <c r="O13" s="391">
        <v>31</v>
      </c>
      <c r="P13" s="397">
        <f>SUM(M13:O13)</f>
        <v>81</v>
      </c>
      <c r="Q13" s="114"/>
      <c r="R13" s="115"/>
    </row>
    <row r="14" spans="1:19" s="5" customFormat="1" ht="15" customHeight="1" x14ac:dyDescent="0.25">
      <c r="A14" s="40">
        <v>9</v>
      </c>
      <c r="B14" s="34" t="s">
        <v>37</v>
      </c>
      <c r="C14" s="106" t="s">
        <v>97</v>
      </c>
      <c r="D14" s="125">
        <v>12</v>
      </c>
      <c r="E14" s="107">
        <v>4.083333333333333</v>
      </c>
      <c r="F14" s="173">
        <v>3.88</v>
      </c>
      <c r="G14" s="125">
        <v>3</v>
      </c>
      <c r="H14" s="107">
        <v>4</v>
      </c>
      <c r="I14" s="173">
        <v>4.12</v>
      </c>
      <c r="J14" s="125">
        <v>4</v>
      </c>
      <c r="K14" s="107">
        <v>4.5</v>
      </c>
      <c r="L14" s="435">
        <v>3.95</v>
      </c>
      <c r="M14" s="455">
        <v>21</v>
      </c>
      <c r="N14" s="448">
        <v>50</v>
      </c>
      <c r="O14" s="391">
        <v>11</v>
      </c>
      <c r="P14" s="397">
        <f>SUM(M14:O14)</f>
        <v>82</v>
      </c>
      <c r="Q14" s="114"/>
      <c r="R14" s="115"/>
    </row>
    <row r="15" spans="1:19" s="5" customFormat="1" ht="15" customHeight="1" thickBot="1" x14ac:dyDescent="0.3">
      <c r="A15" s="41">
        <v>10</v>
      </c>
      <c r="B15" s="10" t="s">
        <v>35</v>
      </c>
      <c r="C15" s="46" t="s">
        <v>94</v>
      </c>
      <c r="D15" s="129">
        <v>1</v>
      </c>
      <c r="E15" s="118">
        <v>5</v>
      </c>
      <c r="F15" s="363">
        <v>3.88</v>
      </c>
      <c r="G15" s="129">
        <v>2</v>
      </c>
      <c r="H15" s="118">
        <v>4.5</v>
      </c>
      <c r="I15" s="363">
        <v>4.12</v>
      </c>
      <c r="J15" s="129">
        <v>4</v>
      </c>
      <c r="K15" s="118">
        <v>3.25</v>
      </c>
      <c r="L15" s="414">
        <v>3.95</v>
      </c>
      <c r="M15" s="411">
        <v>1</v>
      </c>
      <c r="N15" s="449">
        <v>18</v>
      </c>
      <c r="O15" s="392">
        <v>65</v>
      </c>
      <c r="P15" s="398">
        <f>SUM(M15:O15)</f>
        <v>84</v>
      </c>
      <c r="Q15" s="114"/>
      <c r="R15" s="115"/>
    </row>
    <row r="16" spans="1:19" s="5" customFormat="1" ht="15" customHeight="1" x14ac:dyDescent="0.25">
      <c r="A16" s="39">
        <v>11</v>
      </c>
      <c r="B16" s="44" t="s">
        <v>34</v>
      </c>
      <c r="C16" s="130" t="s">
        <v>47</v>
      </c>
      <c r="D16" s="170">
        <v>4</v>
      </c>
      <c r="E16" s="166">
        <v>3.25</v>
      </c>
      <c r="F16" s="555">
        <v>3.88</v>
      </c>
      <c r="G16" s="170">
        <v>1</v>
      </c>
      <c r="H16" s="166">
        <v>5</v>
      </c>
      <c r="I16" s="555">
        <v>4.12</v>
      </c>
      <c r="J16" s="170">
        <v>5</v>
      </c>
      <c r="K16" s="166">
        <v>4.2</v>
      </c>
      <c r="L16" s="559">
        <v>3.95</v>
      </c>
      <c r="M16" s="563">
        <v>63</v>
      </c>
      <c r="N16" s="447">
        <v>2</v>
      </c>
      <c r="O16" s="390">
        <v>19</v>
      </c>
      <c r="P16" s="604">
        <f>SUM(M16:O16)</f>
        <v>84</v>
      </c>
      <c r="Q16" s="114"/>
      <c r="R16" s="115"/>
    </row>
    <row r="17" spans="1:18" s="5" customFormat="1" ht="15" customHeight="1" x14ac:dyDescent="0.25">
      <c r="A17" s="113">
        <v>12</v>
      </c>
      <c r="B17" s="36" t="s">
        <v>33</v>
      </c>
      <c r="C17" s="106" t="s">
        <v>6</v>
      </c>
      <c r="D17" s="170">
        <v>4</v>
      </c>
      <c r="E17" s="166">
        <v>3.75</v>
      </c>
      <c r="F17" s="173">
        <v>3.88</v>
      </c>
      <c r="G17" s="170">
        <v>6</v>
      </c>
      <c r="H17" s="166">
        <v>4.5</v>
      </c>
      <c r="I17" s="173">
        <v>4.12</v>
      </c>
      <c r="J17" s="170">
        <v>8</v>
      </c>
      <c r="K17" s="166">
        <v>4</v>
      </c>
      <c r="L17" s="435">
        <v>3.95</v>
      </c>
      <c r="M17" s="455">
        <v>46</v>
      </c>
      <c r="N17" s="448">
        <v>15</v>
      </c>
      <c r="O17" s="391">
        <v>24</v>
      </c>
      <c r="P17" s="397">
        <f>SUM(M17:O17)</f>
        <v>85</v>
      </c>
      <c r="Q17" s="114"/>
      <c r="R17" s="115"/>
    </row>
    <row r="18" spans="1:18" s="5" customFormat="1" ht="15" customHeight="1" x14ac:dyDescent="0.25">
      <c r="A18" s="113">
        <v>13</v>
      </c>
      <c r="B18" s="34" t="s">
        <v>38</v>
      </c>
      <c r="C18" s="106" t="s">
        <v>100</v>
      </c>
      <c r="D18" s="125">
        <v>9</v>
      </c>
      <c r="E18" s="107">
        <v>4.333333333333333</v>
      </c>
      <c r="F18" s="173">
        <v>3.88</v>
      </c>
      <c r="G18" s="125">
        <v>12</v>
      </c>
      <c r="H18" s="107">
        <v>4.333333333333333</v>
      </c>
      <c r="I18" s="173">
        <v>4.12</v>
      </c>
      <c r="J18" s="125">
        <v>7</v>
      </c>
      <c r="K18" s="107">
        <v>4</v>
      </c>
      <c r="L18" s="435">
        <v>3.95</v>
      </c>
      <c r="M18" s="455">
        <v>14</v>
      </c>
      <c r="N18" s="448">
        <v>25</v>
      </c>
      <c r="O18" s="391">
        <v>47</v>
      </c>
      <c r="P18" s="397">
        <f>SUM(M18:O18)</f>
        <v>86</v>
      </c>
      <c r="Q18" s="115"/>
      <c r="R18" s="115"/>
    </row>
    <row r="19" spans="1:18" s="5" customFormat="1" ht="15" customHeight="1" x14ac:dyDescent="0.25">
      <c r="A19" s="113">
        <v>14</v>
      </c>
      <c r="B19" s="9" t="s">
        <v>36</v>
      </c>
      <c r="C19" s="370" t="s">
        <v>135</v>
      </c>
      <c r="D19" s="125">
        <v>2</v>
      </c>
      <c r="E19" s="107">
        <v>4.5</v>
      </c>
      <c r="F19" s="173">
        <v>3.88</v>
      </c>
      <c r="G19" s="125">
        <v>3</v>
      </c>
      <c r="H19" s="107">
        <v>4</v>
      </c>
      <c r="I19" s="173">
        <v>4.12</v>
      </c>
      <c r="J19" s="125">
        <v>1</v>
      </c>
      <c r="K19" s="107">
        <v>4</v>
      </c>
      <c r="L19" s="435">
        <v>3.95</v>
      </c>
      <c r="M19" s="455">
        <v>10</v>
      </c>
      <c r="N19" s="448">
        <v>41</v>
      </c>
      <c r="O19" s="391">
        <v>36</v>
      </c>
      <c r="P19" s="397">
        <f>SUM(M19:O19)</f>
        <v>87</v>
      </c>
      <c r="Q19" s="115"/>
      <c r="R19" s="115"/>
    </row>
    <row r="20" spans="1:18" s="5" customFormat="1" ht="15" customHeight="1" x14ac:dyDescent="0.25">
      <c r="A20" s="113">
        <v>15</v>
      </c>
      <c r="B20" s="9" t="s">
        <v>38</v>
      </c>
      <c r="C20" s="106" t="s">
        <v>96</v>
      </c>
      <c r="D20" s="125">
        <v>6</v>
      </c>
      <c r="E20" s="107">
        <v>4.166666666666667</v>
      </c>
      <c r="F20" s="173">
        <v>3.88</v>
      </c>
      <c r="G20" s="125">
        <v>4</v>
      </c>
      <c r="H20" s="107">
        <v>3.75</v>
      </c>
      <c r="I20" s="173">
        <v>4.12</v>
      </c>
      <c r="J20" s="125">
        <v>3</v>
      </c>
      <c r="K20" s="107">
        <v>4.666666666666667</v>
      </c>
      <c r="L20" s="435">
        <v>3.95</v>
      </c>
      <c r="M20" s="455">
        <v>19</v>
      </c>
      <c r="N20" s="448">
        <v>62</v>
      </c>
      <c r="O20" s="391">
        <v>8</v>
      </c>
      <c r="P20" s="397">
        <f>SUM(M20:O20)</f>
        <v>89</v>
      </c>
      <c r="Q20" s="115"/>
      <c r="R20" s="115"/>
    </row>
    <row r="21" spans="1:18" s="5" customFormat="1" ht="15" customHeight="1" x14ac:dyDescent="0.25">
      <c r="A21" s="113">
        <v>16</v>
      </c>
      <c r="B21" s="9" t="s">
        <v>34</v>
      </c>
      <c r="C21" s="35" t="s">
        <v>48</v>
      </c>
      <c r="D21" s="125">
        <v>1</v>
      </c>
      <c r="E21" s="107">
        <v>4</v>
      </c>
      <c r="F21" s="126">
        <v>3.88</v>
      </c>
      <c r="G21" s="125">
        <v>3</v>
      </c>
      <c r="H21" s="107">
        <v>4</v>
      </c>
      <c r="I21" s="126">
        <v>4.12</v>
      </c>
      <c r="J21" s="125">
        <v>1</v>
      </c>
      <c r="K21" s="107">
        <v>4</v>
      </c>
      <c r="L21" s="437">
        <v>3.95</v>
      </c>
      <c r="M21" s="457">
        <v>28</v>
      </c>
      <c r="N21" s="448">
        <v>35</v>
      </c>
      <c r="O21" s="391">
        <v>27</v>
      </c>
      <c r="P21" s="397">
        <f>SUM(M21:O21)</f>
        <v>90</v>
      </c>
      <c r="Q21" s="115"/>
      <c r="R21" s="115"/>
    </row>
    <row r="22" spans="1:18" s="5" customFormat="1" ht="15" customHeight="1" x14ac:dyDescent="0.25">
      <c r="A22" s="113">
        <v>17</v>
      </c>
      <c r="B22" s="9" t="s">
        <v>36</v>
      </c>
      <c r="C22" s="35" t="s">
        <v>58</v>
      </c>
      <c r="D22" s="125">
        <v>1</v>
      </c>
      <c r="E22" s="107">
        <v>4</v>
      </c>
      <c r="F22" s="126">
        <v>3.88</v>
      </c>
      <c r="G22" s="125">
        <v>2</v>
      </c>
      <c r="H22" s="107">
        <v>4.5</v>
      </c>
      <c r="I22" s="126">
        <v>4.12</v>
      </c>
      <c r="J22" s="125">
        <v>3</v>
      </c>
      <c r="K22" s="107">
        <v>4</v>
      </c>
      <c r="L22" s="437">
        <v>3.95</v>
      </c>
      <c r="M22" s="457">
        <v>37</v>
      </c>
      <c r="N22" s="448">
        <v>20</v>
      </c>
      <c r="O22" s="391">
        <v>35</v>
      </c>
      <c r="P22" s="397">
        <f>SUM(M22:O22)</f>
        <v>92</v>
      </c>
      <c r="Q22" s="115"/>
      <c r="R22" s="115"/>
    </row>
    <row r="23" spans="1:18" s="5" customFormat="1" ht="15" customHeight="1" x14ac:dyDescent="0.25">
      <c r="A23" s="113">
        <v>18</v>
      </c>
      <c r="B23" s="34" t="s">
        <v>36</v>
      </c>
      <c r="C23" s="37" t="s">
        <v>122</v>
      </c>
      <c r="D23" s="125">
        <v>2</v>
      </c>
      <c r="E23" s="107">
        <v>4.5</v>
      </c>
      <c r="F23" s="127">
        <v>3.88</v>
      </c>
      <c r="G23" s="125">
        <v>1</v>
      </c>
      <c r="H23" s="107">
        <v>5</v>
      </c>
      <c r="I23" s="127">
        <v>4.12</v>
      </c>
      <c r="J23" s="125"/>
      <c r="K23" s="107"/>
      <c r="L23" s="436">
        <v>3.95</v>
      </c>
      <c r="M23" s="456">
        <v>9</v>
      </c>
      <c r="N23" s="448">
        <v>8</v>
      </c>
      <c r="O23" s="391">
        <v>77</v>
      </c>
      <c r="P23" s="397">
        <f>SUM(M23:O23)</f>
        <v>94</v>
      </c>
      <c r="Q23" s="115"/>
      <c r="R23" s="115"/>
    </row>
    <row r="24" spans="1:18" s="5" customFormat="1" ht="15" customHeight="1" x14ac:dyDescent="0.25">
      <c r="A24" s="113">
        <v>19</v>
      </c>
      <c r="B24" s="34" t="s">
        <v>36</v>
      </c>
      <c r="C24" s="37" t="s">
        <v>107</v>
      </c>
      <c r="D24" s="125">
        <v>8</v>
      </c>
      <c r="E24" s="107">
        <v>3.375</v>
      </c>
      <c r="F24" s="127">
        <v>3.88</v>
      </c>
      <c r="G24" s="125">
        <v>3</v>
      </c>
      <c r="H24" s="107">
        <v>4.333333333333333</v>
      </c>
      <c r="I24" s="127">
        <v>4.12</v>
      </c>
      <c r="J24" s="125">
        <v>3</v>
      </c>
      <c r="K24" s="107">
        <v>4.333333333333333</v>
      </c>
      <c r="L24" s="436">
        <v>3.95</v>
      </c>
      <c r="M24" s="456">
        <v>59</v>
      </c>
      <c r="N24" s="448">
        <v>23</v>
      </c>
      <c r="O24" s="391">
        <v>13</v>
      </c>
      <c r="P24" s="397">
        <f>SUM(M24:O24)</f>
        <v>95</v>
      </c>
      <c r="Q24" s="115"/>
      <c r="R24" s="115"/>
    </row>
    <row r="25" spans="1:18" s="5" customFormat="1" ht="15" customHeight="1" thickBot="1" x14ac:dyDescent="0.3">
      <c r="A25" s="117">
        <v>20</v>
      </c>
      <c r="B25" s="38" t="s">
        <v>35</v>
      </c>
      <c r="C25" s="180" t="s">
        <v>10</v>
      </c>
      <c r="D25" s="596">
        <v>1</v>
      </c>
      <c r="E25" s="597">
        <v>4</v>
      </c>
      <c r="F25" s="600">
        <v>3.88</v>
      </c>
      <c r="G25" s="596">
        <v>1</v>
      </c>
      <c r="H25" s="597">
        <v>5</v>
      </c>
      <c r="I25" s="600">
        <v>4.12</v>
      </c>
      <c r="J25" s="596">
        <v>3</v>
      </c>
      <c r="K25" s="597">
        <v>3.6666666666666665</v>
      </c>
      <c r="L25" s="603">
        <v>3.95</v>
      </c>
      <c r="M25" s="596">
        <v>34</v>
      </c>
      <c r="N25" s="449">
        <v>7</v>
      </c>
      <c r="O25" s="392">
        <v>56</v>
      </c>
      <c r="P25" s="398">
        <f>SUM(M25:O25)</f>
        <v>97</v>
      </c>
    </row>
    <row r="26" spans="1:18" s="5" customFormat="1" ht="15" customHeight="1" x14ac:dyDescent="0.25">
      <c r="A26" s="39">
        <v>21</v>
      </c>
      <c r="B26" s="44" t="s">
        <v>32</v>
      </c>
      <c r="C26" s="352" t="s">
        <v>45</v>
      </c>
      <c r="D26" s="131">
        <v>3</v>
      </c>
      <c r="E26" s="119">
        <v>3.3333333333333335</v>
      </c>
      <c r="F26" s="368">
        <v>3.88</v>
      </c>
      <c r="G26" s="131">
        <v>2</v>
      </c>
      <c r="H26" s="119">
        <v>4.5</v>
      </c>
      <c r="I26" s="368">
        <v>4.12</v>
      </c>
      <c r="J26" s="131">
        <v>1</v>
      </c>
      <c r="K26" s="119">
        <v>4</v>
      </c>
      <c r="L26" s="442">
        <v>3.95</v>
      </c>
      <c r="M26" s="461">
        <v>60</v>
      </c>
      <c r="N26" s="447">
        <v>14</v>
      </c>
      <c r="O26" s="390">
        <v>23</v>
      </c>
      <c r="P26" s="396">
        <f>SUM(M26:O26)</f>
        <v>97</v>
      </c>
    </row>
    <row r="27" spans="1:18" s="5" customFormat="1" ht="15" customHeight="1" x14ac:dyDescent="0.25">
      <c r="A27" s="113">
        <v>22</v>
      </c>
      <c r="B27" s="36" t="s">
        <v>35</v>
      </c>
      <c r="C27" s="106" t="s">
        <v>11</v>
      </c>
      <c r="D27" s="128"/>
      <c r="E27" s="355"/>
      <c r="F27" s="173">
        <v>3.88</v>
      </c>
      <c r="G27" s="128">
        <v>2</v>
      </c>
      <c r="H27" s="355">
        <v>4.5</v>
      </c>
      <c r="I27" s="173">
        <v>4.12</v>
      </c>
      <c r="J27" s="128">
        <v>1</v>
      </c>
      <c r="K27" s="355">
        <v>5</v>
      </c>
      <c r="L27" s="435">
        <v>3.95</v>
      </c>
      <c r="M27" s="455">
        <v>76</v>
      </c>
      <c r="N27" s="448">
        <v>19</v>
      </c>
      <c r="O27" s="391">
        <v>2</v>
      </c>
      <c r="P27" s="397">
        <f>SUM(M27:O27)</f>
        <v>97</v>
      </c>
    </row>
    <row r="28" spans="1:18" s="5" customFormat="1" ht="15" customHeight="1" x14ac:dyDescent="0.25">
      <c r="A28" s="113">
        <v>23</v>
      </c>
      <c r="B28" s="9" t="s">
        <v>33</v>
      </c>
      <c r="C28" s="35" t="s">
        <v>3</v>
      </c>
      <c r="D28" s="125">
        <v>2</v>
      </c>
      <c r="E28" s="107">
        <v>4</v>
      </c>
      <c r="F28" s="126">
        <v>3.88</v>
      </c>
      <c r="G28" s="125">
        <v>1</v>
      </c>
      <c r="H28" s="107">
        <v>5</v>
      </c>
      <c r="I28" s="126">
        <v>4.12</v>
      </c>
      <c r="J28" s="125">
        <v>1</v>
      </c>
      <c r="K28" s="107">
        <v>3</v>
      </c>
      <c r="L28" s="437">
        <v>3.95</v>
      </c>
      <c r="M28" s="457">
        <v>24</v>
      </c>
      <c r="N28" s="448">
        <v>5</v>
      </c>
      <c r="O28" s="391">
        <v>69</v>
      </c>
      <c r="P28" s="397">
        <f>SUM(M28:O28)</f>
        <v>98</v>
      </c>
    </row>
    <row r="29" spans="1:18" s="5" customFormat="1" ht="15" customHeight="1" x14ac:dyDescent="0.25">
      <c r="A29" s="113">
        <v>24</v>
      </c>
      <c r="B29" s="9" t="s">
        <v>37</v>
      </c>
      <c r="C29" s="35" t="s">
        <v>127</v>
      </c>
      <c r="D29" s="170">
        <v>3</v>
      </c>
      <c r="E29" s="166">
        <v>3.6666666666666665</v>
      </c>
      <c r="F29" s="126">
        <v>3.88</v>
      </c>
      <c r="G29" s="170">
        <v>2</v>
      </c>
      <c r="H29" s="166">
        <v>5</v>
      </c>
      <c r="I29" s="126">
        <v>4.12</v>
      </c>
      <c r="J29" s="170">
        <v>4</v>
      </c>
      <c r="K29" s="166">
        <v>4</v>
      </c>
      <c r="L29" s="437">
        <v>3.95</v>
      </c>
      <c r="M29" s="457">
        <v>52</v>
      </c>
      <c r="N29" s="448">
        <v>10</v>
      </c>
      <c r="O29" s="391">
        <v>39</v>
      </c>
      <c r="P29" s="397">
        <f>SUM(M29:O29)</f>
        <v>101</v>
      </c>
    </row>
    <row r="30" spans="1:18" s="5" customFormat="1" ht="15" customHeight="1" x14ac:dyDescent="0.25">
      <c r="A30" s="113">
        <v>25</v>
      </c>
      <c r="B30" s="34" t="s">
        <v>38</v>
      </c>
      <c r="C30" s="106" t="s">
        <v>54</v>
      </c>
      <c r="D30" s="125">
        <v>4</v>
      </c>
      <c r="E30" s="109">
        <v>4</v>
      </c>
      <c r="F30" s="173">
        <v>3.88</v>
      </c>
      <c r="G30" s="125">
        <v>1</v>
      </c>
      <c r="H30" s="109">
        <v>5</v>
      </c>
      <c r="I30" s="173">
        <v>4.12</v>
      </c>
      <c r="J30" s="125">
        <v>8</v>
      </c>
      <c r="K30" s="109">
        <v>3.875</v>
      </c>
      <c r="L30" s="435">
        <v>3.95</v>
      </c>
      <c r="M30" s="455">
        <v>41</v>
      </c>
      <c r="N30" s="448">
        <v>12</v>
      </c>
      <c r="O30" s="391">
        <v>50</v>
      </c>
      <c r="P30" s="397">
        <f>SUM(M30:O30)</f>
        <v>103</v>
      </c>
    </row>
    <row r="31" spans="1:18" s="5" customFormat="1" ht="15" customHeight="1" x14ac:dyDescent="0.25">
      <c r="A31" s="113">
        <v>26</v>
      </c>
      <c r="B31" s="34" t="s">
        <v>32</v>
      </c>
      <c r="C31" s="106" t="s">
        <v>42</v>
      </c>
      <c r="D31" s="125">
        <v>5</v>
      </c>
      <c r="E31" s="109">
        <v>4.2</v>
      </c>
      <c r="F31" s="173">
        <v>3.88</v>
      </c>
      <c r="G31" s="125">
        <v>1</v>
      </c>
      <c r="H31" s="109">
        <v>3</v>
      </c>
      <c r="I31" s="173">
        <v>4.12</v>
      </c>
      <c r="J31" s="125">
        <v>3</v>
      </c>
      <c r="K31" s="109">
        <v>4</v>
      </c>
      <c r="L31" s="435">
        <v>3.95</v>
      </c>
      <c r="M31" s="455">
        <v>16</v>
      </c>
      <c r="N31" s="448">
        <v>68</v>
      </c>
      <c r="O31" s="391">
        <v>22</v>
      </c>
      <c r="P31" s="397">
        <f>SUM(M31:O31)</f>
        <v>106</v>
      </c>
    </row>
    <row r="32" spans="1:18" s="5" customFormat="1" ht="15" customHeight="1" x14ac:dyDescent="0.25">
      <c r="A32" s="113">
        <v>27</v>
      </c>
      <c r="B32" s="34" t="s">
        <v>34</v>
      </c>
      <c r="C32" s="37" t="s">
        <v>117</v>
      </c>
      <c r="D32" s="125">
        <v>4</v>
      </c>
      <c r="E32" s="107">
        <v>4</v>
      </c>
      <c r="F32" s="127">
        <v>3.88</v>
      </c>
      <c r="G32" s="125">
        <v>1</v>
      </c>
      <c r="H32" s="107">
        <v>5</v>
      </c>
      <c r="I32" s="127">
        <v>4.12</v>
      </c>
      <c r="J32" s="125"/>
      <c r="K32" s="107"/>
      <c r="L32" s="436">
        <v>3.95</v>
      </c>
      <c r="M32" s="456">
        <v>27</v>
      </c>
      <c r="N32" s="448">
        <v>3</v>
      </c>
      <c r="O32" s="391">
        <v>77</v>
      </c>
      <c r="P32" s="397">
        <f>SUM(M32:O32)</f>
        <v>107</v>
      </c>
    </row>
    <row r="33" spans="1:16" s="5" customFormat="1" ht="15" customHeight="1" x14ac:dyDescent="0.25">
      <c r="A33" s="113">
        <v>28</v>
      </c>
      <c r="B33" s="34" t="s">
        <v>37</v>
      </c>
      <c r="C33" s="370" t="s">
        <v>137</v>
      </c>
      <c r="D33" s="125">
        <v>11</v>
      </c>
      <c r="E33" s="107">
        <v>3.7272727272727271</v>
      </c>
      <c r="F33" s="173">
        <v>3.88</v>
      </c>
      <c r="G33" s="125">
        <v>4</v>
      </c>
      <c r="H33" s="107">
        <v>4</v>
      </c>
      <c r="I33" s="173">
        <v>4.12</v>
      </c>
      <c r="J33" s="125">
        <v>2</v>
      </c>
      <c r="K33" s="107">
        <v>4.5</v>
      </c>
      <c r="L33" s="435">
        <v>3.95</v>
      </c>
      <c r="M33" s="455">
        <v>48</v>
      </c>
      <c r="N33" s="448">
        <v>52</v>
      </c>
      <c r="O33" s="391">
        <v>9</v>
      </c>
      <c r="P33" s="397">
        <f>SUM(M33:O33)</f>
        <v>109</v>
      </c>
    </row>
    <row r="34" spans="1:16" s="5" customFormat="1" ht="15" customHeight="1" x14ac:dyDescent="0.25">
      <c r="A34" s="113">
        <v>29</v>
      </c>
      <c r="B34" s="9" t="s">
        <v>35</v>
      </c>
      <c r="C34" s="106" t="s">
        <v>50</v>
      </c>
      <c r="D34" s="125">
        <v>8</v>
      </c>
      <c r="E34" s="107">
        <v>3.875</v>
      </c>
      <c r="F34" s="173">
        <v>3.88</v>
      </c>
      <c r="G34" s="125">
        <v>4</v>
      </c>
      <c r="H34" s="107">
        <v>4.5</v>
      </c>
      <c r="I34" s="173">
        <v>4.12</v>
      </c>
      <c r="J34" s="125">
        <v>14</v>
      </c>
      <c r="K34" s="107">
        <v>3.8571428571428572</v>
      </c>
      <c r="L34" s="435">
        <v>3.95</v>
      </c>
      <c r="M34" s="455">
        <v>44</v>
      </c>
      <c r="N34" s="448">
        <v>16</v>
      </c>
      <c r="O34" s="391">
        <v>51</v>
      </c>
      <c r="P34" s="397">
        <f>SUM(M34:O34)</f>
        <v>111</v>
      </c>
    </row>
    <row r="35" spans="1:16" s="5" customFormat="1" ht="15" customHeight="1" thickBot="1" x14ac:dyDescent="0.3">
      <c r="A35" s="117">
        <v>30</v>
      </c>
      <c r="B35" s="38" t="s">
        <v>35</v>
      </c>
      <c r="C35" s="367" t="s">
        <v>106</v>
      </c>
      <c r="D35" s="129">
        <v>5</v>
      </c>
      <c r="E35" s="118">
        <v>4.4000000000000004</v>
      </c>
      <c r="F35" s="369">
        <v>3.88</v>
      </c>
      <c r="G35" s="129">
        <v>1</v>
      </c>
      <c r="H35" s="118">
        <v>3</v>
      </c>
      <c r="I35" s="369">
        <v>4.12</v>
      </c>
      <c r="J35" s="129">
        <v>3</v>
      </c>
      <c r="K35" s="118">
        <v>4</v>
      </c>
      <c r="L35" s="446">
        <v>3.95</v>
      </c>
      <c r="M35" s="410">
        <v>12</v>
      </c>
      <c r="N35" s="450">
        <v>69</v>
      </c>
      <c r="O35" s="393">
        <v>32</v>
      </c>
      <c r="P35" s="398">
        <f>SUM(M35:O35)</f>
        <v>113</v>
      </c>
    </row>
    <row r="36" spans="1:16" s="5" customFormat="1" ht="15" customHeight="1" x14ac:dyDescent="0.25">
      <c r="A36" s="39">
        <v>31</v>
      </c>
      <c r="B36" s="44" t="s">
        <v>36</v>
      </c>
      <c r="C36" s="47" t="s">
        <v>123</v>
      </c>
      <c r="D36" s="131">
        <v>3</v>
      </c>
      <c r="E36" s="362">
        <v>3.6666666666666665</v>
      </c>
      <c r="F36" s="132">
        <v>3.88</v>
      </c>
      <c r="G36" s="131">
        <v>7</v>
      </c>
      <c r="H36" s="362">
        <v>4</v>
      </c>
      <c r="I36" s="132">
        <v>4.12</v>
      </c>
      <c r="J36" s="131">
        <v>5</v>
      </c>
      <c r="K36" s="362">
        <v>4.2</v>
      </c>
      <c r="L36" s="434">
        <v>3.95</v>
      </c>
      <c r="M36" s="454">
        <v>51</v>
      </c>
      <c r="N36" s="447">
        <v>42</v>
      </c>
      <c r="O36" s="390">
        <v>20</v>
      </c>
      <c r="P36" s="396">
        <f>SUM(M36:O36)</f>
        <v>113</v>
      </c>
    </row>
    <row r="37" spans="1:16" s="5" customFormat="1" ht="15" customHeight="1" x14ac:dyDescent="0.25">
      <c r="A37" s="113">
        <v>32</v>
      </c>
      <c r="B37" s="9" t="s">
        <v>37</v>
      </c>
      <c r="C37" s="370" t="s">
        <v>143</v>
      </c>
      <c r="D37" s="125">
        <v>4</v>
      </c>
      <c r="E37" s="107">
        <v>3.5</v>
      </c>
      <c r="F37" s="173">
        <v>3.88</v>
      </c>
      <c r="G37" s="125">
        <v>6</v>
      </c>
      <c r="H37" s="107">
        <v>4</v>
      </c>
      <c r="I37" s="173">
        <v>4.12</v>
      </c>
      <c r="J37" s="125">
        <v>4</v>
      </c>
      <c r="K37" s="107">
        <v>4.5</v>
      </c>
      <c r="L37" s="435">
        <v>3.95</v>
      </c>
      <c r="M37" s="455">
        <v>57</v>
      </c>
      <c r="N37" s="448">
        <v>46</v>
      </c>
      <c r="O37" s="391">
        <v>10</v>
      </c>
      <c r="P37" s="397">
        <f>SUM(M37:O37)</f>
        <v>113</v>
      </c>
    </row>
    <row r="38" spans="1:16" s="5" customFormat="1" ht="15" customHeight="1" x14ac:dyDescent="0.25">
      <c r="A38" s="113">
        <v>33</v>
      </c>
      <c r="B38" s="9" t="s">
        <v>37</v>
      </c>
      <c r="C38" s="35" t="s">
        <v>147</v>
      </c>
      <c r="D38" s="125">
        <v>11</v>
      </c>
      <c r="E38" s="107">
        <v>3.9090909090909092</v>
      </c>
      <c r="F38" s="126">
        <v>3.88</v>
      </c>
      <c r="G38" s="125">
        <v>9</v>
      </c>
      <c r="H38" s="107">
        <v>4.2222222222222223</v>
      </c>
      <c r="I38" s="126">
        <v>4.12</v>
      </c>
      <c r="J38" s="125">
        <v>6</v>
      </c>
      <c r="K38" s="107">
        <v>4</v>
      </c>
      <c r="L38" s="437">
        <v>3.95</v>
      </c>
      <c r="M38" s="457">
        <v>42</v>
      </c>
      <c r="N38" s="448">
        <v>28</v>
      </c>
      <c r="O38" s="391">
        <v>46</v>
      </c>
      <c r="P38" s="397">
        <f>SUM(M38:O38)</f>
        <v>116</v>
      </c>
    </row>
    <row r="39" spans="1:16" s="5" customFormat="1" ht="15" customHeight="1" x14ac:dyDescent="0.25">
      <c r="A39" s="113">
        <v>34</v>
      </c>
      <c r="B39" s="36" t="s">
        <v>32</v>
      </c>
      <c r="C39" s="106" t="s">
        <v>43</v>
      </c>
      <c r="D39" s="125">
        <v>9</v>
      </c>
      <c r="E39" s="107">
        <v>3.2222222222222223</v>
      </c>
      <c r="F39" s="173">
        <v>3.88</v>
      </c>
      <c r="G39" s="125">
        <v>6</v>
      </c>
      <c r="H39" s="107">
        <v>4</v>
      </c>
      <c r="I39" s="173">
        <v>4.12</v>
      </c>
      <c r="J39" s="125">
        <v>7</v>
      </c>
      <c r="K39" s="107">
        <v>4</v>
      </c>
      <c r="L39" s="435">
        <v>3.95</v>
      </c>
      <c r="M39" s="455">
        <v>65</v>
      </c>
      <c r="N39" s="448">
        <v>30</v>
      </c>
      <c r="O39" s="391">
        <v>21</v>
      </c>
      <c r="P39" s="397">
        <f>SUM(M39:O39)</f>
        <v>116</v>
      </c>
    </row>
    <row r="40" spans="1:16" s="5" customFormat="1" ht="15" customHeight="1" x14ac:dyDescent="0.25">
      <c r="A40" s="113">
        <v>35</v>
      </c>
      <c r="B40" s="34" t="s">
        <v>35</v>
      </c>
      <c r="C40" s="37" t="s">
        <v>119</v>
      </c>
      <c r="D40" s="125">
        <v>1</v>
      </c>
      <c r="E40" s="107">
        <v>5</v>
      </c>
      <c r="F40" s="127">
        <v>3.88</v>
      </c>
      <c r="G40" s="125">
        <v>1</v>
      </c>
      <c r="H40" s="107">
        <v>4</v>
      </c>
      <c r="I40" s="127">
        <v>4.12</v>
      </c>
      <c r="J40" s="125"/>
      <c r="K40" s="107"/>
      <c r="L40" s="436">
        <v>3.95</v>
      </c>
      <c r="M40" s="456">
        <v>2</v>
      </c>
      <c r="N40" s="448">
        <v>38</v>
      </c>
      <c r="O40" s="391">
        <v>77</v>
      </c>
      <c r="P40" s="397">
        <f>SUM(M40:O40)</f>
        <v>117</v>
      </c>
    </row>
    <row r="41" spans="1:16" s="5" customFormat="1" ht="15" customHeight="1" x14ac:dyDescent="0.25">
      <c r="A41" s="113">
        <v>36</v>
      </c>
      <c r="B41" s="9" t="s">
        <v>34</v>
      </c>
      <c r="C41" s="106" t="s">
        <v>8</v>
      </c>
      <c r="D41" s="125">
        <v>3</v>
      </c>
      <c r="E41" s="107">
        <v>4.333333333333333</v>
      </c>
      <c r="F41" s="173">
        <v>3.88</v>
      </c>
      <c r="G41" s="125">
        <v>5</v>
      </c>
      <c r="H41" s="107">
        <v>4</v>
      </c>
      <c r="I41" s="173">
        <v>4.12</v>
      </c>
      <c r="J41" s="125">
        <v>5</v>
      </c>
      <c r="K41" s="107">
        <v>3.2</v>
      </c>
      <c r="L41" s="435">
        <v>3.95</v>
      </c>
      <c r="M41" s="455">
        <v>13</v>
      </c>
      <c r="N41" s="448">
        <v>37</v>
      </c>
      <c r="O41" s="391">
        <v>67</v>
      </c>
      <c r="P41" s="397">
        <f>SUM(M41:O41)</f>
        <v>117</v>
      </c>
    </row>
    <row r="42" spans="1:16" s="5" customFormat="1" ht="15" customHeight="1" x14ac:dyDescent="0.25">
      <c r="A42" s="113">
        <v>37</v>
      </c>
      <c r="B42" s="34" t="s">
        <v>37</v>
      </c>
      <c r="C42" s="402" t="s">
        <v>144</v>
      </c>
      <c r="D42" s="125">
        <v>6</v>
      </c>
      <c r="E42" s="107">
        <v>4.166666666666667</v>
      </c>
      <c r="F42" s="127">
        <v>3.88</v>
      </c>
      <c r="G42" s="125">
        <v>6</v>
      </c>
      <c r="H42" s="107">
        <v>4</v>
      </c>
      <c r="I42" s="127">
        <v>4.12</v>
      </c>
      <c r="J42" s="125">
        <v>6</v>
      </c>
      <c r="K42" s="107">
        <v>3.8333333333333335</v>
      </c>
      <c r="L42" s="436">
        <v>3.95</v>
      </c>
      <c r="M42" s="456">
        <v>18</v>
      </c>
      <c r="N42" s="448">
        <v>47</v>
      </c>
      <c r="O42" s="391">
        <v>52</v>
      </c>
      <c r="P42" s="397">
        <f>SUM(M42:O42)</f>
        <v>117</v>
      </c>
    </row>
    <row r="43" spans="1:16" s="5" customFormat="1" ht="15" customHeight="1" x14ac:dyDescent="0.25">
      <c r="A43" s="113">
        <v>38</v>
      </c>
      <c r="B43" s="34" t="s">
        <v>34</v>
      </c>
      <c r="C43" s="371" t="s">
        <v>132</v>
      </c>
      <c r="D43" s="125">
        <v>3</v>
      </c>
      <c r="E43" s="109">
        <v>4.666666666666667</v>
      </c>
      <c r="F43" s="177">
        <v>3.88</v>
      </c>
      <c r="G43" s="125">
        <v>3</v>
      </c>
      <c r="H43" s="109">
        <v>4</v>
      </c>
      <c r="I43" s="177">
        <v>4.12</v>
      </c>
      <c r="J43" s="125">
        <v>1</v>
      </c>
      <c r="K43" s="109">
        <v>0</v>
      </c>
      <c r="L43" s="443">
        <v>3.95</v>
      </c>
      <c r="M43" s="462">
        <v>6</v>
      </c>
      <c r="N43" s="448">
        <v>36</v>
      </c>
      <c r="O43" s="391">
        <v>76</v>
      </c>
      <c r="P43" s="399">
        <f>SUM(M43:O43)</f>
        <v>118</v>
      </c>
    </row>
    <row r="44" spans="1:16" s="5" customFormat="1" ht="15" customHeight="1" x14ac:dyDescent="0.25">
      <c r="A44" s="113">
        <v>39</v>
      </c>
      <c r="B44" s="34" t="s">
        <v>37</v>
      </c>
      <c r="C44" s="370" t="s">
        <v>158</v>
      </c>
      <c r="D44" s="125">
        <v>5</v>
      </c>
      <c r="E44" s="109">
        <v>4</v>
      </c>
      <c r="F44" s="173">
        <v>3.88</v>
      </c>
      <c r="G44" s="125"/>
      <c r="H44" s="109"/>
      <c r="I44" s="173">
        <v>4.12</v>
      </c>
      <c r="J44" s="125">
        <v>1</v>
      </c>
      <c r="K44" s="109">
        <v>5</v>
      </c>
      <c r="L44" s="435">
        <v>3.95</v>
      </c>
      <c r="M44" s="455">
        <v>40</v>
      </c>
      <c r="N44" s="448">
        <v>73</v>
      </c>
      <c r="O44" s="391">
        <v>5</v>
      </c>
      <c r="P44" s="397">
        <f>SUM(M44:O44)</f>
        <v>118</v>
      </c>
    </row>
    <row r="45" spans="1:16" s="5" customFormat="1" ht="15" customHeight="1" thickBot="1" x14ac:dyDescent="0.3">
      <c r="A45" s="117">
        <v>40</v>
      </c>
      <c r="B45" s="38" t="s">
        <v>36</v>
      </c>
      <c r="C45" s="46" t="s">
        <v>51</v>
      </c>
      <c r="D45" s="176">
        <v>5</v>
      </c>
      <c r="E45" s="419">
        <v>4</v>
      </c>
      <c r="F45" s="363">
        <v>3.88</v>
      </c>
      <c r="G45" s="176">
        <v>8</v>
      </c>
      <c r="H45" s="419">
        <v>4.125</v>
      </c>
      <c r="I45" s="363">
        <v>4.12</v>
      </c>
      <c r="J45" s="176">
        <v>4</v>
      </c>
      <c r="K45" s="419">
        <v>3.75</v>
      </c>
      <c r="L45" s="414">
        <v>3.95</v>
      </c>
      <c r="M45" s="411">
        <v>36</v>
      </c>
      <c r="N45" s="449">
        <v>29</v>
      </c>
      <c r="O45" s="392">
        <v>54</v>
      </c>
      <c r="P45" s="398">
        <f>SUM(M45:O45)</f>
        <v>119</v>
      </c>
    </row>
    <row r="46" spans="1:16" s="5" customFormat="1" ht="15" customHeight="1" x14ac:dyDescent="0.25">
      <c r="A46" s="39">
        <v>41</v>
      </c>
      <c r="B46" s="44" t="s">
        <v>36</v>
      </c>
      <c r="C46" s="352" t="s">
        <v>134</v>
      </c>
      <c r="D46" s="170">
        <v>2</v>
      </c>
      <c r="E46" s="166">
        <v>5</v>
      </c>
      <c r="F46" s="356">
        <v>3.88</v>
      </c>
      <c r="G46" s="170">
        <v>6</v>
      </c>
      <c r="H46" s="166">
        <v>4</v>
      </c>
      <c r="I46" s="356">
        <v>4.12</v>
      </c>
      <c r="J46" s="170"/>
      <c r="K46" s="166"/>
      <c r="L46" s="440">
        <v>3.95</v>
      </c>
      <c r="M46" s="460">
        <v>3</v>
      </c>
      <c r="N46" s="451">
        <v>40</v>
      </c>
      <c r="O46" s="394">
        <v>77</v>
      </c>
      <c r="P46" s="396">
        <f>SUM(M46:O46)</f>
        <v>120</v>
      </c>
    </row>
    <row r="47" spans="1:16" s="5" customFormat="1" ht="15" customHeight="1" x14ac:dyDescent="0.25">
      <c r="A47" s="113">
        <v>42</v>
      </c>
      <c r="B47" s="9" t="s">
        <v>37</v>
      </c>
      <c r="C47" s="575" t="s">
        <v>162</v>
      </c>
      <c r="D47" s="125">
        <v>4</v>
      </c>
      <c r="E47" s="107">
        <v>3.5</v>
      </c>
      <c r="F47" s="173">
        <v>3.88</v>
      </c>
      <c r="G47" s="125">
        <v>3</v>
      </c>
      <c r="H47" s="107">
        <v>4.333333333333333</v>
      </c>
      <c r="I47" s="173">
        <v>4.12</v>
      </c>
      <c r="J47" s="125">
        <v>2</v>
      </c>
      <c r="K47" s="107">
        <v>4</v>
      </c>
      <c r="L47" s="435">
        <v>3.95</v>
      </c>
      <c r="M47" s="455">
        <v>56</v>
      </c>
      <c r="N47" s="448">
        <v>24</v>
      </c>
      <c r="O47" s="391">
        <v>40</v>
      </c>
      <c r="P47" s="397">
        <f>SUM(M47:O47)</f>
        <v>120</v>
      </c>
    </row>
    <row r="48" spans="1:16" s="5" customFormat="1" ht="15" customHeight="1" x14ac:dyDescent="0.25">
      <c r="A48" s="113">
        <v>43</v>
      </c>
      <c r="B48" s="34" t="s">
        <v>37</v>
      </c>
      <c r="C48" s="35" t="s">
        <v>146</v>
      </c>
      <c r="D48" s="125">
        <v>9</v>
      </c>
      <c r="E48" s="107">
        <v>4.1111111111111107</v>
      </c>
      <c r="F48" s="126">
        <v>3.88</v>
      </c>
      <c r="G48" s="125">
        <v>5</v>
      </c>
      <c r="H48" s="107">
        <v>4</v>
      </c>
      <c r="I48" s="126">
        <v>4.12</v>
      </c>
      <c r="J48" s="125">
        <v>9</v>
      </c>
      <c r="K48" s="107">
        <v>3.7777777777777777</v>
      </c>
      <c r="L48" s="437">
        <v>3.95</v>
      </c>
      <c r="M48" s="457">
        <v>20</v>
      </c>
      <c r="N48" s="448">
        <v>48</v>
      </c>
      <c r="O48" s="391">
        <v>53</v>
      </c>
      <c r="P48" s="397">
        <f>SUM(M48:O48)</f>
        <v>121</v>
      </c>
    </row>
    <row r="49" spans="1:16" s="5" customFormat="1" ht="15" customHeight="1" x14ac:dyDescent="0.25">
      <c r="A49" s="113">
        <v>44</v>
      </c>
      <c r="B49" s="36" t="s">
        <v>37</v>
      </c>
      <c r="C49" s="370" t="s">
        <v>160</v>
      </c>
      <c r="D49" s="455">
        <v>1</v>
      </c>
      <c r="E49" s="554">
        <v>5</v>
      </c>
      <c r="F49" s="173">
        <v>3.88</v>
      </c>
      <c r="G49" s="455"/>
      <c r="H49" s="554"/>
      <c r="I49" s="173">
        <v>4.12</v>
      </c>
      <c r="J49" s="455">
        <v>2</v>
      </c>
      <c r="K49" s="554">
        <v>4</v>
      </c>
      <c r="L49" s="435">
        <v>3.95</v>
      </c>
      <c r="M49" s="455">
        <v>5</v>
      </c>
      <c r="N49" s="448">
        <v>73</v>
      </c>
      <c r="O49" s="391">
        <v>44</v>
      </c>
      <c r="P49" s="397">
        <f>SUM(M49:O49)</f>
        <v>122</v>
      </c>
    </row>
    <row r="50" spans="1:16" s="5" customFormat="1" ht="15" customHeight="1" x14ac:dyDescent="0.25">
      <c r="A50" s="113">
        <v>45</v>
      </c>
      <c r="B50" s="34" t="s">
        <v>35</v>
      </c>
      <c r="C50" s="572" t="s">
        <v>173</v>
      </c>
      <c r="D50" s="125"/>
      <c r="E50" s="109"/>
      <c r="F50" s="177">
        <v>3.88</v>
      </c>
      <c r="G50" s="125">
        <v>4</v>
      </c>
      <c r="H50" s="109">
        <v>4.75</v>
      </c>
      <c r="I50" s="177">
        <v>4.12</v>
      </c>
      <c r="J50" s="125">
        <v>1</v>
      </c>
      <c r="K50" s="109">
        <v>4</v>
      </c>
      <c r="L50" s="443">
        <v>3.95</v>
      </c>
      <c r="M50" s="462">
        <v>76</v>
      </c>
      <c r="N50" s="448">
        <v>13</v>
      </c>
      <c r="O50" s="391">
        <v>33</v>
      </c>
      <c r="P50" s="397">
        <f>SUM(M50:O50)</f>
        <v>122</v>
      </c>
    </row>
    <row r="51" spans="1:16" s="5" customFormat="1" ht="15" customHeight="1" x14ac:dyDescent="0.25">
      <c r="A51" s="113">
        <v>46</v>
      </c>
      <c r="B51" s="34" t="s">
        <v>33</v>
      </c>
      <c r="C51" s="370" t="s">
        <v>153</v>
      </c>
      <c r="D51" s="125">
        <v>2</v>
      </c>
      <c r="E51" s="167">
        <v>4</v>
      </c>
      <c r="F51" s="173">
        <v>3.88</v>
      </c>
      <c r="G51" s="125"/>
      <c r="H51" s="167"/>
      <c r="I51" s="173">
        <v>4.12</v>
      </c>
      <c r="J51" s="125">
        <v>1</v>
      </c>
      <c r="K51" s="167">
        <v>4</v>
      </c>
      <c r="L51" s="435">
        <v>3.95</v>
      </c>
      <c r="M51" s="455">
        <v>25</v>
      </c>
      <c r="N51" s="448">
        <v>73</v>
      </c>
      <c r="O51" s="391">
        <v>25</v>
      </c>
      <c r="P51" s="397">
        <f>SUM(M51:O51)</f>
        <v>123</v>
      </c>
    </row>
    <row r="52" spans="1:16" s="5" customFormat="1" ht="15" customHeight="1" x14ac:dyDescent="0.25">
      <c r="A52" s="113">
        <v>47</v>
      </c>
      <c r="B52" s="36" t="s">
        <v>37</v>
      </c>
      <c r="C52" s="122" t="s">
        <v>30</v>
      </c>
      <c r="D52" s="125">
        <v>7</v>
      </c>
      <c r="E52" s="166">
        <v>4.5714285714285712</v>
      </c>
      <c r="F52" s="175">
        <v>3.88</v>
      </c>
      <c r="G52" s="125">
        <v>8</v>
      </c>
      <c r="H52" s="166">
        <v>3.75</v>
      </c>
      <c r="I52" s="175">
        <v>4.12</v>
      </c>
      <c r="J52" s="125">
        <v>7</v>
      </c>
      <c r="K52" s="166">
        <v>3.7142857142857144</v>
      </c>
      <c r="L52" s="441">
        <v>3.95</v>
      </c>
      <c r="M52" s="354">
        <v>8</v>
      </c>
      <c r="N52" s="448">
        <v>61</v>
      </c>
      <c r="O52" s="391">
        <v>55</v>
      </c>
      <c r="P52" s="397">
        <f>SUM(M52:O52)</f>
        <v>124</v>
      </c>
    </row>
    <row r="53" spans="1:16" s="5" customFormat="1" ht="15" customHeight="1" x14ac:dyDescent="0.25">
      <c r="A53" s="113">
        <v>48</v>
      </c>
      <c r="B53" s="34" t="s">
        <v>37</v>
      </c>
      <c r="C53" s="48" t="s">
        <v>125</v>
      </c>
      <c r="D53" s="125">
        <v>4</v>
      </c>
      <c r="E53" s="120">
        <v>3.75</v>
      </c>
      <c r="F53" s="567">
        <v>3.88</v>
      </c>
      <c r="G53" s="125">
        <v>1</v>
      </c>
      <c r="H53" s="120">
        <v>4</v>
      </c>
      <c r="I53" s="567">
        <v>4.12</v>
      </c>
      <c r="J53" s="125">
        <v>1</v>
      </c>
      <c r="K53" s="120">
        <v>4</v>
      </c>
      <c r="L53" s="569">
        <v>3.95</v>
      </c>
      <c r="M53" s="570">
        <v>47</v>
      </c>
      <c r="N53" s="448">
        <v>43</v>
      </c>
      <c r="O53" s="391">
        <v>38</v>
      </c>
      <c r="P53" s="397">
        <f>SUM(M53:O53)</f>
        <v>128</v>
      </c>
    </row>
    <row r="54" spans="1:16" s="5" customFormat="1" ht="15" customHeight="1" x14ac:dyDescent="0.25">
      <c r="A54" s="113">
        <v>49</v>
      </c>
      <c r="B54" s="34" t="s">
        <v>33</v>
      </c>
      <c r="C54" s="37" t="s">
        <v>130</v>
      </c>
      <c r="D54" s="125">
        <v>1</v>
      </c>
      <c r="E54" s="107">
        <v>4</v>
      </c>
      <c r="F54" s="127">
        <v>3.88</v>
      </c>
      <c r="G54" s="125">
        <v>4</v>
      </c>
      <c r="H54" s="107">
        <v>4.25</v>
      </c>
      <c r="I54" s="127">
        <v>4.12</v>
      </c>
      <c r="J54" s="125"/>
      <c r="K54" s="107"/>
      <c r="L54" s="436">
        <v>3.95</v>
      </c>
      <c r="M54" s="456">
        <v>26</v>
      </c>
      <c r="N54" s="448">
        <v>27</v>
      </c>
      <c r="O54" s="391">
        <v>77</v>
      </c>
      <c r="P54" s="397">
        <f>SUM(M54:O54)</f>
        <v>130</v>
      </c>
    </row>
    <row r="55" spans="1:16" s="5" customFormat="1" ht="15" customHeight="1" thickBot="1" x14ac:dyDescent="0.3">
      <c r="A55" s="117">
        <v>50</v>
      </c>
      <c r="B55" s="550" t="s">
        <v>33</v>
      </c>
      <c r="C55" s="594" t="s">
        <v>4</v>
      </c>
      <c r="D55" s="129">
        <v>7</v>
      </c>
      <c r="E55" s="118">
        <v>3.7142857142857144</v>
      </c>
      <c r="F55" s="599">
        <v>3.88</v>
      </c>
      <c r="G55" s="129">
        <v>3</v>
      </c>
      <c r="H55" s="118">
        <v>3.3333333333333335</v>
      </c>
      <c r="I55" s="599">
        <v>4.12</v>
      </c>
      <c r="J55" s="129">
        <v>8</v>
      </c>
      <c r="K55" s="118">
        <v>4.25</v>
      </c>
      <c r="L55" s="602">
        <v>3.95</v>
      </c>
      <c r="M55" s="576">
        <v>49</v>
      </c>
      <c r="N55" s="450">
        <v>67</v>
      </c>
      <c r="O55" s="393">
        <v>17</v>
      </c>
      <c r="P55" s="398">
        <f>SUM(M55:O55)</f>
        <v>133</v>
      </c>
    </row>
    <row r="56" spans="1:16" s="5" customFormat="1" ht="15" customHeight="1" x14ac:dyDescent="0.25">
      <c r="A56" s="39">
        <v>51</v>
      </c>
      <c r="B56" s="44" t="s">
        <v>34</v>
      </c>
      <c r="C56" s="352" t="s">
        <v>102</v>
      </c>
      <c r="D56" s="595"/>
      <c r="E56" s="119"/>
      <c r="F56" s="368">
        <v>3.88</v>
      </c>
      <c r="G56" s="595">
        <v>1</v>
      </c>
      <c r="H56" s="119">
        <v>4</v>
      </c>
      <c r="I56" s="368">
        <v>4.12</v>
      </c>
      <c r="J56" s="595">
        <v>2</v>
      </c>
      <c r="K56" s="119">
        <v>4</v>
      </c>
      <c r="L56" s="442">
        <v>3.95</v>
      </c>
      <c r="M56" s="461">
        <v>76</v>
      </c>
      <c r="N56" s="447">
        <v>32</v>
      </c>
      <c r="O56" s="390">
        <v>26</v>
      </c>
      <c r="P56" s="396">
        <f>SUM(M56:O56)</f>
        <v>134</v>
      </c>
    </row>
    <row r="57" spans="1:16" s="5" customFormat="1" ht="15" customHeight="1" x14ac:dyDescent="0.25">
      <c r="A57" s="113">
        <v>52</v>
      </c>
      <c r="B57" s="34" t="s">
        <v>37</v>
      </c>
      <c r="C57" s="370" t="s">
        <v>139</v>
      </c>
      <c r="D57" s="125"/>
      <c r="E57" s="107"/>
      <c r="F57" s="173">
        <v>3.88</v>
      </c>
      <c r="G57" s="125">
        <v>1</v>
      </c>
      <c r="H57" s="107">
        <v>4</v>
      </c>
      <c r="I57" s="173">
        <v>4.12</v>
      </c>
      <c r="J57" s="125">
        <v>1</v>
      </c>
      <c r="K57" s="107">
        <v>5</v>
      </c>
      <c r="L57" s="435">
        <v>3.95</v>
      </c>
      <c r="M57" s="455">
        <v>76</v>
      </c>
      <c r="N57" s="448">
        <v>54</v>
      </c>
      <c r="O57" s="391">
        <v>4</v>
      </c>
      <c r="P57" s="397">
        <f>SUM(M57:O57)</f>
        <v>134</v>
      </c>
    </row>
    <row r="58" spans="1:16" s="5" customFormat="1" ht="15" customHeight="1" x14ac:dyDescent="0.25">
      <c r="A58" s="113">
        <v>53</v>
      </c>
      <c r="B58" s="34" t="s">
        <v>37</v>
      </c>
      <c r="C58" s="571" t="s">
        <v>163</v>
      </c>
      <c r="D58" s="125">
        <v>3</v>
      </c>
      <c r="E58" s="107">
        <v>4.666666666666667</v>
      </c>
      <c r="F58" s="127">
        <v>3.88</v>
      </c>
      <c r="G58" s="125">
        <v>3</v>
      </c>
      <c r="H58" s="107">
        <v>4</v>
      </c>
      <c r="I58" s="127">
        <v>4.12</v>
      </c>
      <c r="J58" s="125"/>
      <c r="K58" s="107"/>
      <c r="L58" s="436">
        <v>3.95</v>
      </c>
      <c r="M58" s="456">
        <v>7</v>
      </c>
      <c r="N58" s="448">
        <v>56</v>
      </c>
      <c r="O58" s="391">
        <v>77</v>
      </c>
      <c r="P58" s="397">
        <f>SUM(M58:O58)</f>
        <v>140</v>
      </c>
    </row>
    <row r="59" spans="1:16" s="5" customFormat="1" ht="15" customHeight="1" x14ac:dyDescent="0.25">
      <c r="A59" s="113">
        <v>54</v>
      </c>
      <c r="B59" s="34" t="s">
        <v>37</v>
      </c>
      <c r="C59" s="35" t="s">
        <v>141</v>
      </c>
      <c r="D59" s="125">
        <v>1</v>
      </c>
      <c r="E59" s="109">
        <v>4</v>
      </c>
      <c r="F59" s="126">
        <v>3.88</v>
      </c>
      <c r="G59" s="125">
        <v>2</v>
      </c>
      <c r="H59" s="109">
        <v>4</v>
      </c>
      <c r="I59" s="126">
        <v>4.12</v>
      </c>
      <c r="J59" s="125">
        <v>2</v>
      </c>
      <c r="K59" s="109">
        <v>3.5</v>
      </c>
      <c r="L59" s="437">
        <v>3.95</v>
      </c>
      <c r="M59" s="457">
        <v>39</v>
      </c>
      <c r="N59" s="448">
        <v>45</v>
      </c>
      <c r="O59" s="391">
        <v>62</v>
      </c>
      <c r="P59" s="397">
        <f>SUM(M59:O59)</f>
        <v>146</v>
      </c>
    </row>
    <row r="60" spans="1:16" s="5" customFormat="1" ht="15" customHeight="1" x14ac:dyDescent="0.25">
      <c r="A60" s="113">
        <v>55</v>
      </c>
      <c r="B60" s="34" t="s">
        <v>35</v>
      </c>
      <c r="C60" s="571" t="s">
        <v>161</v>
      </c>
      <c r="D60" s="125">
        <v>3</v>
      </c>
      <c r="E60" s="107">
        <v>4</v>
      </c>
      <c r="F60" s="127">
        <v>3.88</v>
      </c>
      <c r="G60" s="125">
        <v>2</v>
      </c>
      <c r="H60" s="107">
        <v>4</v>
      </c>
      <c r="I60" s="127">
        <v>4.12</v>
      </c>
      <c r="J60" s="125">
        <v>1</v>
      </c>
      <c r="K60" s="107">
        <v>3</v>
      </c>
      <c r="L60" s="436">
        <v>3.95</v>
      </c>
      <c r="M60" s="456">
        <v>35</v>
      </c>
      <c r="N60" s="448">
        <v>39</v>
      </c>
      <c r="O60" s="391">
        <v>74</v>
      </c>
      <c r="P60" s="397">
        <f>SUM(M60:O60)</f>
        <v>148</v>
      </c>
    </row>
    <row r="61" spans="1:16" s="5" customFormat="1" ht="15" customHeight="1" x14ac:dyDescent="0.25">
      <c r="A61" s="113">
        <v>56</v>
      </c>
      <c r="B61" s="34" t="s">
        <v>37</v>
      </c>
      <c r="C61" s="370" t="s">
        <v>157</v>
      </c>
      <c r="D61" s="125"/>
      <c r="E61" s="109"/>
      <c r="F61" s="174">
        <v>3.88</v>
      </c>
      <c r="G61" s="125"/>
      <c r="H61" s="109"/>
      <c r="I61" s="174">
        <v>4.12</v>
      </c>
      <c r="J61" s="125">
        <v>1</v>
      </c>
      <c r="K61" s="109">
        <v>5</v>
      </c>
      <c r="L61" s="439">
        <v>3.95</v>
      </c>
      <c r="M61" s="459">
        <v>76</v>
      </c>
      <c r="N61" s="448">
        <v>73</v>
      </c>
      <c r="O61" s="391">
        <v>3</v>
      </c>
      <c r="P61" s="399">
        <f>SUM(M61:O61)</f>
        <v>152</v>
      </c>
    </row>
    <row r="62" spans="1:16" s="5" customFormat="1" ht="15" customHeight="1" x14ac:dyDescent="0.25">
      <c r="A62" s="113">
        <v>57</v>
      </c>
      <c r="B62" s="34" t="s">
        <v>34</v>
      </c>
      <c r="C62" s="37" t="s">
        <v>118</v>
      </c>
      <c r="D62" s="125"/>
      <c r="E62" s="107"/>
      <c r="F62" s="127">
        <v>3.88</v>
      </c>
      <c r="G62" s="125">
        <v>1</v>
      </c>
      <c r="H62" s="107">
        <v>5</v>
      </c>
      <c r="I62" s="127">
        <v>4.12</v>
      </c>
      <c r="J62" s="125"/>
      <c r="K62" s="107"/>
      <c r="L62" s="436">
        <v>3.95</v>
      </c>
      <c r="M62" s="456">
        <v>76</v>
      </c>
      <c r="N62" s="448">
        <v>4</v>
      </c>
      <c r="O62" s="391">
        <v>77</v>
      </c>
      <c r="P62" s="397">
        <f>SUM(M62:O62)</f>
        <v>157</v>
      </c>
    </row>
    <row r="63" spans="1:16" s="5" customFormat="1" ht="15" customHeight="1" x14ac:dyDescent="0.25">
      <c r="A63" s="113">
        <v>58</v>
      </c>
      <c r="B63" s="36" t="s">
        <v>37</v>
      </c>
      <c r="C63" s="371" t="s">
        <v>145</v>
      </c>
      <c r="D63" s="125">
        <v>17</v>
      </c>
      <c r="E63" s="107">
        <v>3.8823529411764706</v>
      </c>
      <c r="F63" s="178">
        <v>3.88</v>
      </c>
      <c r="G63" s="125">
        <v>10</v>
      </c>
      <c r="H63" s="107">
        <v>3.9</v>
      </c>
      <c r="I63" s="178">
        <v>4.12</v>
      </c>
      <c r="J63" s="125">
        <v>8</v>
      </c>
      <c r="K63" s="107">
        <v>3.625</v>
      </c>
      <c r="L63" s="444">
        <v>3.95</v>
      </c>
      <c r="M63" s="463">
        <v>43</v>
      </c>
      <c r="N63" s="448">
        <v>58</v>
      </c>
      <c r="O63" s="391">
        <v>57</v>
      </c>
      <c r="P63" s="397">
        <f>SUM(M63:O63)</f>
        <v>158</v>
      </c>
    </row>
    <row r="64" spans="1:16" s="5" customFormat="1" ht="15" customHeight="1" x14ac:dyDescent="0.25">
      <c r="A64" s="113">
        <v>59</v>
      </c>
      <c r="B64" s="36" t="s">
        <v>37</v>
      </c>
      <c r="C64" s="370" t="s">
        <v>149</v>
      </c>
      <c r="D64" s="125">
        <v>6</v>
      </c>
      <c r="E64" s="107">
        <v>3.8333333333333335</v>
      </c>
      <c r="F64" s="173">
        <v>3.88</v>
      </c>
      <c r="G64" s="125">
        <v>4</v>
      </c>
      <c r="H64" s="107">
        <v>4</v>
      </c>
      <c r="I64" s="173">
        <v>4.12</v>
      </c>
      <c r="J64" s="125">
        <v>3</v>
      </c>
      <c r="K64" s="107">
        <v>3.3333333333333335</v>
      </c>
      <c r="L64" s="435">
        <v>3.95</v>
      </c>
      <c r="M64" s="455">
        <v>45</v>
      </c>
      <c r="N64" s="448">
        <v>49</v>
      </c>
      <c r="O64" s="391">
        <v>64</v>
      </c>
      <c r="P64" s="397">
        <f>SUM(M64:O64)</f>
        <v>158</v>
      </c>
    </row>
    <row r="65" spans="1:16" s="5" customFormat="1" ht="15" customHeight="1" thickBot="1" x14ac:dyDescent="0.3">
      <c r="A65" s="117">
        <v>60</v>
      </c>
      <c r="B65" s="38" t="s">
        <v>33</v>
      </c>
      <c r="C65" s="367" t="s">
        <v>131</v>
      </c>
      <c r="D65" s="129"/>
      <c r="E65" s="118"/>
      <c r="F65" s="369">
        <v>3.88</v>
      </c>
      <c r="G65" s="129">
        <v>2</v>
      </c>
      <c r="H65" s="118">
        <v>5</v>
      </c>
      <c r="I65" s="369">
        <v>4.12</v>
      </c>
      <c r="J65" s="129"/>
      <c r="K65" s="118"/>
      <c r="L65" s="446">
        <v>3.95</v>
      </c>
      <c r="M65" s="465">
        <v>76</v>
      </c>
      <c r="N65" s="449">
        <v>6</v>
      </c>
      <c r="O65" s="392">
        <v>77</v>
      </c>
      <c r="P65" s="398">
        <f>SUM(M65:O65)</f>
        <v>159</v>
      </c>
    </row>
    <row r="66" spans="1:16" s="5" customFormat="1" ht="15" customHeight="1" x14ac:dyDescent="0.25">
      <c r="A66" s="39">
        <v>61</v>
      </c>
      <c r="B66" s="44" t="s">
        <v>38</v>
      </c>
      <c r="C66" s="160" t="s">
        <v>95</v>
      </c>
      <c r="D66" s="131"/>
      <c r="E66" s="119"/>
      <c r="F66" s="558">
        <v>3.88</v>
      </c>
      <c r="G66" s="131"/>
      <c r="H66" s="119"/>
      <c r="I66" s="558">
        <v>4.12</v>
      </c>
      <c r="J66" s="131">
        <v>6</v>
      </c>
      <c r="K66" s="119">
        <v>4.5</v>
      </c>
      <c r="L66" s="562">
        <v>3.95</v>
      </c>
      <c r="M66" s="418">
        <v>76</v>
      </c>
      <c r="N66" s="451">
        <v>73</v>
      </c>
      <c r="O66" s="394">
        <v>12</v>
      </c>
      <c r="P66" s="396">
        <f>SUM(M66:O66)</f>
        <v>161</v>
      </c>
    </row>
    <row r="67" spans="1:16" s="5" customFormat="1" ht="15" customHeight="1" x14ac:dyDescent="0.25">
      <c r="A67" s="113">
        <v>62</v>
      </c>
      <c r="B67" s="9" t="s">
        <v>38</v>
      </c>
      <c r="C67" s="35" t="s">
        <v>93</v>
      </c>
      <c r="D67" s="125">
        <v>9</v>
      </c>
      <c r="E67" s="107">
        <v>3.6666666666666665</v>
      </c>
      <c r="F67" s="126">
        <v>3.88</v>
      </c>
      <c r="G67" s="125">
        <v>8</v>
      </c>
      <c r="H67" s="107">
        <v>3.75</v>
      </c>
      <c r="I67" s="126">
        <v>4.12</v>
      </c>
      <c r="J67" s="125">
        <v>4</v>
      </c>
      <c r="K67" s="107">
        <v>4</v>
      </c>
      <c r="L67" s="437">
        <v>3.95</v>
      </c>
      <c r="M67" s="457">
        <v>54</v>
      </c>
      <c r="N67" s="448">
        <v>60</v>
      </c>
      <c r="O67" s="391">
        <v>49</v>
      </c>
      <c r="P67" s="397">
        <f>SUM(M67:O67)</f>
        <v>163</v>
      </c>
    </row>
    <row r="68" spans="1:16" s="5" customFormat="1" ht="15" customHeight="1" x14ac:dyDescent="0.25">
      <c r="A68" s="113">
        <v>63</v>
      </c>
      <c r="B68" s="9" t="s">
        <v>37</v>
      </c>
      <c r="C68" s="35" t="s">
        <v>18</v>
      </c>
      <c r="D68" s="125"/>
      <c r="E68" s="107"/>
      <c r="F68" s="126">
        <v>3.88</v>
      </c>
      <c r="G68" s="125"/>
      <c r="H68" s="107"/>
      <c r="I68" s="126">
        <v>4.12</v>
      </c>
      <c r="J68" s="125">
        <v>3</v>
      </c>
      <c r="K68" s="107">
        <v>4.333333333333333</v>
      </c>
      <c r="L68" s="437">
        <v>3.95</v>
      </c>
      <c r="M68" s="457">
        <v>76</v>
      </c>
      <c r="N68" s="448">
        <v>73</v>
      </c>
      <c r="O68" s="391">
        <v>15</v>
      </c>
      <c r="P68" s="397">
        <f>SUM(M68:O68)</f>
        <v>164</v>
      </c>
    </row>
    <row r="69" spans="1:16" s="5" customFormat="1" ht="15" customHeight="1" x14ac:dyDescent="0.25">
      <c r="A69" s="113">
        <v>64</v>
      </c>
      <c r="B69" s="34" t="s">
        <v>34</v>
      </c>
      <c r="C69" s="106" t="s">
        <v>103</v>
      </c>
      <c r="D69" s="125">
        <v>2</v>
      </c>
      <c r="E69" s="107">
        <v>3</v>
      </c>
      <c r="F69" s="173">
        <v>3.88</v>
      </c>
      <c r="G69" s="125"/>
      <c r="H69" s="107"/>
      <c r="I69" s="173">
        <v>4.12</v>
      </c>
      <c r="J69" s="125">
        <v>4</v>
      </c>
      <c r="K69" s="107">
        <v>4</v>
      </c>
      <c r="L69" s="435">
        <v>3.95</v>
      </c>
      <c r="M69" s="455">
        <v>70</v>
      </c>
      <c r="N69" s="448">
        <v>73</v>
      </c>
      <c r="O69" s="391">
        <v>28</v>
      </c>
      <c r="P69" s="397">
        <f>SUM(M69:O69)</f>
        <v>171</v>
      </c>
    </row>
    <row r="70" spans="1:16" s="5" customFormat="1" ht="15" customHeight="1" x14ac:dyDescent="0.25">
      <c r="A70" s="113">
        <v>65</v>
      </c>
      <c r="B70" s="34" t="s">
        <v>35</v>
      </c>
      <c r="C70" s="37" t="s">
        <v>121</v>
      </c>
      <c r="D70" s="125">
        <v>2</v>
      </c>
      <c r="E70" s="107">
        <v>3</v>
      </c>
      <c r="F70" s="127">
        <v>3.88</v>
      </c>
      <c r="G70" s="125">
        <v>3</v>
      </c>
      <c r="H70" s="107">
        <v>4.333333333333333</v>
      </c>
      <c r="I70" s="127">
        <v>4.12</v>
      </c>
      <c r="J70" s="125"/>
      <c r="K70" s="107"/>
      <c r="L70" s="436">
        <v>3.95</v>
      </c>
      <c r="M70" s="456">
        <v>73</v>
      </c>
      <c r="N70" s="448">
        <v>22</v>
      </c>
      <c r="O70" s="391">
        <v>77</v>
      </c>
      <c r="P70" s="397">
        <f>SUM(M70:O70)</f>
        <v>172</v>
      </c>
    </row>
    <row r="71" spans="1:16" s="5" customFormat="1" ht="15" customHeight="1" x14ac:dyDescent="0.25">
      <c r="A71" s="113">
        <v>66</v>
      </c>
      <c r="B71" s="34" t="s">
        <v>35</v>
      </c>
      <c r="C71" s="37" t="s">
        <v>120</v>
      </c>
      <c r="D71" s="125"/>
      <c r="E71" s="107"/>
      <c r="F71" s="127">
        <v>3.88</v>
      </c>
      <c r="G71" s="125">
        <v>6</v>
      </c>
      <c r="H71" s="107">
        <v>4.333333333333333</v>
      </c>
      <c r="I71" s="127">
        <v>4.12</v>
      </c>
      <c r="J71" s="125"/>
      <c r="K71" s="107"/>
      <c r="L71" s="436">
        <v>3.95</v>
      </c>
      <c r="M71" s="456">
        <v>76</v>
      </c>
      <c r="N71" s="448">
        <v>21</v>
      </c>
      <c r="O71" s="391">
        <v>77</v>
      </c>
      <c r="P71" s="397">
        <f>SUM(M71:O71)</f>
        <v>174</v>
      </c>
    </row>
    <row r="72" spans="1:16" s="5" customFormat="1" ht="15" customHeight="1" x14ac:dyDescent="0.25">
      <c r="A72" s="113">
        <v>67</v>
      </c>
      <c r="B72" s="34" t="s">
        <v>32</v>
      </c>
      <c r="C72" s="37" t="s">
        <v>116</v>
      </c>
      <c r="D72" s="125">
        <v>1</v>
      </c>
      <c r="E72" s="107">
        <v>3</v>
      </c>
      <c r="F72" s="127">
        <v>3.88</v>
      </c>
      <c r="G72" s="125">
        <v>1</v>
      </c>
      <c r="H72" s="107">
        <v>4</v>
      </c>
      <c r="I72" s="127">
        <v>4.12</v>
      </c>
      <c r="J72" s="125"/>
      <c r="K72" s="107"/>
      <c r="L72" s="436">
        <v>3.95</v>
      </c>
      <c r="M72" s="456">
        <v>67</v>
      </c>
      <c r="N72" s="448">
        <v>31</v>
      </c>
      <c r="O72" s="391">
        <v>77</v>
      </c>
      <c r="P72" s="397">
        <f>SUM(M72:O72)</f>
        <v>175</v>
      </c>
    </row>
    <row r="73" spans="1:16" s="5" customFormat="1" ht="15" customHeight="1" x14ac:dyDescent="0.25">
      <c r="A73" s="113">
        <v>68</v>
      </c>
      <c r="B73" s="34" t="s">
        <v>36</v>
      </c>
      <c r="C73" s="370" t="s">
        <v>133</v>
      </c>
      <c r="D73" s="125"/>
      <c r="E73" s="107"/>
      <c r="F73" s="173">
        <v>3.88</v>
      </c>
      <c r="G73" s="125">
        <v>2</v>
      </c>
      <c r="H73" s="107">
        <v>3.5</v>
      </c>
      <c r="I73" s="173">
        <v>4.12</v>
      </c>
      <c r="J73" s="125">
        <v>2</v>
      </c>
      <c r="K73" s="107">
        <v>4</v>
      </c>
      <c r="L73" s="435">
        <v>3.95</v>
      </c>
      <c r="M73" s="455">
        <v>76</v>
      </c>
      <c r="N73" s="448">
        <v>65</v>
      </c>
      <c r="O73" s="391">
        <v>34</v>
      </c>
      <c r="P73" s="397">
        <f>SUM(M73:O73)</f>
        <v>175</v>
      </c>
    </row>
    <row r="74" spans="1:16" s="5" customFormat="1" ht="15" customHeight="1" x14ac:dyDescent="0.25">
      <c r="A74" s="113">
        <v>69</v>
      </c>
      <c r="B74" s="9" t="s">
        <v>34</v>
      </c>
      <c r="C74" s="106" t="s">
        <v>79</v>
      </c>
      <c r="D74" s="125">
        <v>1</v>
      </c>
      <c r="E74" s="107">
        <v>4</v>
      </c>
      <c r="F74" s="173">
        <v>3.88</v>
      </c>
      <c r="G74" s="125"/>
      <c r="H74" s="107"/>
      <c r="I74" s="173">
        <v>4.12</v>
      </c>
      <c r="J74" s="125">
        <v>3</v>
      </c>
      <c r="K74" s="107">
        <v>3</v>
      </c>
      <c r="L74" s="435">
        <v>3.95</v>
      </c>
      <c r="M74" s="455">
        <v>32</v>
      </c>
      <c r="N74" s="448">
        <v>73</v>
      </c>
      <c r="O74" s="391">
        <v>72</v>
      </c>
      <c r="P74" s="397">
        <f>SUM(M74:O74)</f>
        <v>177</v>
      </c>
    </row>
    <row r="75" spans="1:16" s="5" customFormat="1" ht="15" customHeight="1" thickBot="1" x14ac:dyDescent="0.3">
      <c r="A75" s="117">
        <v>70</v>
      </c>
      <c r="B75" s="10" t="s">
        <v>37</v>
      </c>
      <c r="C75" s="46" t="s">
        <v>159</v>
      </c>
      <c r="D75" s="171">
        <v>4</v>
      </c>
      <c r="E75" s="165">
        <v>3.25</v>
      </c>
      <c r="F75" s="557">
        <v>3.88</v>
      </c>
      <c r="G75" s="171"/>
      <c r="H75" s="165"/>
      <c r="I75" s="557">
        <v>4.12</v>
      </c>
      <c r="J75" s="171">
        <v>4</v>
      </c>
      <c r="K75" s="165">
        <v>4</v>
      </c>
      <c r="L75" s="561">
        <v>3.95</v>
      </c>
      <c r="M75" s="565">
        <v>64</v>
      </c>
      <c r="N75" s="450">
        <v>73</v>
      </c>
      <c r="O75" s="393">
        <v>41</v>
      </c>
      <c r="P75" s="398">
        <f>SUM(M75:O75)</f>
        <v>178</v>
      </c>
    </row>
    <row r="76" spans="1:16" s="5" customFormat="1" ht="15" customHeight="1" x14ac:dyDescent="0.25">
      <c r="A76" s="39">
        <v>71</v>
      </c>
      <c r="B76" s="45" t="s">
        <v>34</v>
      </c>
      <c r="C76" s="551" t="s">
        <v>155</v>
      </c>
      <c r="D76" s="131"/>
      <c r="E76" s="119"/>
      <c r="F76" s="172">
        <v>3.88</v>
      </c>
      <c r="G76" s="131"/>
      <c r="H76" s="119"/>
      <c r="I76" s="172">
        <v>4.12</v>
      </c>
      <c r="J76" s="131">
        <v>1</v>
      </c>
      <c r="K76" s="119">
        <v>4</v>
      </c>
      <c r="L76" s="438">
        <v>3.95</v>
      </c>
      <c r="M76" s="458">
        <v>76</v>
      </c>
      <c r="N76" s="447">
        <v>73</v>
      </c>
      <c r="O76" s="390">
        <v>29</v>
      </c>
      <c r="P76" s="396">
        <f>SUM(M76:O76)</f>
        <v>178</v>
      </c>
    </row>
    <row r="77" spans="1:16" s="5" customFormat="1" ht="15" customHeight="1" x14ac:dyDescent="0.25">
      <c r="A77" s="113">
        <v>72</v>
      </c>
      <c r="B77" s="34" t="s">
        <v>34</v>
      </c>
      <c r="C77" s="37" t="s">
        <v>176</v>
      </c>
      <c r="D77" s="125">
        <v>1</v>
      </c>
      <c r="E77" s="107">
        <v>4</v>
      </c>
      <c r="F77" s="127">
        <v>3.88</v>
      </c>
      <c r="G77" s="125"/>
      <c r="H77" s="107"/>
      <c r="I77" s="127">
        <v>4.12</v>
      </c>
      <c r="J77" s="125"/>
      <c r="K77" s="107"/>
      <c r="L77" s="436">
        <v>3.95</v>
      </c>
      <c r="M77" s="456">
        <v>29</v>
      </c>
      <c r="N77" s="448">
        <v>73</v>
      </c>
      <c r="O77" s="391">
        <v>77</v>
      </c>
      <c r="P77" s="397">
        <f>SUM(M77:O77)</f>
        <v>179</v>
      </c>
    </row>
    <row r="78" spans="1:16" s="5" customFormat="1" ht="15" customHeight="1" x14ac:dyDescent="0.25">
      <c r="A78" s="113">
        <v>73</v>
      </c>
      <c r="B78" s="34" t="s">
        <v>34</v>
      </c>
      <c r="C78" s="37" t="s">
        <v>171</v>
      </c>
      <c r="D78" s="125">
        <v>1</v>
      </c>
      <c r="E78" s="107">
        <v>4</v>
      </c>
      <c r="F78" s="127">
        <v>3.88</v>
      </c>
      <c r="G78" s="125"/>
      <c r="H78" s="107"/>
      <c r="I78" s="127">
        <v>4.12</v>
      </c>
      <c r="J78" s="125"/>
      <c r="K78" s="107"/>
      <c r="L78" s="436">
        <v>3.95</v>
      </c>
      <c r="M78" s="456">
        <v>30</v>
      </c>
      <c r="N78" s="448">
        <v>73</v>
      </c>
      <c r="O78" s="391">
        <v>77</v>
      </c>
      <c r="P78" s="397">
        <f>SUM(M78:O78)</f>
        <v>180</v>
      </c>
    </row>
    <row r="79" spans="1:16" s="5" customFormat="1" ht="15" customHeight="1" x14ac:dyDescent="0.25">
      <c r="A79" s="113">
        <v>74</v>
      </c>
      <c r="B79" s="34" t="s">
        <v>34</v>
      </c>
      <c r="C79" s="37" t="s">
        <v>169</v>
      </c>
      <c r="D79" s="170">
        <v>1</v>
      </c>
      <c r="E79" s="166">
        <v>4</v>
      </c>
      <c r="F79" s="127">
        <v>3.88</v>
      </c>
      <c r="G79" s="170"/>
      <c r="H79" s="166"/>
      <c r="I79" s="127">
        <v>4.12</v>
      </c>
      <c r="J79" s="170"/>
      <c r="K79" s="166"/>
      <c r="L79" s="436">
        <v>3.95</v>
      </c>
      <c r="M79" s="456">
        <v>31</v>
      </c>
      <c r="N79" s="448">
        <v>73</v>
      </c>
      <c r="O79" s="391">
        <v>77</v>
      </c>
      <c r="P79" s="397">
        <f>SUM(M79:O79)</f>
        <v>181</v>
      </c>
    </row>
    <row r="80" spans="1:16" s="5" customFormat="1" ht="15" customHeight="1" x14ac:dyDescent="0.25">
      <c r="A80" s="113">
        <v>75</v>
      </c>
      <c r="B80" s="351" t="s">
        <v>37</v>
      </c>
      <c r="C80" s="370" t="s">
        <v>140</v>
      </c>
      <c r="D80" s="125"/>
      <c r="E80" s="107"/>
      <c r="F80" s="173">
        <v>3.88</v>
      </c>
      <c r="G80" s="125">
        <v>2</v>
      </c>
      <c r="H80" s="107">
        <v>4</v>
      </c>
      <c r="I80" s="173">
        <v>4.12</v>
      </c>
      <c r="J80" s="125">
        <v>2</v>
      </c>
      <c r="K80" s="107">
        <v>3.5</v>
      </c>
      <c r="L80" s="435">
        <v>3.95</v>
      </c>
      <c r="M80" s="455">
        <v>76</v>
      </c>
      <c r="N80" s="448">
        <v>44</v>
      </c>
      <c r="O80" s="391">
        <v>61</v>
      </c>
      <c r="P80" s="397">
        <f>SUM(M80:O80)</f>
        <v>181</v>
      </c>
    </row>
    <row r="81" spans="1:16" s="5" customFormat="1" ht="15" customHeight="1" x14ac:dyDescent="0.25">
      <c r="A81" s="357">
        <v>76</v>
      </c>
      <c r="B81" s="403" t="s">
        <v>37</v>
      </c>
      <c r="C81" s="407" t="s">
        <v>128</v>
      </c>
      <c r="D81" s="171">
        <v>2</v>
      </c>
      <c r="E81" s="165">
        <v>3</v>
      </c>
      <c r="F81" s="365">
        <v>3.88</v>
      </c>
      <c r="G81" s="171">
        <v>2</v>
      </c>
      <c r="H81" s="165">
        <v>3.5</v>
      </c>
      <c r="I81" s="365">
        <v>4.12</v>
      </c>
      <c r="J81" s="171">
        <v>3</v>
      </c>
      <c r="K81" s="165">
        <v>4</v>
      </c>
      <c r="L81" s="406">
        <v>3.95</v>
      </c>
      <c r="M81" s="417">
        <v>74</v>
      </c>
      <c r="N81" s="450">
        <v>66</v>
      </c>
      <c r="O81" s="393">
        <v>42</v>
      </c>
      <c r="P81" s="400">
        <f>SUM(M81:O81)</f>
        <v>182</v>
      </c>
    </row>
    <row r="82" spans="1:16" s="5" customFormat="1" ht="15" customHeight="1" x14ac:dyDescent="0.25">
      <c r="A82" s="357">
        <v>77</v>
      </c>
      <c r="B82" s="358" t="s">
        <v>37</v>
      </c>
      <c r="C82" s="359" t="s">
        <v>138</v>
      </c>
      <c r="D82" s="171">
        <v>3</v>
      </c>
      <c r="E82" s="165">
        <v>3.6666666666666665</v>
      </c>
      <c r="F82" s="360">
        <v>3.88</v>
      </c>
      <c r="G82" s="171">
        <v>1</v>
      </c>
      <c r="H82" s="165">
        <v>4</v>
      </c>
      <c r="I82" s="360">
        <v>4.12</v>
      </c>
      <c r="J82" s="171"/>
      <c r="K82" s="165"/>
      <c r="L82" s="389">
        <v>3.95</v>
      </c>
      <c r="M82" s="410">
        <v>53</v>
      </c>
      <c r="N82" s="450">
        <v>53</v>
      </c>
      <c r="O82" s="393">
        <v>77</v>
      </c>
      <c r="P82" s="400">
        <f>SUM(M82:O82)</f>
        <v>183</v>
      </c>
    </row>
    <row r="83" spans="1:16" s="5" customFormat="1" ht="15" customHeight="1" x14ac:dyDescent="0.25">
      <c r="A83" s="357">
        <v>78</v>
      </c>
      <c r="B83" s="358" t="s">
        <v>32</v>
      </c>
      <c r="C83" s="573" t="s">
        <v>164</v>
      </c>
      <c r="D83" s="171">
        <v>3</v>
      </c>
      <c r="E83" s="165">
        <v>3.6666666666666665</v>
      </c>
      <c r="F83" s="360">
        <v>3.88</v>
      </c>
      <c r="G83" s="171"/>
      <c r="H83" s="165"/>
      <c r="I83" s="360">
        <v>4.12</v>
      </c>
      <c r="J83" s="171">
        <v>3</v>
      </c>
      <c r="K83" s="165">
        <v>3.3333333333333335</v>
      </c>
      <c r="L83" s="389">
        <v>3.95</v>
      </c>
      <c r="M83" s="410">
        <v>50</v>
      </c>
      <c r="N83" s="450">
        <v>73</v>
      </c>
      <c r="O83" s="393">
        <v>63</v>
      </c>
      <c r="P83" s="400">
        <f>SUM(M83:O83)</f>
        <v>186</v>
      </c>
    </row>
    <row r="84" spans="1:16" s="5" customFormat="1" ht="15" customHeight="1" x14ac:dyDescent="0.25">
      <c r="A84" s="357">
        <v>79</v>
      </c>
      <c r="B84" s="358" t="s">
        <v>33</v>
      </c>
      <c r="C84" s="373" t="s">
        <v>2</v>
      </c>
      <c r="D84" s="171">
        <v>1</v>
      </c>
      <c r="E84" s="165">
        <v>3</v>
      </c>
      <c r="F84" s="365">
        <v>3.88</v>
      </c>
      <c r="G84" s="171">
        <v>7</v>
      </c>
      <c r="H84" s="165">
        <v>3.8571428571428572</v>
      </c>
      <c r="I84" s="365">
        <v>4.12</v>
      </c>
      <c r="J84" s="171">
        <v>2</v>
      </c>
      <c r="K84" s="165">
        <v>3.5</v>
      </c>
      <c r="L84" s="406">
        <v>3.95</v>
      </c>
      <c r="M84" s="417">
        <v>68</v>
      </c>
      <c r="N84" s="450">
        <v>59</v>
      </c>
      <c r="O84" s="393">
        <v>59</v>
      </c>
      <c r="P84" s="400">
        <f>SUM(M84:O84)</f>
        <v>186</v>
      </c>
    </row>
    <row r="85" spans="1:16" s="5" customFormat="1" ht="15" customHeight="1" thickBot="1" x14ac:dyDescent="0.3">
      <c r="A85" s="117">
        <v>80</v>
      </c>
      <c r="B85" s="38" t="s">
        <v>36</v>
      </c>
      <c r="C85" s="367" t="s">
        <v>12</v>
      </c>
      <c r="D85" s="129"/>
      <c r="E85" s="118"/>
      <c r="F85" s="369">
        <v>3.88</v>
      </c>
      <c r="G85" s="129"/>
      <c r="H85" s="118"/>
      <c r="I85" s="369">
        <v>4.12</v>
      </c>
      <c r="J85" s="129">
        <v>1</v>
      </c>
      <c r="K85" s="118">
        <v>4</v>
      </c>
      <c r="L85" s="446">
        <v>3.95</v>
      </c>
      <c r="M85" s="465">
        <v>76</v>
      </c>
      <c r="N85" s="449">
        <v>73</v>
      </c>
      <c r="O85" s="392">
        <v>37</v>
      </c>
      <c r="P85" s="398">
        <f>SUM(M85:O85)</f>
        <v>186</v>
      </c>
    </row>
    <row r="86" spans="1:16" s="5" customFormat="1" ht="15" customHeight="1" x14ac:dyDescent="0.25">
      <c r="A86" s="380">
        <v>81</v>
      </c>
      <c r="B86" s="381" t="s">
        <v>33</v>
      </c>
      <c r="C86" s="552" t="s">
        <v>129</v>
      </c>
      <c r="D86" s="382"/>
      <c r="E86" s="383"/>
      <c r="F86" s="556">
        <v>3.88</v>
      </c>
      <c r="G86" s="382">
        <v>1</v>
      </c>
      <c r="H86" s="383">
        <v>4</v>
      </c>
      <c r="I86" s="556">
        <v>4.12</v>
      </c>
      <c r="J86" s="384"/>
      <c r="K86" s="383"/>
      <c r="L86" s="560">
        <v>3.95</v>
      </c>
      <c r="M86" s="564">
        <v>76</v>
      </c>
      <c r="N86" s="452">
        <v>34</v>
      </c>
      <c r="O86" s="395">
        <v>77</v>
      </c>
      <c r="P86" s="401">
        <f>SUM(M86:O86)</f>
        <v>187</v>
      </c>
    </row>
    <row r="87" spans="1:16" s="5" customFormat="1" ht="15" customHeight="1" x14ac:dyDescent="0.25">
      <c r="A87" s="113">
        <v>82</v>
      </c>
      <c r="B87" s="9" t="s">
        <v>37</v>
      </c>
      <c r="C87" s="370" t="s">
        <v>142</v>
      </c>
      <c r="D87" s="125">
        <v>1</v>
      </c>
      <c r="E87" s="107">
        <v>3</v>
      </c>
      <c r="F87" s="578">
        <v>3.88</v>
      </c>
      <c r="G87" s="125">
        <v>1</v>
      </c>
      <c r="H87" s="107">
        <v>3</v>
      </c>
      <c r="I87" s="578">
        <v>4.12</v>
      </c>
      <c r="J87" s="385">
        <v>1</v>
      </c>
      <c r="K87" s="107">
        <v>4</v>
      </c>
      <c r="L87" s="580">
        <v>3.95</v>
      </c>
      <c r="M87" s="455">
        <v>75</v>
      </c>
      <c r="N87" s="453">
        <v>70</v>
      </c>
      <c r="O87" s="391">
        <v>43</v>
      </c>
      <c r="P87" s="397">
        <f>SUM(M87:O87)</f>
        <v>188</v>
      </c>
    </row>
    <row r="88" spans="1:16" s="5" customFormat="1" ht="15" customHeight="1" x14ac:dyDescent="0.25">
      <c r="A88" s="113">
        <v>83</v>
      </c>
      <c r="B88" s="34" t="s">
        <v>37</v>
      </c>
      <c r="C88" s="370" t="s">
        <v>126</v>
      </c>
      <c r="D88" s="125">
        <v>3</v>
      </c>
      <c r="E88" s="107">
        <v>3.3333333333333335</v>
      </c>
      <c r="F88" s="578">
        <v>3.88</v>
      </c>
      <c r="G88" s="125">
        <v>1</v>
      </c>
      <c r="H88" s="107">
        <v>3</v>
      </c>
      <c r="I88" s="578">
        <v>4.12</v>
      </c>
      <c r="J88" s="385">
        <v>5</v>
      </c>
      <c r="K88" s="107">
        <v>3.6</v>
      </c>
      <c r="L88" s="580">
        <v>3.95</v>
      </c>
      <c r="M88" s="455">
        <v>61</v>
      </c>
      <c r="N88" s="453">
        <v>71</v>
      </c>
      <c r="O88" s="391">
        <v>58</v>
      </c>
      <c r="P88" s="397">
        <f>SUM(M88:O88)</f>
        <v>190</v>
      </c>
    </row>
    <row r="89" spans="1:16" s="5" customFormat="1" ht="15" customHeight="1" x14ac:dyDescent="0.25">
      <c r="A89" s="113">
        <v>84</v>
      </c>
      <c r="B89" s="34" t="s">
        <v>38</v>
      </c>
      <c r="C89" s="37" t="s">
        <v>55</v>
      </c>
      <c r="D89" s="125">
        <v>7</v>
      </c>
      <c r="E89" s="107">
        <v>3.2857142857142856</v>
      </c>
      <c r="F89" s="387">
        <v>3.88</v>
      </c>
      <c r="G89" s="125">
        <v>4</v>
      </c>
      <c r="H89" s="107">
        <v>3.75</v>
      </c>
      <c r="I89" s="387">
        <v>4.12</v>
      </c>
      <c r="J89" s="385">
        <v>4</v>
      </c>
      <c r="K89" s="107">
        <v>3.25</v>
      </c>
      <c r="L89" s="388">
        <v>3.95</v>
      </c>
      <c r="M89" s="456">
        <v>62</v>
      </c>
      <c r="N89" s="453">
        <v>63</v>
      </c>
      <c r="O89" s="391">
        <v>66</v>
      </c>
      <c r="P89" s="397">
        <f>SUM(M89:O89)</f>
        <v>191</v>
      </c>
    </row>
    <row r="90" spans="1:16" s="5" customFormat="1" ht="15" customHeight="1" x14ac:dyDescent="0.25">
      <c r="A90" s="357">
        <v>85</v>
      </c>
      <c r="B90" s="372" t="s">
        <v>37</v>
      </c>
      <c r="C90" s="574" t="s">
        <v>175</v>
      </c>
      <c r="D90" s="171"/>
      <c r="E90" s="165"/>
      <c r="F90" s="364">
        <v>3.88</v>
      </c>
      <c r="G90" s="171">
        <v>1</v>
      </c>
      <c r="H90" s="165">
        <v>3</v>
      </c>
      <c r="I90" s="364">
        <v>4.12</v>
      </c>
      <c r="J90" s="386">
        <v>2</v>
      </c>
      <c r="K90" s="165">
        <v>4</v>
      </c>
      <c r="L90" s="445">
        <v>3.95</v>
      </c>
      <c r="M90" s="464">
        <v>76</v>
      </c>
      <c r="N90" s="450">
        <v>72</v>
      </c>
      <c r="O90" s="393">
        <v>45</v>
      </c>
      <c r="P90" s="400">
        <f>SUM(M90:O90)</f>
        <v>193</v>
      </c>
    </row>
    <row r="91" spans="1:16" s="5" customFormat="1" ht="15" customHeight="1" x14ac:dyDescent="0.25">
      <c r="A91" s="357">
        <v>86</v>
      </c>
      <c r="B91" s="358" t="s">
        <v>38</v>
      </c>
      <c r="C91" s="359" t="s">
        <v>31</v>
      </c>
      <c r="D91" s="171"/>
      <c r="E91" s="165"/>
      <c r="F91" s="360">
        <v>3.88</v>
      </c>
      <c r="G91" s="171"/>
      <c r="H91" s="165"/>
      <c r="I91" s="360">
        <v>4.12</v>
      </c>
      <c r="J91" s="386">
        <v>1</v>
      </c>
      <c r="K91" s="165">
        <v>4</v>
      </c>
      <c r="L91" s="389">
        <v>3.95</v>
      </c>
      <c r="M91" s="410">
        <v>76</v>
      </c>
      <c r="N91" s="450">
        <v>73</v>
      </c>
      <c r="O91" s="393">
        <v>48</v>
      </c>
      <c r="P91" s="400">
        <f>SUM(M91:O91)</f>
        <v>197</v>
      </c>
    </row>
    <row r="92" spans="1:16" s="5" customFormat="1" ht="15" customHeight="1" x14ac:dyDescent="0.25">
      <c r="A92" s="357">
        <v>87</v>
      </c>
      <c r="B92" s="403" t="s">
        <v>36</v>
      </c>
      <c r="C92" s="566" t="s">
        <v>156</v>
      </c>
      <c r="D92" s="565">
        <v>2</v>
      </c>
      <c r="E92" s="598">
        <v>3.5</v>
      </c>
      <c r="F92" s="557">
        <v>3.88</v>
      </c>
      <c r="G92" s="565"/>
      <c r="H92" s="598"/>
      <c r="I92" s="557">
        <v>4.12</v>
      </c>
      <c r="J92" s="601">
        <v>1</v>
      </c>
      <c r="K92" s="598">
        <v>3</v>
      </c>
      <c r="L92" s="561">
        <v>3.95</v>
      </c>
      <c r="M92" s="565">
        <v>55</v>
      </c>
      <c r="N92" s="450">
        <v>73</v>
      </c>
      <c r="O92" s="393">
        <v>75</v>
      </c>
      <c r="P92" s="400">
        <f>SUM(M92:O92)</f>
        <v>203</v>
      </c>
    </row>
    <row r="93" spans="1:16" s="5" customFormat="1" ht="15" customHeight="1" x14ac:dyDescent="0.25">
      <c r="A93" s="357">
        <v>88</v>
      </c>
      <c r="B93" s="358" t="s">
        <v>32</v>
      </c>
      <c r="C93" s="409" t="s">
        <v>151</v>
      </c>
      <c r="D93" s="410">
        <v>2</v>
      </c>
      <c r="E93" s="412">
        <v>3</v>
      </c>
      <c r="F93" s="360">
        <v>3.88</v>
      </c>
      <c r="G93" s="410"/>
      <c r="H93" s="412"/>
      <c r="I93" s="360">
        <v>4.12</v>
      </c>
      <c r="J93" s="413">
        <v>3</v>
      </c>
      <c r="K93" s="412">
        <v>3</v>
      </c>
      <c r="L93" s="389">
        <v>3.95</v>
      </c>
      <c r="M93" s="410">
        <v>66</v>
      </c>
      <c r="N93" s="450">
        <v>73</v>
      </c>
      <c r="O93" s="393">
        <v>68</v>
      </c>
      <c r="P93" s="400">
        <f>SUM(M93:O93)</f>
        <v>207</v>
      </c>
    </row>
    <row r="94" spans="1:16" s="5" customFormat="1" ht="15" customHeight="1" x14ac:dyDescent="0.25">
      <c r="A94" s="357">
        <v>89</v>
      </c>
      <c r="B94" s="358" t="s">
        <v>38</v>
      </c>
      <c r="C94" s="359" t="s">
        <v>166</v>
      </c>
      <c r="D94" s="171">
        <v>2</v>
      </c>
      <c r="E94" s="165">
        <v>3.5</v>
      </c>
      <c r="F94" s="360">
        <v>3.88</v>
      </c>
      <c r="G94" s="171"/>
      <c r="H94" s="165"/>
      <c r="I94" s="360">
        <v>4.12</v>
      </c>
      <c r="J94" s="386"/>
      <c r="K94" s="165"/>
      <c r="L94" s="389">
        <v>3.95</v>
      </c>
      <c r="M94" s="410">
        <v>58</v>
      </c>
      <c r="N94" s="450">
        <v>73</v>
      </c>
      <c r="O94" s="393">
        <v>77</v>
      </c>
      <c r="P94" s="400">
        <f>SUM(M94:O94)</f>
        <v>208</v>
      </c>
    </row>
    <row r="95" spans="1:16" s="5" customFormat="1" ht="15" customHeight="1" x14ac:dyDescent="0.25">
      <c r="A95" s="357">
        <v>90</v>
      </c>
      <c r="B95" s="358" t="s">
        <v>37</v>
      </c>
      <c r="C95" s="573" t="s">
        <v>174</v>
      </c>
      <c r="D95" s="171"/>
      <c r="E95" s="165"/>
      <c r="F95" s="360">
        <v>3.88</v>
      </c>
      <c r="G95" s="171">
        <v>1</v>
      </c>
      <c r="H95" s="165">
        <v>4</v>
      </c>
      <c r="I95" s="360">
        <v>4.12</v>
      </c>
      <c r="J95" s="386"/>
      <c r="K95" s="165"/>
      <c r="L95" s="389">
        <v>3.95</v>
      </c>
      <c r="M95" s="410">
        <v>76</v>
      </c>
      <c r="N95" s="450">
        <v>55</v>
      </c>
      <c r="O95" s="393">
        <v>77</v>
      </c>
      <c r="P95" s="400">
        <f>SUM(M95:O95)</f>
        <v>208</v>
      </c>
    </row>
    <row r="96" spans="1:16" s="5" customFormat="1" ht="15" customHeight="1" x14ac:dyDescent="0.25">
      <c r="A96" s="357">
        <v>91</v>
      </c>
      <c r="B96" s="372" t="s">
        <v>35</v>
      </c>
      <c r="C96" s="471" t="s">
        <v>105</v>
      </c>
      <c r="D96" s="576"/>
      <c r="E96" s="577"/>
      <c r="F96" s="579">
        <v>3.88</v>
      </c>
      <c r="G96" s="576"/>
      <c r="H96" s="577"/>
      <c r="I96" s="579">
        <v>4.12</v>
      </c>
      <c r="J96" s="593">
        <v>2</v>
      </c>
      <c r="K96" s="577">
        <v>3.5</v>
      </c>
      <c r="L96" s="581">
        <v>3.95</v>
      </c>
      <c r="M96" s="576">
        <v>76</v>
      </c>
      <c r="N96" s="450">
        <v>73</v>
      </c>
      <c r="O96" s="393">
        <v>60</v>
      </c>
      <c r="P96" s="400">
        <f>SUM(M96:O96)</f>
        <v>209</v>
      </c>
    </row>
    <row r="97" spans="1:16" s="5" customFormat="1" ht="15" customHeight="1" x14ac:dyDescent="0.25">
      <c r="A97" s="357">
        <v>92</v>
      </c>
      <c r="B97" s="591" t="s">
        <v>33</v>
      </c>
      <c r="C97" s="592" t="s">
        <v>101</v>
      </c>
      <c r="D97" s="171"/>
      <c r="E97" s="165"/>
      <c r="F97" s="582">
        <v>3.88</v>
      </c>
      <c r="G97" s="171">
        <v>2</v>
      </c>
      <c r="H97" s="165">
        <v>3.5</v>
      </c>
      <c r="I97" s="582">
        <v>4.12</v>
      </c>
      <c r="J97" s="386">
        <v>1</v>
      </c>
      <c r="K97" s="165">
        <v>3</v>
      </c>
      <c r="L97" s="583">
        <v>3.95</v>
      </c>
      <c r="M97" s="584">
        <v>76</v>
      </c>
      <c r="N97" s="450">
        <v>64</v>
      </c>
      <c r="O97" s="393">
        <v>71</v>
      </c>
      <c r="P97" s="400">
        <f>SUM(M97:O97)</f>
        <v>211</v>
      </c>
    </row>
    <row r="98" spans="1:16" s="5" customFormat="1" ht="15" customHeight="1" x14ac:dyDescent="0.25">
      <c r="A98" s="357">
        <v>93</v>
      </c>
      <c r="B98" s="358" t="s">
        <v>35</v>
      </c>
      <c r="C98" s="404" t="s">
        <v>104</v>
      </c>
      <c r="D98" s="171">
        <v>1</v>
      </c>
      <c r="E98" s="165">
        <v>3</v>
      </c>
      <c r="F98" s="405">
        <v>3.88</v>
      </c>
      <c r="G98" s="171"/>
      <c r="H98" s="165"/>
      <c r="I98" s="405">
        <v>4.12</v>
      </c>
      <c r="J98" s="386">
        <v>1</v>
      </c>
      <c r="K98" s="165">
        <v>3</v>
      </c>
      <c r="L98" s="415">
        <v>3.95</v>
      </c>
      <c r="M98" s="466">
        <v>71</v>
      </c>
      <c r="N98" s="450">
        <v>73</v>
      </c>
      <c r="O98" s="393">
        <v>73</v>
      </c>
      <c r="P98" s="400">
        <f>SUM(M98:O98)</f>
        <v>217</v>
      </c>
    </row>
    <row r="99" spans="1:16" s="5" customFormat="1" ht="15" customHeight="1" x14ac:dyDescent="0.25">
      <c r="A99" s="357">
        <v>94</v>
      </c>
      <c r="B99" s="587" t="s">
        <v>33</v>
      </c>
      <c r="C99" s="359" t="s">
        <v>167</v>
      </c>
      <c r="D99" s="171">
        <v>2</v>
      </c>
      <c r="E99" s="165">
        <v>3</v>
      </c>
      <c r="F99" s="360">
        <v>3.88</v>
      </c>
      <c r="G99" s="171"/>
      <c r="H99" s="165"/>
      <c r="I99" s="360">
        <v>4.12</v>
      </c>
      <c r="J99" s="386"/>
      <c r="K99" s="165"/>
      <c r="L99" s="389">
        <v>3.95</v>
      </c>
      <c r="M99" s="410">
        <v>69</v>
      </c>
      <c r="N99" s="450">
        <v>73</v>
      </c>
      <c r="O99" s="393">
        <v>77</v>
      </c>
      <c r="P99" s="400">
        <f>SUM(M99:O99)</f>
        <v>219</v>
      </c>
    </row>
    <row r="100" spans="1:16" s="5" customFormat="1" ht="15" customHeight="1" x14ac:dyDescent="0.25">
      <c r="A100" s="357">
        <v>95</v>
      </c>
      <c r="B100" s="358" t="s">
        <v>33</v>
      </c>
      <c r="C100" s="407" t="s">
        <v>154</v>
      </c>
      <c r="D100" s="171"/>
      <c r="E100" s="165"/>
      <c r="F100" s="365">
        <v>3.88</v>
      </c>
      <c r="G100" s="171"/>
      <c r="H100" s="165"/>
      <c r="I100" s="365">
        <v>4.12</v>
      </c>
      <c r="J100" s="386">
        <v>1</v>
      </c>
      <c r="K100" s="165">
        <v>3</v>
      </c>
      <c r="L100" s="406">
        <v>3.95</v>
      </c>
      <c r="M100" s="417">
        <v>76</v>
      </c>
      <c r="N100" s="450">
        <v>73</v>
      </c>
      <c r="O100" s="393">
        <v>70</v>
      </c>
      <c r="P100" s="400">
        <f>SUM(M100:O100)</f>
        <v>219</v>
      </c>
    </row>
    <row r="101" spans="1:16" s="5" customFormat="1" ht="15" customHeight="1" thickBot="1" x14ac:dyDescent="0.3">
      <c r="A101" s="117">
        <v>96</v>
      </c>
      <c r="B101" s="38" t="s">
        <v>35</v>
      </c>
      <c r="C101" s="367" t="s">
        <v>177</v>
      </c>
      <c r="D101" s="129">
        <v>2</v>
      </c>
      <c r="E101" s="118">
        <v>3</v>
      </c>
      <c r="F101" s="369">
        <v>3.88</v>
      </c>
      <c r="G101" s="129"/>
      <c r="H101" s="118"/>
      <c r="I101" s="369">
        <v>4.12</v>
      </c>
      <c r="J101" s="568"/>
      <c r="K101" s="118"/>
      <c r="L101" s="446">
        <v>3.95</v>
      </c>
      <c r="M101" s="465">
        <v>72</v>
      </c>
      <c r="N101" s="449">
        <v>73</v>
      </c>
      <c r="O101" s="392">
        <v>77</v>
      </c>
      <c r="P101" s="398">
        <f>SUM(M101:O101)</f>
        <v>222</v>
      </c>
    </row>
    <row r="102" spans="1:16" x14ac:dyDescent="0.25">
      <c r="B102" s="1"/>
      <c r="C102" s="42" t="s">
        <v>60</v>
      </c>
      <c r="D102" s="42"/>
      <c r="E102" s="184">
        <f>AVERAGE(E6:E101)</f>
        <v>3.8729797130973602</v>
      </c>
      <c r="F102" s="42"/>
      <c r="G102" s="42"/>
      <c r="H102" s="184">
        <f>AVERAGE(H6:H101)</f>
        <v>4.144505070546737</v>
      </c>
      <c r="I102" s="42"/>
      <c r="J102" s="42"/>
      <c r="K102" s="184">
        <f>AVERAGE(K6:K101)</f>
        <v>3.8883354218880539</v>
      </c>
      <c r="L102" s="42"/>
      <c r="M102" s="42"/>
      <c r="N102" s="42"/>
      <c r="O102" s="42"/>
      <c r="P102" s="1"/>
    </row>
    <row r="103" spans="1:16" x14ac:dyDescent="0.25">
      <c r="B103" s="1"/>
      <c r="C103" s="43" t="s">
        <v>77</v>
      </c>
      <c r="D103" s="43"/>
      <c r="E103" s="43">
        <v>3.88</v>
      </c>
      <c r="F103" s="43"/>
      <c r="G103" s="43"/>
      <c r="H103" s="43">
        <v>4.12</v>
      </c>
      <c r="I103" s="43"/>
      <c r="J103" s="43"/>
      <c r="K103" s="43">
        <v>3.95</v>
      </c>
      <c r="L103" s="43"/>
      <c r="M103" s="43"/>
      <c r="N103" s="43"/>
      <c r="O103" s="43"/>
      <c r="P103" s="1"/>
    </row>
  </sheetData>
  <mergeCells count="8">
    <mergeCell ref="P4:P5"/>
    <mergeCell ref="C4:C5"/>
    <mergeCell ref="B4:B5"/>
    <mergeCell ref="A4:A5"/>
    <mergeCell ref="G4:I4"/>
    <mergeCell ref="J4:L4"/>
    <mergeCell ref="D4:F4"/>
    <mergeCell ref="M4:O4"/>
  </mergeCells>
  <conditionalFormatting sqref="K6:K103">
    <cfRule type="containsBlanks" dxfId="61" priority="914">
      <formula>LEN(TRIM(K6))=0</formula>
    </cfRule>
    <cfRule type="cellIs" dxfId="60" priority="915" operator="equal">
      <formula>$K$102</formula>
    </cfRule>
    <cfRule type="cellIs" dxfId="59" priority="916" operator="lessThan">
      <formula>3.5</formula>
    </cfRule>
    <cfRule type="cellIs" dxfId="58" priority="917" operator="between">
      <formula>$K$102</formula>
      <formula>3.5</formula>
    </cfRule>
    <cfRule type="cellIs" dxfId="57" priority="918" operator="between">
      <formula>4.499</formula>
      <formula>$K$102</formula>
    </cfRule>
    <cfRule type="cellIs" dxfId="56" priority="919" operator="greaterThanOrEqual">
      <formula>4.5</formula>
    </cfRule>
  </conditionalFormatting>
  <conditionalFormatting sqref="H6:H103 E6:E103">
    <cfRule type="containsBlanks" dxfId="55" priority="2">
      <formula>LEN(TRIM(E6))=0</formula>
    </cfRule>
    <cfRule type="cellIs" dxfId="54" priority="3" operator="lessThan">
      <formula>3.5</formula>
    </cfRule>
    <cfRule type="cellIs" dxfId="53" priority="931" operator="greaterThanOrEqual">
      <formula>4.5</formula>
    </cfRule>
  </conditionalFormatting>
  <conditionalFormatting sqref="H6:H103">
    <cfRule type="cellIs" dxfId="52" priority="926" operator="equal">
      <formula>$H$102</formula>
    </cfRule>
    <cfRule type="cellIs" dxfId="51" priority="929" operator="between">
      <formula>$H$102</formula>
      <formula>3.5</formula>
    </cfRule>
    <cfRule type="cellIs" dxfId="50" priority="930" operator="between">
      <formula>$H$102</formula>
      <formula>4.499</formula>
    </cfRule>
  </conditionalFormatting>
  <conditionalFormatting sqref="E6:E103">
    <cfRule type="cellIs" dxfId="49" priority="1" operator="equal">
      <formula>$E$102</formula>
    </cfRule>
    <cfRule type="cellIs" dxfId="48" priority="927" operator="between">
      <formula>$E$102</formula>
      <formula>3.5</formula>
    </cfRule>
    <cfRule type="cellIs" dxfId="47" priority="928" operator="between">
      <formula>4.5</formula>
      <formula>$E$102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zoomScale="90" zoomScaleNormal="90" workbookViewId="0">
      <pane xSplit="5" ySplit="6" topLeftCell="F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ColWidth="9.140625" defaultRowHeight="15" x14ac:dyDescent="0.25"/>
  <cols>
    <col min="1" max="1" width="4.7109375" style="3" customWidth="1"/>
    <col min="2" max="2" width="18.7109375" style="3" customWidth="1"/>
    <col min="3" max="3" width="31.7109375" style="3" customWidth="1"/>
    <col min="4" max="5" width="8.7109375" style="4" customWidth="1"/>
    <col min="6" max="6" width="7.7109375" style="3" customWidth="1"/>
    <col min="7" max="7" width="9.28515625" style="3" customWidth="1"/>
    <col min="8" max="16384" width="9.140625" style="3"/>
  </cols>
  <sheetData>
    <row r="1" spans="1:18" s="1" customFormat="1" x14ac:dyDescent="0.25">
      <c r="A1" s="6"/>
      <c r="B1" s="6"/>
      <c r="C1" s="12"/>
      <c r="D1" s="65"/>
      <c r="E1" s="7"/>
      <c r="G1" s="67"/>
      <c r="H1" s="24" t="s">
        <v>69</v>
      </c>
    </row>
    <row r="2" spans="1:18" s="1" customFormat="1" ht="15.75" x14ac:dyDescent="0.25">
      <c r="A2" s="6"/>
      <c r="C2" s="64" t="s">
        <v>99</v>
      </c>
      <c r="D2" s="82"/>
      <c r="E2" s="16">
        <v>2024</v>
      </c>
      <c r="G2" s="68"/>
      <c r="H2" s="24" t="s">
        <v>70</v>
      </c>
    </row>
    <row r="3" spans="1:18" s="1" customFormat="1" ht="15.75" thickBot="1" x14ac:dyDescent="0.3">
      <c r="A3" s="6"/>
      <c r="B3" s="6"/>
      <c r="C3" s="13"/>
      <c r="D3" s="14"/>
      <c r="E3" s="7"/>
      <c r="G3" s="366"/>
      <c r="H3" s="24" t="s">
        <v>71</v>
      </c>
    </row>
    <row r="4" spans="1:18" s="1" customFormat="1" ht="16.5" customHeight="1" x14ac:dyDescent="0.25">
      <c r="A4" s="529" t="s">
        <v>56</v>
      </c>
      <c r="B4" s="542" t="s">
        <v>39</v>
      </c>
      <c r="C4" s="542" t="s">
        <v>0</v>
      </c>
      <c r="D4" s="536" t="s">
        <v>65</v>
      </c>
      <c r="E4" s="539" t="s">
        <v>67</v>
      </c>
      <c r="G4" s="25"/>
      <c r="H4" s="24" t="s">
        <v>72</v>
      </c>
    </row>
    <row r="5" spans="1:18" s="1" customFormat="1" ht="27" customHeight="1" thickBot="1" x14ac:dyDescent="0.3">
      <c r="A5" s="541"/>
      <c r="B5" s="543"/>
      <c r="C5" s="543"/>
      <c r="D5" s="544"/>
      <c r="E5" s="540"/>
    </row>
    <row r="6" spans="1:18" s="1" customFormat="1" ht="15" customHeight="1" thickBot="1" x14ac:dyDescent="0.3">
      <c r="A6" s="98"/>
      <c r="B6" s="66"/>
      <c r="C6" s="100" t="s">
        <v>82</v>
      </c>
      <c r="D6" s="101">
        <f>SUM(D9:D78)</f>
        <v>279</v>
      </c>
      <c r="E6" s="103">
        <f>AVERAGE(E7:E81)</f>
        <v>3.8729797130973602</v>
      </c>
    </row>
    <row r="7" spans="1:18" s="1" customFormat="1" ht="15" customHeight="1" x14ac:dyDescent="0.25">
      <c r="A7" s="207">
        <v>1</v>
      </c>
      <c r="B7" s="510" t="s">
        <v>35</v>
      </c>
      <c r="C7" s="425" t="s">
        <v>94</v>
      </c>
      <c r="D7" s="426">
        <v>1</v>
      </c>
      <c r="E7" s="427">
        <v>5</v>
      </c>
    </row>
    <row r="8" spans="1:18" s="2" customFormat="1" ht="15" customHeight="1" x14ac:dyDescent="0.25">
      <c r="A8" s="206">
        <v>2</v>
      </c>
      <c r="B8" s="19" t="s">
        <v>35</v>
      </c>
      <c r="C8" s="95" t="s">
        <v>119</v>
      </c>
      <c r="D8" s="85">
        <v>1</v>
      </c>
      <c r="E8" s="92">
        <v>5</v>
      </c>
      <c r="G8"/>
      <c r="H8"/>
      <c r="I8"/>
      <c r="J8"/>
      <c r="K8"/>
      <c r="L8"/>
      <c r="M8"/>
      <c r="N8"/>
      <c r="O8"/>
      <c r="P8"/>
      <c r="Q8"/>
      <c r="R8"/>
    </row>
    <row r="9" spans="1:18" s="2" customFormat="1" ht="15" customHeight="1" x14ac:dyDescent="0.25">
      <c r="A9" s="206">
        <v>3</v>
      </c>
      <c r="B9" s="19" t="s">
        <v>36</v>
      </c>
      <c r="C9" s="95" t="s">
        <v>134</v>
      </c>
      <c r="D9" s="85">
        <v>2</v>
      </c>
      <c r="E9" s="91">
        <v>5</v>
      </c>
      <c r="G9"/>
      <c r="H9"/>
      <c r="I9"/>
      <c r="J9"/>
      <c r="K9"/>
      <c r="L9"/>
      <c r="M9"/>
      <c r="N9"/>
      <c r="O9"/>
      <c r="P9"/>
      <c r="Q9"/>
      <c r="R9"/>
    </row>
    <row r="10" spans="1:18" s="2" customFormat="1" ht="15" customHeight="1" x14ac:dyDescent="0.25">
      <c r="A10" s="206">
        <v>4</v>
      </c>
      <c r="B10" s="19" t="s">
        <v>37</v>
      </c>
      <c r="C10" s="95" t="s">
        <v>136</v>
      </c>
      <c r="D10" s="85">
        <v>1</v>
      </c>
      <c r="E10" s="91">
        <v>5</v>
      </c>
      <c r="G10"/>
      <c r="H10"/>
      <c r="I10"/>
      <c r="J10"/>
      <c r="K10"/>
      <c r="L10"/>
      <c r="M10"/>
      <c r="N10"/>
      <c r="O10"/>
      <c r="P10"/>
      <c r="Q10"/>
      <c r="R10"/>
    </row>
    <row r="11" spans="1:18" s="2" customFormat="1" ht="15" customHeight="1" x14ac:dyDescent="0.25">
      <c r="A11" s="206">
        <v>5</v>
      </c>
      <c r="B11" s="19" t="s">
        <v>37</v>
      </c>
      <c r="C11" s="95" t="s">
        <v>160</v>
      </c>
      <c r="D11" s="85">
        <v>1</v>
      </c>
      <c r="E11" s="91">
        <v>5</v>
      </c>
      <c r="G11"/>
      <c r="H11"/>
      <c r="I11"/>
      <c r="J11"/>
      <c r="K11"/>
      <c r="L11"/>
      <c r="M11"/>
      <c r="N11"/>
      <c r="O11"/>
      <c r="P11"/>
      <c r="Q11"/>
      <c r="R11"/>
    </row>
    <row r="12" spans="1:18" s="2" customFormat="1" ht="15" customHeight="1" x14ac:dyDescent="0.25">
      <c r="A12" s="206">
        <v>6</v>
      </c>
      <c r="B12" s="161" t="s">
        <v>34</v>
      </c>
      <c r="C12" s="17" t="s">
        <v>132</v>
      </c>
      <c r="D12" s="85">
        <v>3</v>
      </c>
      <c r="E12" s="91">
        <v>4.666666666666667</v>
      </c>
      <c r="G12"/>
      <c r="H12"/>
      <c r="I12"/>
      <c r="J12"/>
      <c r="K12"/>
      <c r="L12"/>
      <c r="M12"/>
      <c r="N12"/>
      <c r="O12"/>
      <c r="P12"/>
      <c r="Q12"/>
      <c r="R12"/>
    </row>
    <row r="13" spans="1:18" s="2" customFormat="1" ht="15" customHeight="1" x14ac:dyDescent="0.25">
      <c r="A13" s="206">
        <v>7</v>
      </c>
      <c r="B13" s="19" t="s">
        <v>37</v>
      </c>
      <c r="C13" s="95" t="s">
        <v>163</v>
      </c>
      <c r="D13" s="85">
        <v>3</v>
      </c>
      <c r="E13" s="91">
        <v>4.666666666666667</v>
      </c>
      <c r="G13"/>
      <c r="H13"/>
      <c r="I13"/>
      <c r="J13"/>
      <c r="K13"/>
      <c r="L13"/>
      <c r="M13"/>
      <c r="N13"/>
      <c r="O13"/>
      <c r="P13"/>
      <c r="Q13"/>
      <c r="R13"/>
    </row>
    <row r="14" spans="1:18" s="2" customFormat="1" ht="15" customHeight="1" x14ac:dyDescent="0.25">
      <c r="A14" s="206">
        <v>8</v>
      </c>
      <c r="B14" s="348" t="s">
        <v>37</v>
      </c>
      <c r="C14" s="11" t="s">
        <v>30</v>
      </c>
      <c r="D14" s="349">
        <v>7</v>
      </c>
      <c r="E14" s="279">
        <v>4.5714285714285712</v>
      </c>
      <c r="G14"/>
      <c r="H14"/>
      <c r="I14"/>
      <c r="J14"/>
      <c r="K14"/>
      <c r="L14"/>
      <c r="M14"/>
      <c r="N14"/>
      <c r="O14"/>
      <c r="P14"/>
      <c r="Q14"/>
      <c r="R14"/>
    </row>
    <row r="15" spans="1:18" s="2" customFormat="1" ht="15" customHeight="1" x14ac:dyDescent="0.25">
      <c r="A15" s="206">
        <v>9</v>
      </c>
      <c r="B15" s="19" t="s">
        <v>36</v>
      </c>
      <c r="C15" s="95" t="s">
        <v>122</v>
      </c>
      <c r="D15" s="85">
        <v>2</v>
      </c>
      <c r="E15" s="91">
        <v>4.5</v>
      </c>
      <c r="G15"/>
      <c r="H15"/>
      <c r="I15"/>
      <c r="J15"/>
      <c r="K15"/>
      <c r="L15"/>
      <c r="M15"/>
      <c r="N15"/>
      <c r="O15"/>
      <c r="P15"/>
      <c r="Q15"/>
      <c r="R15"/>
    </row>
    <row r="16" spans="1:18" s="2" customFormat="1" ht="15" customHeight="1" thickBot="1" x14ac:dyDescent="0.3">
      <c r="A16" s="208">
        <v>10</v>
      </c>
      <c r="B16" s="262" t="s">
        <v>36</v>
      </c>
      <c r="C16" s="104" t="s">
        <v>135</v>
      </c>
      <c r="D16" s="263">
        <v>2</v>
      </c>
      <c r="E16" s="93">
        <v>4.5</v>
      </c>
      <c r="G16"/>
      <c r="H16"/>
      <c r="I16"/>
      <c r="J16"/>
      <c r="K16"/>
      <c r="L16"/>
      <c r="M16"/>
      <c r="N16"/>
      <c r="O16"/>
      <c r="P16"/>
      <c r="Q16"/>
      <c r="R16"/>
    </row>
    <row r="17" spans="1:18" s="2" customFormat="1" ht="15" customHeight="1" x14ac:dyDescent="0.25">
      <c r="A17" s="207">
        <v>11</v>
      </c>
      <c r="B17" s="31" t="s">
        <v>37</v>
      </c>
      <c r="C17" s="32" t="s">
        <v>148</v>
      </c>
      <c r="D17" s="84">
        <v>2</v>
      </c>
      <c r="E17" s="90">
        <v>4.5</v>
      </c>
      <c r="G17"/>
      <c r="H17"/>
      <c r="I17"/>
      <c r="J17"/>
      <c r="K17"/>
      <c r="L17"/>
      <c r="M17"/>
      <c r="N17"/>
      <c r="O17"/>
      <c r="P17"/>
      <c r="Q17"/>
      <c r="R17"/>
    </row>
    <row r="18" spans="1:18" s="2" customFormat="1" ht="15" customHeight="1" x14ac:dyDescent="0.25">
      <c r="A18" s="206">
        <v>12</v>
      </c>
      <c r="B18" s="19" t="s">
        <v>35</v>
      </c>
      <c r="C18" s="95" t="s">
        <v>106</v>
      </c>
      <c r="D18" s="85">
        <v>5</v>
      </c>
      <c r="E18" s="91">
        <v>4.4000000000000004</v>
      </c>
      <c r="G18"/>
      <c r="H18"/>
      <c r="I18"/>
      <c r="J18"/>
      <c r="K18"/>
      <c r="L18"/>
      <c r="M18"/>
      <c r="N18"/>
      <c r="O18"/>
      <c r="P18"/>
      <c r="Q18"/>
      <c r="R18"/>
    </row>
    <row r="19" spans="1:18" s="2" customFormat="1" ht="15" customHeight="1" x14ac:dyDescent="0.25">
      <c r="A19" s="206">
        <v>13</v>
      </c>
      <c r="B19" s="503" t="s">
        <v>34</v>
      </c>
      <c r="C19" s="95" t="s">
        <v>8</v>
      </c>
      <c r="D19" s="85">
        <v>3</v>
      </c>
      <c r="E19" s="91">
        <v>4.333333333333333</v>
      </c>
    </row>
    <row r="20" spans="1:18" s="2" customFormat="1" ht="15" customHeight="1" x14ac:dyDescent="0.25">
      <c r="A20" s="206">
        <v>14</v>
      </c>
      <c r="B20" s="19" t="s">
        <v>38</v>
      </c>
      <c r="C20" s="95" t="s">
        <v>165</v>
      </c>
      <c r="D20" s="85">
        <v>9</v>
      </c>
      <c r="E20" s="91">
        <v>4.333333333333333</v>
      </c>
    </row>
    <row r="21" spans="1:18" s="2" customFormat="1" ht="15" customHeight="1" x14ac:dyDescent="0.25">
      <c r="A21" s="206">
        <v>15</v>
      </c>
      <c r="B21" s="19" t="s">
        <v>35</v>
      </c>
      <c r="C21" s="95" t="s">
        <v>49</v>
      </c>
      <c r="D21" s="85">
        <v>4</v>
      </c>
      <c r="E21" s="91">
        <v>4.25</v>
      </c>
    </row>
    <row r="22" spans="1:18" s="2" customFormat="1" ht="15" customHeight="1" x14ac:dyDescent="0.25">
      <c r="A22" s="206">
        <v>16</v>
      </c>
      <c r="B22" s="89" t="s">
        <v>32</v>
      </c>
      <c r="C22" s="88" t="s">
        <v>42</v>
      </c>
      <c r="D22" s="86">
        <v>5</v>
      </c>
      <c r="E22" s="87">
        <v>4.2</v>
      </c>
    </row>
    <row r="23" spans="1:18" s="2" customFormat="1" ht="15" customHeight="1" x14ac:dyDescent="0.25">
      <c r="A23" s="206">
        <v>17</v>
      </c>
      <c r="B23" s="19" t="s">
        <v>38</v>
      </c>
      <c r="C23" s="95" t="s">
        <v>53</v>
      </c>
      <c r="D23" s="85">
        <v>5</v>
      </c>
      <c r="E23" s="91">
        <v>4.2</v>
      </c>
    </row>
    <row r="24" spans="1:18" ht="15" customHeight="1" x14ac:dyDescent="0.25">
      <c r="A24" s="206">
        <v>18</v>
      </c>
      <c r="B24" s="19" t="s">
        <v>37</v>
      </c>
      <c r="C24" s="95" t="s">
        <v>144</v>
      </c>
      <c r="D24" s="85">
        <v>6</v>
      </c>
      <c r="E24" s="91">
        <v>4.166666666666667</v>
      </c>
    </row>
    <row r="25" spans="1:18" ht="15" customHeight="1" x14ac:dyDescent="0.25">
      <c r="A25" s="206">
        <v>19</v>
      </c>
      <c r="B25" s="503" t="s">
        <v>38</v>
      </c>
      <c r="C25" s="95" t="s">
        <v>96</v>
      </c>
      <c r="D25" s="85">
        <v>6</v>
      </c>
      <c r="E25" s="91">
        <v>4.166666666666667</v>
      </c>
    </row>
    <row r="26" spans="1:18" ht="15" customHeight="1" thickBot="1" x14ac:dyDescent="0.3">
      <c r="A26" s="208">
        <v>20</v>
      </c>
      <c r="B26" s="515" t="s">
        <v>37</v>
      </c>
      <c r="C26" s="519" t="s">
        <v>146</v>
      </c>
      <c r="D26" s="350">
        <v>9</v>
      </c>
      <c r="E26" s="93">
        <v>4.1111111111111107</v>
      </c>
    </row>
    <row r="27" spans="1:18" ht="15" customHeight="1" x14ac:dyDescent="0.25">
      <c r="A27" s="207">
        <v>21</v>
      </c>
      <c r="B27" s="513" t="s">
        <v>37</v>
      </c>
      <c r="C27" s="32" t="s">
        <v>97</v>
      </c>
      <c r="D27" s="426">
        <v>12</v>
      </c>
      <c r="E27" s="90">
        <v>4.083333333333333</v>
      </c>
    </row>
    <row r="28" spans="1:18" ht="15" customHeight="1" x14ac:dyDescent="0.25">
      <c r="A28" s="206">
        <v>22</v>
      </c>
      <c r="B28" s="89" t="s">
        <v>32</v>
      </c>
      <c r="C28" s="17" t="s">
        <v>152</v>
      </c>
      <c r="D28" s="85">
        <v>3</v>
      </c>
      <c r="E28" s="91">
        <v>4</v>
      </c>
    </row>
    <row r="29" spans="1:18" ht="15" customHeight="1" x14ac:dyDescent="0.25">
      <c r="A29" s="206">
        <v>23</v>
      </c>
      <c r="B29" s="348" t="s">
        <v>33</v>
      </c>
      <c r="C29" s="298" t="s">
        <v>1</v>
      </c>
      <c r="D29" s="349">
        <v>1</v>
      </c>
      <c r="E29" s="279">
        <v>4</v>
      </c>
    </row>
    <row r="30" spans="1:18" ht="15" customHeight="1" x14ac:dyDescent="0.25">
      <c r="A30" s="206">
        <v>24</v>
      </c>
      <c r="B30" s="205" t="s">
        <v>33</v>
      </c>
      <c r="C30" s="17" t="s">
        <v>3</v>
      </c>
      <c r="D30" s="85">
        <v>2</v>
      </c>
      <c r="E30" s="91">
        <v>4</v>
      </c>
    </row>
    <row r="31" spans="1:18" ht="15" customHeight="1" x14ac:dyDescent="0.25">
      <c r="A31" s="206">
        <v>25</v>
      </c>
      <c r="B31" s="205" t="s">
        <v>33</v>
      </c>
      <c r="C31" s="17" t="s">
        <v>153</v>
      </c>
      <c r="D31" s="85">
        <v>2</v>
      </c>
      <c r="E31" s="91">
        <v>4</v>
      </c>
    </row>
    <row r="32" spans="1:18" ht="15" customHeight="1" x14ac:dyDescent="0.25">
      <c r="A32" s="206">
        <v>26</v>
      </c>
      <c r="B32" s="504" t="s">
        <v>33</v>
      </c>
      <c r="C32" s="88" t="s">
        <v>130</v>
      </c>
      <c r="D32" s="85">
        <v>1</v>
      </c>
      <c r="E32" s="91">
        <v>4</v>
      </c>
    </row>
    <row r="33" spans="1:5" ht="15" customHeight="1" x14ac:dyDescent="0.25">
      <c r="A33" s="206">
        <v>27</v>
      </c>
      <c r="B33" s="19" t="s">
        <v>34</v>
      </c>
      <c r="C33" s="375" t="s">
        <v>117</v>
      </c>
      <c r="D33" s="85">
        <v>4</v>
      </c>
      <c r="E33" s="91">
        <v>4</v>
      </c>
    </row>
    <row r="34" spans="1:5" ht="15" customHeight="1" x14ac:dyDescent="0.25">
      <c r="A34" s="206">
        <v>28</v>
      </c>
      <c r="B34" s="19" t="s">
        <v>34</v>
      </c>
      <c r="C34" s="94" t="s">
        <v>48</v>
      </c>
      <c r="D34" s="96">
        <v>1</v>
      </c>
      <c r="E34" s="91">
        <v>4</v>
      </c>
    </row>
    <row r="35" spans="1:5" ht="15" customHeight="1" x14ac:dyDescent="0.25">
      <c r="A35" s="206">
        <v>29</v>
      </c>
      <c r="B35" s="19" t="s">
        <v>34</v>
      </c>
      <c r="C35" s="588" t="s">
        <v>176</v>
      </c>
      <c r="D35" s="86">
        <v>1</v>
      </c>
      <c r="E35" s="87">
        <v>4</v>
      </c>
    </row>
    <row r="36" spans="1:5" ht="15" customHeight="1" thickBot="1" x14ac:dyDescent="0.3">
      <c r="A36" s="208">
        <v>30</v>
      </c>
      <c r="B36" s="509" t="s">
        <v>34</v>
      </c>
      <c r="C36" s="104" t="s">
        <v>171</v>
      </c>
      <c r="D36" s="263">
        <v>1</v>
      </c>
      <c r="E36" s="93">
        <v>4</v>
      </c>
    </row>
    <row r="37" spans="1:5" ht="15" customHeight="1" x14ac:dyDescent="0.25">
      <c r="A37" s="207">
        <v>31</v>
      </c>
      <c r="B37" s="513" t="s">
        <v>34</v>
      </c>
      <c r="C37" s="32" t="s">
        <v>169</v>
      </c>
      <c r="D37" s="84">
        <v>1</v>
      </c>
      <c r="E37" s="90">
        <v>4</v>
      </c>
    </row>
    <row r="38" spans="1:5" ht="15" customHeight="1" x14ac:dyDescent="0.25">
      <c r="A38" s="206">
        <v>32</v>
      </c>
      <c r="B38" s="505" t="s">
        <v>34</v>
      </c>
      <c r="C38" s="11" t="s">
        <v>79</v>
      </c>
      <c r="D38" s="376">
        <v>1</v>
      </c>
      <c r="E38" s="377">
        <v>4</v>
      </c>
    </row>
    <row r="39" spans="1:5" ht="15" customHeight="1" x14ac:dyDescent="0.25">
      <c r="A39" s="206">
        <v>33</v>
      </c>
      <c r="B39" s="348" t="s">
        <v>35</v>
      </c>
      <c r="C39" s="11" t="s">
        <v>98</v>
      </c>
      <c r="D39" s="349">
        <v>2</v>
      </c>
      <c r="E39" s="279">
        <v>4</v>
      </c>
    </row>
    <row r="40" spans="1:5" ht="15" customHeight="1" x14ac:dyDescent="0.25">
      <c r="A40" s="206">
        <v>34</v>
      </c>
      <c r="B40" s="19" t="s">
        <v>35</v>
      </c>
      <c r="C40" s="95" t="s">
        <v>10</v>
      </c>
      <c r="D40" s="85">
        <v>1</v>
      </c>
      <c r="E40" s="91">
        <v>4</v>
      </c>
    </row>
    <row r="41" spans="1:5" ht="15" customHeight="1" x14ac:dyDescent="0.25">
      <c r="A41" s="206">
        <v>35</v>
      </c>
      <c r="B41" s="503" t="s">
        <v>35</v>
      </c>
      <c r="C41" s="95" t="s">
        <v>161</v>
      </c>
      <c r="D41" s="85">
        <v>3</v>
      </c>
      <c r="E41" s="91">
        <v>4</v>
      </c>
    </row>
    <row r="42" spans="1:5" ht="15" customHeight="1" x14ac:dyDescent="0.25">
      <c r="A42" s="206">
        <v>36</v>
      </c>
      <c r="B42" s="19" t="s">
        <v>36</v>
      </c>
      <c r="C42" s="95" t="s">
        <v>51</v>
      </c>
      <c r="D42" s="85">
        <v>5</v>
      </c>
      <c r="E42" s="91">
        <v>4</v>
      </c>
    </row>
    <row r="43" spans="1:5" ht="15" customHeight="1" x14ac:dyDescent="0.25">
      <c r="A43" s="206">
        <v>37</v>
      </c>
      <c r="B43" s="19" t="s">
        <v>36</v>
      </c>
      <c r="C43" s="95" t="s">
        <v>58</v>
      </c>
      <c r="D43" s="85">
        <v>1</v>
      </c>
      <c r="E43" s="91">
        <v>4</v>
      </c>
    </row>
    <row r="44" spans="1:5" ht="15" customHeight="1" x14ac:dyDescent="0.25">
      <c r="A44" s="206">
        <v>38</v>
      </c>
      <c r="B44" s="503" t="s">
        <v>36</v>
      </c>
      <c r="C44" s="95" t="s">
        <v>59</v>
      </c>
      <c r="D44" s="85">
        <v>2</v>
      </c>
      <c r="E44" s="91">
        <v>4</v>
      </c>
    </row>
    <row r="45" spans="1:5" ht="15" customHeight="1" x14ac:dyDescent="0.25">
      <c r="A45" s="206">
        <v>39</v>
      </c>
      <c r="B45" s="19" t="s">
        <v>37</v>
      </c>
      <c r="C45" s="95" t="s">
        <v>141</v>
      </c>
      <c r="D45" s="85">
        <v>1</v>
      </c>
      <c r="E45" s="91">
        <v>4</v>
      </c>
    </row>
    <row r="46" spans="1:5" ht="15" customHeight="1" thickBot="1" x14ac:dyDescent="0.3">
      <c r="A46" s="208">
        <v>40</v>
      </c>
      <c r="B46" s="262" t="s">
        <v>37</v>
      </c>
      <c r="C46" s="104" t="s">
        <v>158</v>
      </c>
      <c r="D46" s="263">
        <v>5</v>
      </c>
      <c r="E46" s="93">
        <v>4</v>
      </c>
    </row>
    <row r="47" spans="1:5" ht="15" customHeight="1" x14ac:dyDescent="0.25">
      <c r="A47" s="207">
        <v>41</v>
      </c>
      <c r="B47" s="510" t="s">
        <v>38</v>
      </c>
      <c r="C47" s="32" t="s">
        <v>54</v>
      </c>
      <c r="D47" s="426">
        <v>4</v>
      </c>
      <c r="E47" s="427">
        <v>4</v>
      </c>
    </row>
    <row r="48" spans="1:5" ht="15" customHeight="1" x14ac:dyDescent="0.25">
      <c r="A48" s="206">
        <v>42</v>
      </c>
      <c r="B48" s="19" t="s">
        <v>37</v>
      </c>
      <c r="C48" s="95" t="s">
        <v>147</v>
      </c>
      <c r="D48" s="85">
        <v>11</v>
      </c>
      <c r="E48" s="91">
        <v>3.9090909090909092</v>
      </c>
    </row>
    <row r="49" spans="1:5" ht="15" customHeight="1" x14ac:dyDescent="0.25">
      <c r="A49" s="206">
        <v>43</v>
      </c>
      <c r="B49" s="19" t="s">
        <v>37</v>
      </c>
      <c r="C49" s="95" t="s">
        <v>145</v>
      </c>
      <c r="D49" s="85">
        <v>17</v>
      </c>
      <c r="E49" s="91">
        <v>3.8823529411764706</v>
      </c>
    </row>
    <row r="50" spans="1:5" ht="15" customHeight="1" x14ac:dyDescent="0.25">
      <c r="A50" s="206">
        <v>44</v>
      </c>
      <c r="B50" s="19" t="s">
        <v>35</v>
      </c>
      <c r="C50" s="95" t="s">
        <v>50</v>
      </c>
      <c r="D50" s="85">
        <v>8</v>
      </c>
      <c r="E50" s="91">
        <v>3.875</v>
      </c>
    </row>
    <row r="51" spans="1:5" ht="15" customHeight="1" x14ac:dyDescent="0.25">
      <c r="A51" s="206">
        <v>45</v>
      </c>
      <c r="B51" s="503" t="s">
        <v>37</v>
      </c>
      <c r="C51" s="95" t="s">
        <v>149</v>
      </c>
      <c r="D51" s="85">
        <v>6</v>
      </c>
      <c r="E51" s="91">
        <v>3.8333333333333335</v>
      </c>
    </row>
    <row r="52" spans="1:5" ht="15" customHeight="1" x14ac:dyDescent="0.25">
      <c r="A52" s="206">
        <v>46</v>
      </c>
      <c r="B52" s="516" t="s">
        <v>33</v>
      </c>
      <c r="C52" s="298" t="s">
        <v>6</v>
      </c>
      <c r="D52" s="349">
        <v>4</v>
      </c>
      <c r="E52" s="279">
        <v>3.75</v>
      </c>
    </row>
    <row r="53" spans="1:5" ht="15" customHeight="1" x14ac:dyDescent="0.25">
      <c r="A53" s="206">
        <v>47</v>
      </c>
      <c r="B53" s="19" t="s">
        <v>37</v>
      </c>
      <c r="C53" s="95" t="s">
        <v>125</v>
      </c>
      <c r="D53" s="86">
        <v>4</v>
      </c>
      <c r="E53" s="87">
        <v>3.75</v>
      </c>
    </row>
    <row r="54" spans="1:5" ht="15" customHeight="1" x14ac:dyDescent="0.25">
      <c r="A54" s="206">
        <v>48</v>
      </c>
      <c r="B54" s="19" t="s">
        <v>37</v>
      </c>
      <c r="C54" s="95" t="s">
        <v>137</v>
      </c>
      <c r="D54" s="85">
        <v>11</v>
      </c>
      <c r="E54" s="91">
        <v>3.7272727272727271</v>
      </c>
    </row>
    <row r="55" spans="1:5" ht="15" customHeight="1" x14ac:dyDescent="0.25">
      <c r="A55" s="206">
        <v>49</v>
      </c>
      <c r="B55" s="512" t="s">
        <v>33</v>
      </c>
      <c r="C55" s="11" t="s">
        <v>4</v>
      </c>
      <c r="D55" s="349">
        <v>7</v>
      </c>
      <c r="E55" s="279">
        <v>3.7142857142857144</v>
      </c>
    </row>
    <row r="56" spans="1:5" ht="15" customHeight="1" thickBot="1" x14ac:dyDescent="0.3">
      <c r="A56" s="208">
        <v>50</v>
      </c>
      <c r="B56" s="374" t="s">
        <v>32</v>
      </c>
      <c r="C56" s="29" t="s">
        <v>164</v>
      </c>
      <c r="D56" s="263">
        <v>3</v>
      </c>
      <c r="E56" s="93">
        <v>3.6666666666666665</v>
      </c>
    </row>
    <row r="57" spans="1:5" ht="15" customHeight="1" x14ac:dyDescent="0.25">
      <c r="A57" s="26">
        <v>51</v>
      </c>
      <c r="B57" s="505" t="s">
        <v>36</v>
      </c>
      <c r="C57" s="11" t="s">
        <v>123</v>
      </c>
      <c r="D57" s="349">
        <v>3</v>
      </c>
      <c r="E57" s="377">
        <v>3.6666666666666665</v>
      </c>
    </row>
    <row r="58" spans="1:5" ht="15" customHeight="1" x14ac:dyDescent="0.25">
      <c r="A58" s="206">
        <v>52</v>
      </c>
      <c r="B58" s="19" t="s">
        <v>37</v>
      </c>
      <c r="C58" s="95" t="s">
        <v>127</v>
      </c>
      <c r="D58" s="85">
        <v>3</v>
      </c>
      <c r="E58" s="91">
        <v>3.6666666666666665</v>
      </c>
    </row>
    <row r="59" spans="1:5" ht="15" customHeight="1" x14ac:dyDescent="0.25">
      <c r="A59" s="206">
        <v>53</v>
      </c>
      <c r="B59" s="19" t="s">
        <v>37</v>
      </c>
      <c r="C59" s="95" t="s">
        <v>138</v>
      </c>
      <c r="D59" s="85">
        <v>3</v>
      </c>
      <c r="E59" s="91">
        <v>3.6666666666666665</v>
      </c>
    </row>
    <row r="60" spans="1:5" ht="15" customHeight="1" x14ac:dyDescent="0.25">
      <c r="A60" s="206">
        <v>54</v>
      </c>
      <c r="B60" s="503" t="s">
        <v>38</v>
      </c>
      <c r="C60" s="95" t="s">
        <v>93</v>
      </c>
      <c r="D60" s="85">
        <v>9</v>
      </c>
      <c r="E60" s="91">
        <v>3.6666666666666665</v>
      </c>
    </row>
    <row r="61" spans="1:5" ht="15" customHeight="1" x14ac:dyDescent="0.25">
      <c r="A61" s="206">
        <v>55</v>
      </c>
      <c r="B61" s="503" t="s">
        <v>36</v>
      </c>
      <c r="C61" s="95" t="s">
        <v>156</v>
      </c>
      <c r="D61" s="85">
        <v>2</v>
      </c>
      <c r="E61" s="91">
        <v>3.5</v>
      </c>
    </row>
    <row r="62" spans="1:5" ht="15" customHeight="1" x14ac:dyDescent="0.25">
      <c r="A62" s="206">
        <v>56</v>
      </c>
      <c r="B62" s="19" t="s">
        <v>37</v>
      </c>
      <c r="C62" s="95" t="s">
        <v>162</v>
      </c>
      <c r="D62" s="85">
        <v>4</v>
      </c>
      <c r="E62" s="91">
        <v>3.5</v>
      </c>
    </row>
    <row r="63" spans="1:5" ht="15" customHeight="1" x14ac:dyDescent="0.25">
      <c r="A63" s="206">
        <v>57</v>
      </c>
      <c r="B63" s="348" t="s">
        <v>37</v>
      </c>
      <c r="C63" s="11" t="s">
        <v>143</v>
      </c>
      <c r="D63" s="349">
        <v>4</v>
      </c>
      <c r="E63" s="279">
        <v>3.5</v>
      </c>
    </row>
    <row r="64" spans="1:5" ht="15" customHeight="1" x14ac:dyDescent="0.25">
      <c r="A64" s="206">
        <v>58</v>
      </c>
      <c r="B64" s="19" t="s">
        <v>38</v>
      </c>
      <c r="C64" s="95" t="s">
        <v>166</v>
      </c>
      <c r="D64" s="85">
        <v>2</v>
      </c>
      <c r="E64" s="91">
        <v>3.5</v>
      </c>
    </row>
    <row r="65" spans="1:5" ht="15" customHeight="1" x14ac:dyDescent="0.25">
      <c r="A65" s="206">
        <v>59</v>
      </c>
      <c r="B65" s="19" t="s">
        <v>36</v>
      </c>
      <c r="C65" s="95" t="s">
        <v>107</v>
      </c>
      <c r="D65" s="85">
        <v>8</v>
      </c>
      <c r="E65" s="91">
        <v>3.375</v>
      </c>
    </row>
    <row r="66" spans="1:5" ht="15" customHeight="1" thickBot="1" x14ac:dyDescent="0.3">
      <c r="A66" s="208">
        <v>60</v>
      </c>
      <c r="B66" s="509" t="s">
        <v>32</v>
      </c>
      <c r="C66" s="29" t="s">
        <v>45</v>
      </c>
      <c r="D66" s="263">
        <v>3</v>
      </c>
      <c r="E66" s="93">
        <v>3.3333333333333335</v>
      </c>
    </row>
    <row r="67" spans="1:5" ht="15" customHeight="1" x14ac:dyDescent="0.25">
      <c r="A67" s="207">
        <v>61</v>
      </c>
      <c r="B67" s="31" t="s">
        <v>37</v>
      </c>
      <c r="C67" s="32" t="s">
        <v>126</v>
      </c>
      <c r="D67" s="84">
        <v>3</v>
      </c>
      <c r="E67" s="90">
        <v>3.3333333333333335</v>
      </c>
    </row>
    <row r="68" spans="1:5" ht="15" customHeight="1" x14ac:dyDescent="0.25">
      <c r="A68" s="206">
        <v>62</v>
      </c>
      <c r="B68" s="503" t="s">
        <v>38</v>
      </c>
      <c r="C68" s="95" t="s">
        <v>55</v>
      </c>
      <c r="D68" s="85">
        <v>7</v>
      </c>
      <c r="E68" s="91">
        <v>3.2857142857142856</v>
      </c>
    </row>
    <row r="69" spans="1:5" ht="15" customHeight="1" x14ac:dyDescent="0.25">
      <c r="A69" s="206">
        <v>63</v>
      </c>
      <c r="B69" s="19" t="s">
        <v>34</v>
      </c>
      <c r="C69" s="95" t="s">
        <v>47</v>
      </c>
      <c r="D69" s="85">
        <v>4</v>
      </c>
      <c r="E69" s="91">
        <v>3.25</v>
      </c>
    </row>
    <row r="70" spans="1:5" ht="15" customHeight="1" x14ac:dyDescent="0.25">
      <c r="A70" s="206">
        <v>64</v>
      </c>
      <c r="B70" s="19" t="s">
        <v>37</v>
      </c>
      <c r="C70" s="95" t="s">
        <v>159</v>
      </c>
      <c r="D70" s="85">
        <v>4</v>
      </c>
      <c r="E70" s="91">
        <v>3.25</v>
      </c>
    </row>
    <row r="71" spans="1:5" ht="15" customHeight="1" x14ac:dyDescent="0.25">
      <c r="A71" s="206">
        <v>65</v>
      </c>
      <c r="B71" s="89" t="s">
        <v>32</v>
      </c>
      <c r="C71" s="17" t="s">
        <v>43</v>
      </c>
      <c r="D71" s="85">
        <v>9</v>
      </c>
      <c r="E71" s="91">
        <v>3.2222222222222223</v>
      </c>
    </row>
    <row r="72" spans="1:5" ht="15" customHeight="1" x14ac:dyDescent="0.25">
      <c r="A72" s="206">
        <v>66</v>
      </c>
      <c r="B72" s="89" t="s">
        <v>32</v>
      </c>
      <c r="C72" s="518" t="s">
        <v>151</v>
      </c>
      <c r="D72" s="85">
        <v>2</v>
      </c>
      <c r="E72" s="91">
        <v>3</v>
      </c>
    </row>
    <row r="73" spans="1:5" ht="15" customHeight="1" x14ac:dyDescent="0.25">
      <c r="A73" s="206">
        <v>67</v>
      </c>
      <c r="B73" s="503" t="s">
        <v>32</v>
      </c>
      <c r="C73" s="95" t="s">
        <v>116</v>
      </c>
      <c r="D73" s="85">
        <v>1</v>
      </c>
      <c r="E73" s="91">
        <v>3</v>
      </c>
    </row>
    <row r="74" spans="1:5" ht="15" customHeight="1" x14ac:dyDescent="0.25">
      <c r="A74" s="206">
        <v>68</v>
      </c>
      <c r="B74" s="89" t="s">
        <v>33</v>
      </c>
      <c r="C74" s="88" t="s">
        <v>2</v>
      </c>
      <c r="D74" s="85">
        <v>1</v>
      </c>
      <c r="E74" s="91">
        <v>3</v>
      </c>
    </row>
    <row r="75" spans="1:5" ht="15" customHeight="1" x14ac:dyDescent="0.25">
      <c r="A75" s="206">
        <v>69</v>
      </c>
      <c r="B75" s="19" t="s">
        <v>33</v>
      </c>
      <c r="C75" s="17" t="s">
        <v>167</v>
      </c>
      <c r="D75" s="85">
        <v>2</v>
      </c>
      <c r="E75" s="91">
        <v>3</v>
      </c>
    </row>
    <row r="76" spans="1:5" ht="15" customHeight="1" thickBot="1" x14ac:dyDescent="0.3">
      <c r="A76" s="208">
        <v>70</v>
      </c>
      <c r="B76" s="514" t="s">
        <v>34</v>
      </c>
      <c r="C76" s="408" t="s">
        <v>103</v>
      </c>
      <c r="D76" s="263">
        <v>2</v>
      </c>
      <c r="E76" s="93">
        <v>3</v>
      </c>
    </row>
    <row r="77" spans="1:5" ht="15" customHeight="1" x14ac:dyDescent="0.25">
      <c r="A77" s="207">
        <v>71</v>
      </c>
      <c r="B77" s="511" t="s">
        <v>35</v>
      </c>
      <c r="C77" s="32" t="s">
        <v>104</v>
      </c>
      <c r="D77" s="84">
        <v>1</v>
      </c>
      <c r="E77" s="90">
        <v>3</v>
      </c>
    </row>
    <row r="78" spans="1:5" ht="15" customHeight="1" x14ac:dyDescent="0.25">
      <c r="A78" s="506">
        <v>72</v>
      </c>
      <c r="B78" s="517" t="s">
        <v>35</v>
      </c>
      <c r="C78" s="507" t="s">
        <v>177</v>
      </c>
      <c r="D78" s="508">
        <v>2</v>
      </c>
      <c r="E78" s="92">
        <v>3</v>
      </c>
    </row>
    <row r="79" spans="1:5" ht="15" customHeight="1" x14ac:dyDescent="0.25">
      <c r="A79" s="206">
        <v>73</v>
      </c>
      <c r="B79" s="503" t="s">
        <v>35</v>
      </c>
      <c r="C79" s="95" t="s">
        <v>121</v>
      </c>
      <c r="D79" s="85">
        <v>2</v>
      </c>
      <c r="E79" s="91">
        <v>3</v>
      </c>
    </row>
    <row r="80" spans="1:5" ht="15" customHeight="1" x14ac:dyDescent="0.25">
      <c r="A80" s="206">
        <v>74</v>
      </c>
      <c r="B80" s="19" t="s">
        <v>37</v>
      </c>
      <c r="C80" s="95" t="s">
        <v>128</v>
      </c>
      <c r="D80" s="85">
        <v>2</v>
      </c>
      <c r="E80" s="91">
        <v>3</v>
      </c>
    </row>
    <row r="81" spans="1:6" ht="15" customHeight="1" thickBot="1" x14ac:dyDescent="0.3">
      <c r="A81" s="208">
        <v>75</v>
      </c>
      <c r="B81" s="262" t="s">
        <v>37</v>
      </c>
      <c r="C81" s="104" t="s">
        <v>142</v>
      </c>
      <c r="D81" s="263">
        <v>1</v>
      </c>
      <c r="E81" s="93">
        <v>3</v>
      </c>
    </row>
    <row r="82" spans="1:6" ht="15" customHeight="1" x14ac:dyDescent="0.25">
      <c r="A82" s="27"/>
      <c r="B82" s="345"/>
      <c r="C82" s="346"/>
      <c r="D82" s="99" t="s">
        <v>60</v>
      </c>
      <c r="E82" s="102">
        <f>AVERAGE(E7:E81)</f>
        <v>3.8729797130973602</v>
      </c>
      <c r="F82"/>
    </row>
    <row r="83" spans="1:6" x14ac:dyDescent="0.25">
      <c r="A83" s="27"/>
      <c r="B83" s="345"/>
      <c r="C83" s="346"/>
      <c r="D83" s="347" t="s">
        <v>68</v>
      </c>
      <c r="E83" s="23">
        <v>3.88</v>
      </c>
      <c r="F83"/>
    </row>
    <row r="84" spans="1:6" x14ac:dyDescent="0.25">
      <c r="A84" s="27"/>
      <c r="B84"/>
      <c r="C84"/>
      <c r="D84"/>
      <c r="E84"/>
      <c r="F84"/>
    </row>
    <row r="85" spans="1:6" x14ac:dyDescent="0.25">
      <c r="A85" s="27"/>
      <c r="B85"/>
      <c r="C85"/>
      <c r="D85"/>
      <c r="E85"/>
      <c r="F85"/>
    </row>
    <row r="86" spans="1:6" x14ac:dyDescent="0.25">
      <c r="A86" s="27"/>
    </row>
    <row r="87" spans="1:6" x14ac:dyDescent="0.25">
      <c r="A87" s="27"/>
    </row>
    <row r="88" spans="1:6" x14ac:dyDescent="0.25">
      <c r="A88" s="27"/>
    </row>
    <row r="89" spans="1:6" x14ac:dyDescent="0.25">
      <c r="A89" s="27"/>
    </row>
    <row r="90" spans="1:6" x14ac:dyDescent="0.25">
      <c r="A90" s="27"/>
    </row>
    <row r="91" spans="1:6" x14ac:dyDescent="0.25">
      <c r="A91" s="27"/>
    </row>
    <row r="92" spans="1:6" x14ac:dyDescent="0.25">
      <c r="A92" s="27"/>
    </row>
    <row r="93" spans="1:6" x14ac:dyDescent="0.25">
      <c r="A93" s="27"/>
    </row>
    <row r="94" spans="1:6" x14ac:dyDescent="0.25">
      <c r="A94" s="27"/>
    </row>
    <row r="95" spans="1:6" x14ac:dyDescent="0.25">
      <c r="A95" s="27"/>
    </row>
    <row r="96" spans="1:6" x14ac:dyDescent="0.25">
      <c r="A96" s="27"/>
    </row>
    <row r="97" spans="1:1" x14ac:dyDescent="0.25">
      <c r="A97" s="27"/>
    </row>
    <row r="98" spans="1:1" x14ac:dyDescent="0.25">
      <c r="A98" s="27"/>
    </row>
    <row r="99" spans="1:1" x14ac:dyDescent="0.25">
      <c r="A99" s="27"/>
    </row>
    <row r="100" spans="1:1" x14ac:dyDescent="0.25">
      <c r="A100" s="27"/>
    </row>
    <row r="101" spans="1:1" x14ac:dyDescent="0.25">
      <c r="A101" s="27"/>
    </row>
    <row r="102" spans="1:1" x14ac:dyDescent="0.25">
      <c r="A102" s="27"/>
    </row>
    <row r="103" spans="1:1" x14ac:dyDescent="0.25">
      <c r="A103" s="27"/>
    </row>
    <row r="104" spans="1:1" x14ac:dyDescent="0.25">
      <c r="A104" s="27"/>
    </row>
  </sheetData>
  <mergeCells count="5">
    <mergeCell ref="E4:E5"/>
    <mergeCell ref="A4:A5"/>
    <mergeCell ref="B4:B5"/>
    <mergeCell ref="C4:C5"/>
    <mergeCell ref="D4:D5"/>
  </mergeCells>
  <conditionalFormatting sqref="E6:E83">
    <cfRule type="cellIs" dxfId="46" priority="934" stopIfTrue="1" operator="equal">
      <formula>$E$82</formula>
    </cfRule>
    <cfRule type="cellIs" dxfId="45" priority="935" stopIfTrue="1" operator="lessThan">
      <formula>3.5</formula>
    </cfRule>
    <cfRule type="cellIs" dxfId="44" priority="936" stopIfTrue="1" operator="between">
      <formula>$E$82</formula>
      <formula>3.5</formula>
    </cfRule>
    <cfRule type="cellIs" dxfId="43" priority="937" stopIfTrue="1" operator="between">
      <formula>4.499</formula>
      <formula>$E$82</formula>
    </cfRule>
    <cfRule type="cellIs" dxfId="42" priority="938" stopIfTrue="1" operator="greaterThanOrEqual">
      <formula>4.5</formula>
    </cfRule>
  </conditionalFormatting>
  <pageMargins left="0.62992125984251968" right="0.11811023622047245" top="0.15748031496062992" bottom="0.15748031496062992" header="0.31496062992125984" footer="0.31496062992125984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ColWidth="9.140625" defaultRowHeight="15" x14ac:dyDescent="0.25"/>
  <cols>
    <col min="1" max="1" width="4.7109375" style="3" customWidth="1"/>
    <col min="2" max="2" width="9.7109375" style="3" customWidth="1"/>
    <col min="3" max="3" width="31.7109375" style="3" customWidth="1"/>
    <col min="4" max="8" width="7.7109375" style="4" customWidth="1"/>
    <col min="9" max="9" width="8.7109375" style="4" customWidth="1"/>
    <col min="10" max="10" width="7.7109375" style="3" customWidth="1"/>
    <col min="11" max="11" width="9.28515625" style="3" customWidth="1"/>
    <col min="12" max="16384" width="9.140625" style="3"/>
  </cols>
  <sheetData>
    <row r="1" spans="1:22" s="1" customFormat="1" x14ac:dyDescent="0.25">
      <c r="A1" s="6"/>
      <c r="B1" s="6"/>
      <c r="C1" s="12"/>
      <c r="D1" s="546"/>
      <c r="E1" s="546"/>
      <c r="F1" s="7"/>
      <c r="G1" s="7"/>
      <c r="H1" s="7"/>
      <c r="I1" s="7"/>
      <c r="K1" s="67"/>
      <c r="L1" s="24" t="s">
        <v>69</v>
      </c>
    </row>
    <row r="2" spans="1:22" s="1" customFormat="1" ht="15.75" x14ac:dyDescent="0.25">
      <c r="A2" s="6"/>
      <c r="B2" s="6"/>
      <c r="C2" s="261" t="s">
        <v>99</v>
      </c>
      <c r="D2" s="82"/>
      <c r="E2" s="82"/>
      <c r="F2" s="7"/>
      <c r="G2" s="7"/>
      <c r="H2" s="7"/>
      <c r="I2" s="16">
        <v>2024</v>
      </c>
      <c r="K2" s="68"/>
      <c r="L2" s="24" t="s">
        <v>70</v>
      </c>
    </row>
    <row r="3" spans="1:22" s="1" customFormat="1" ht="15.75" thickBot="1" x14ac:dyDescent="0.3">
      <c r="A3" s="6"/>
      <c r="B3" s="6"/>
      <c r="C3" s="13"/>
      <c r="D3" s="14"/>
      <c r="E3" s="14"/>
      <c r="F3" s="7"/>
      <c r="G3" s="7"/>
      <c r="H3" s="7"/>
      <c r="I3" s="7"/>
      <c r="K3" s="366"/>
      <c r="L3" s="24" t="s">
        <v>71</v>
      </c>
    </row>
    <row r="4" spans="1:22" s="1" customFormat="1" ht="16.5" customHeight="1" x14ac:dyDescent="0.25">
      <c r="A4" s="529" t="s">
        <v>56</v>
      </c>
      <c r="B4" s="542" t="s">
        <v>64</v>
      </c>
      <c r="C4" s="542" t="s">
        <v>0</v>
      </c>
      <c r="D4" s="536" t="s">
        <v>65</v>
      </c>
      <c r="E4" s="547" t="s">
        <v>66</v>
      </c>
      <c r="F4" s="548"/>
      <c r="G4" s="548"/>
      <c r="H4" s="549"/>
      <c r="I4" s="539" t="s">
        <v>90</v>
      </c>
      <c r="K4" s="25"/>
      <c r="L4" s="24" t="s">
        <v>72</v>
      </c>
    </row>
    <row r="5" spans="1:22" s="1" customFormat="1" ht="27" customHeight="1" thickBot="1" x14ac:dyDescent="0.3">
      <c r="A5" s="541"/>
      <c r="B5" s="543"/>
      <c r="C5" s="543"/>
      <c r="D5" s="544"/>
      <c r="E5" s="30">
        <v>5</v>
      </c>
      <c r="F5" s="30">
        <v>4</v>
      </c>
      <c r="G5" s="30">
        <v>3</v>
      </c>
      <c r="H5" s="30">
        <v>2</v>
      </c>
      <c r="I5" s="540"/>
    </row>
    <row r="6" spans="1:22" s="1" customFormat="1" ht="15" customHeight="1" thickBot="1" x14ac:dyDescent="0.3">
      <c r="A6" s="81"/>
      <c r="B6" s="69"/>
      <c r="C6" s="70" t="s">
        <v>82</v>
      </c>
      <c r="D6" s="71">
        <f>D7+D15+D24+D35+D47+D57+D81</f>
        <v>286</v>
      </c>
      <c r="E6" s="276">
        <f>E7+E15+E24+E35+E47+E57+E81</f>
        <v>64</v>
      </c>
      <c r="F6" s="276">
        <f>F7+F15+F24+F35+F47+F57+F81</f>
        <v>131</v>
      </c>
      <c r="G6" s="276">
        <f>G7+G15+G24+G35+G47+G57+G81</f>
        <v>80</v>
      </c>
      <c r="H6" s="276">
        <f>H7+H15+H24+H35+H47+H57+H81</f>
        <v>11</v>
      </c>
      <c r="I6" s="202">
        <v>3.88</v>
      </c>
    </row>
    <row r="7" spans="1:22" s="1" customFormat="1" ht="15" customHeight="1" thickBot="1" x14ac:dyDescent="0.3">
      <c r="A7" s="72"/>
      <c r="B7" s="73"/>
      <c r="C7" s="73" t="s">
        <v>83</v>
      </c>
      <c r="D7" s="74">
        <f>SUM(D8:D14)</f>
        <v>26</v>
      </c>
      <c r="E7" s="277">
        <f t="shared" ref="E7:H7" si="0">SUM(E8:E14)</f>
        <v>3</v>
      </c>
      <c r="F7" s="277">
        <f t="shared" si="0"/>
        <v>8</v>
      </c>
      <c r="G7" s="277">
        <f t="shared" si="0"/>
        <v>15</v>
      </c>
      <c r="H7" s="277">
        <f t="shared" si="0"/>
        <v>0</v>
      </c>
      <c r="I7" s="201">
        <f>AVERAGE(I9:I14)</f>
        <v>3.57037037037037</v>
      </c>
    </row>
    <row r="8" spans="1:22" s="1" customFormat="1" ht="15" customHeight="1" x14ac:dyDescent="0.25">
      <c r="A8" s="491">
        <v>1</v>
      </c>
      <c r="B8" s="493">
        <v>10002</v>
      </c>
      <c r="C8" s="492" t="s">
        <v>151</v>
      </c>
      <c r="D8" s="494">
        <f>SUM(E8:H8)</f>
        <v>2</v>
      </c>
      <c r="E8" s="495"/>
      <c r="F8" s="495"/>
      <c r="G8" s="495">
        <v>2</v>
      </c>
      <c r="H8" s="495"/>
      <c r="I8" s="496">
        <f t="shared" ref="I8:I34" si="1">(H8*2+G8*3+F8*4+E8*5)/D8</f>
        <v>3</v>
      </c>
    </row>
    <row r="9" spans="1:22" s="1" customFormat="1" ht="15" customHeight="1" x14ac:dyDescent="0.25">
      <c r="A9" s="323">
        <v>2</v>
      </c>
      <c r="B9" s="266">
        <v>10090</v>
      </c>
      <c r="C9" s="264" t="s">
        <v>43</v>
      </c>
      <c r="D9" s="269">
        <f t="shared" ref="D9:D14" si="2">SUM(E9:H9)</f>
        <v>9</v>
      </c>
      <c r="E9" s="269"/>
      <c r="F9" s="269">
        <v>2</v>
      </c>
      <c r="G9" s="269">
        <v>7</v>
      </c>
      <c r="H9" s="269"/>
      <c r="I9" s="324">
        <f t="shared" si="1"/>
        <v>3.2222222222222223</v>
      </c>
    </row>
    <row r="10" spans="1:22" s="1" customFormat="1" ht="15" customHeight="1" x14ac:dyDescent="0.25">
      <c r="A10" s="323">
        <v>3</v>
      </c>
      <c r="B10" s="266">
        <v>10004</v>
      </c>
      <c r="C10" s="264" t="s">
        <v>42</v>
      </c>
      <c r="D10" s="269">
        <f t="shared" si="2"/>
        <v>5</v>
      </c>
      <c r="E10" s="269">
        <v>2</v>
      </c>
      <c r="F10" s="269">
        <v>2</v>
      </c>
      <c r="G10" s="269">
        <v>1</v>
      </c>
      <c r="H10" s="269"/>
      <c r="I10" s="324">
        <f t="shared" si="1"/>
        <v>4.2</v>
      </c>
    </row>
    <row r="11" spans="1:22" s="1" customFormat="1" ht="15" customHeight="1" x14ac:dyDescent="0.25">
      <c r="A11" s="497">
        <v>4</v>
      </c>
      <c r="B11" s="266">
        <v>10001</v>
      </c>
      <c r="C11" s="264" t="s">
        <v>164</v>
      </c>
      <c r="D11" s="499">
        <f t="shared" ref="D11" si="3">SUM(E11:H11)</f>
        <v>3</v>
      </c>
      <c r="E11" s="269"/>
      <c r="F11" s="269">
        <v>2</v>
      </c>
      <c r="G11" s="269">
        <v>1</v>
      </c>
      <c r="H11" s="499"/>
      <c r="I11" s="324">
        <f t="shared" ref="I11" si="4">(H11*2+G11*3+F11*4+E11*5)/D11</f>
        <v>3.6666666666666665</v>
      </c>
    </row>
    <row r="12" spans="1:22" s="2" customFormat="1" ht="15" customHeight="1" x14ac:dyDescent="0.25">
      <c r="A12" s="26">
        <v>5</v>
      </c>
      <c r="B12" s="278">
        <v>10190</v>
      </c>
      <c r="C12" s="498" t="s">
        <v>152</v>
      </c>
      <c r="D12" s="294">
        <f t="shared" si="2"/>
        <v>3</v>
      </c>
      <c r="E12" s="294">
        <v>1</v>
      </c>
      <c r="F12" s="294">
        <v>1</v>
      </c>
      <c r="G12" s="294">
        <v>1</v>
      </c>
      <c r="H12" s="270"/>
      <c r="I12" s="265">
        <f t="shared" si="1"/>
        <v>4</v>
      </c>
      <c r="K12"/>
      <c r="L12"/>
      <c r="M12"/>
      <c r="N12"/>
      <c r="O12"/>
      <c r="P12"/>
      <c r="Q12"/>
      <c r="R12"/>
      <c r="S12"/>
      <c r="T12"/>
      <c r="U12"/>
      <c r="V12"/>
    </row>
    <row r="13" spans="1:22" s="2" customFormat="1" ht="15" customHeight="1" x14ac:dyDescent="0.25">
      <c r="A13" s="26">
        <v>6</v>
      </c>
      <c r="B13" s="18">
        <v>10320</v>
      </c>
      <c r="C13" s="88" t="s">
        <v>45</v>
      </c>
      <c r="D13" s="327">
        <f t="shared" si="2"/>
        <v>3</v>
      </c>
      <c r="E13" s="327"/>
      <c r="F13" s="327">
        <v>1</v>
      </c>
      <c r="G13" s="327">
        <v>2</v>
      </c>
      <c r="H13" s="271"/>
      <c r="I13" s="87">
        <f t="shared" si="1"/>
        <v>3.3333333333333335</v>
      </c>
      <c r="K13"/>
      <c r="L13"/>
      <c r="M13"/>
      <c r="N13"/>
      <c r="O13"/>
      <c r="P13"/>
      <c r="Q13"/>
      <c r="R13"/>
      <c r="S13"/>
      <c r="T13"/>
      <c r="U13"/>
      <c r="V13"/>
    </row>
    <row r="14" spans="1:22" s="2" customFormat="1" ht="15" customHeight="1" thickBot="1" x14ac:dyDescent="0.3">
      <c r="A14" s="26">
        <v>7</v>
      </c>
      <c r="B14" s="278">
        <v>10860</v>
      </c>
      <c r="C14" s="328" t="s">
        <v>116</v>
      </c>
      <c r="D14" s="294">
        <f t="shared" si="2"/>
        <v>1</v>
      </c>
      <c r="E14" s="294"/>
      <c r="F14" s="294"/>
      <c r="G14" s="294">
        <v>1</v>
      </c>
      <c r="H14" s="271"/>
      <c r="I14" s="87">
        <f t="shared" si="1"/>
        <v>3</v>
      </c>
      <c r="K14"/>
      <c r="L14"/>
      <c r="M14"/>
      <c r="N14"/>
      <c r="O14"/>
      <c r="P14"/>
      <c r="Q14"/>
      <c r="R14"/>
      <c r="S14"/>
      <c r="T14"/>
      <c r="U14"/>
      <c r="V14"/>
    </row>
    <row r="15" spans="1:22" s="2" customFormat="1" ht="15" customHeight="1" thickBot="1" x14ac:dyDescent="0.3">
      <c r="A15" s="75"/>
      <c r="B15" s="267"/>
      <c r="C15" s="78" t="s">
        <v>84</v>
      </c>
      <c r="D15" s="272">
        <f>SUM(D16:D23)</f>
        <v>20</v>
      </c>
      <c r="E15" s="273">
        <f>SUM(E16:E23)</f>
        <v>3</v>
      </c>
      <c r="F15" s="273">
        <f>SUM(F16:F23)</f>
        <v>9</v>
      </c>
      <c r="G15" s="273">
        <f>SUM(G16:G23)</f>
        <v>7</v>
      </c>
      <c r="H15" s="273">
        <f>SUM(H16:H23)</f>
        <v>1</v>
      </c>
      <c r="I15" s="77">
        <f>AVERAGE(I16:I23)</f>
        <v>3.6830357142857144</v>
      </c>
      <c r="K15"/>
      <c r="L15"/>
      <c r="M15"/>
      <c r="N15"/>
      <c r="O15"/>
      <c r="P15"/>
      <c r="Q15"/>
      <c r="R15"/>
      <c r="S15"/>
      <c r="T15"/>
      <c r="U15"/>
      <c r="V15"/>
    </row>
    <row r="16" spans="1:22" s="2" customFormat="1" ht="15" customHeight="1" x14ac:dyDescent="0.25">
      <c r="A16" s="207">
        <v>1</v>
      </c>
      <c r="B16" s="284">
        <v>20040</v>
      </c>
      <c r="C16" s="285" t="s">
        <v>1</v>
      </c>
      <c r="D16" s="290">
        <f t="shared" ref="D16:D23" si="5">SUM(E16:H16)</f>
        <v>1</v>
      </c>
      <c r="E16" s="291"/>
      <c r="F16" s="291">
        <v>1</v>
      </c>
      <c r="G16" s="291"/>
      <c r="H16" s="291"/>
      <c r="I16" s="288">
        <f t="shared" si="1"/>
        <v>4</v>
      </c>
      <c r="K16"/>
      <c r="L16"/>
      <c r="M16"/>
      <c r="N16"/>
      <c r="O16"/>
      <c r="P16"/>
      <c r="Q16"/>
      <c r="R16"/>
      <c r="S16"/>
      <c r="T16"/>
      <c r="U16"/>
      <c r="V16"/>
    </row>
    <row r="17" spans="1:22" s="2" customFormat="1" ht="15" customHeight="1" x14ac:dyDescent="0.25">
      <c r="A17" s="206">
        <v>2</v>
      </c>
      <c r="B17" s="280">
        <v>20061</v>
      </c>
      <c r="C17" s="281" t="s">
        <v>3</v>
      </c>
      <c r="D17" s="292">
        <f t="shared" si="5"/>
        <v>2</v>
      </c>
      <c r="E17" s="293">
        <v>1</v>
      </c>
      <c r="F17" s="293"/>
      <c r="G17" s="293">
        <v>1</v>
      </c>
      <c r="H17" s="293"/>
      <c r="I17" s="289">
        <f t="shared" si="1"/>
        <v>4</v>
      </c>
      <c r="K17"/>
      <c r="L17"/>
      <c r="M17"/>
      <c r="N17"/>
      <c r="O17"/>
      <c r="P17"/>
      <c r="Q17"/>
      <c r="R17"/>
      <c r="S17"/>
      <c r="T17"/>
      <c r="U17"/>
      <c r="V17"/>
    </row>
    <row r="18" spans="1:22" s="2" customFormat="1" ht="15" customHeight="1" x14ac:dyDescent="0.25">
      <c r="A18" s="206">
        <v>3</v>
      </c>
      <c r="B18" s="280">
        <v>21020</v>
      </c>
      <c r="C18" s="281" t="s">
        <v>6</v>
      </c>
      <c r="D18" s="292">
        <f t="shared" si="5"/>
        <v>4</v>
      </c>
      <c r="E18" s="293"/>
      <c r="F18" s="293">
        <v>3</v>
      </c>
      <c r="G18" s="293">
        <v>1</v>
      </c>
      <c r="H18" s="293"/>
      <c r="I18" s="289">
        <f t="shared" si="1"/>
        <v>3.75</v>
      </c>
      <c r="K18"/>
      <c r="L18"/>
      <c r="M18"/>
      <c r="N18"/>
      <c r="O18"/>
      <c r="P18"/>
      <c r="Q18"/>
      <c r="R18"/>
      <c r="S18"/>
      <c r="T18"/>
      <c r="U18"/>
      <c r="V18"/>
    </row>
    <row r="19" spans="1:22" s="2" customFormat="1" ht="15" customHeight="1" x14ac:dyDescent="0.25">
      <c r="A19" s="206">
        <v>4</v>
      </c>
      <c r="B19" s="280">
        <v>20060</v>
      </c>
      <c r="C19" s="281" t="s">
        <v>2</v>
      </c>
      <c r="D19" s="292">
        <f t="shared" si="5"/>
        <v>1</v>
      </c>
      <c r="E19" s="293"/>
      <c r="F19" s="293"/>
      <c r="G19" s="293">
        <v>1</v>
      </c>
      <c r="H19" s="293"/>
      <c r="I19" s="289">
        <f t="shared" si="1"/>
        <v>3</v>
      </c>
      <c r="K19"/>
      <c r="L19"/>
      <c r="M19"/>
      <c r="N19"/>
      <c r="O19"/>
      <c r="P19"/>
      <c r="Q19"/>
      <c r="R19"/>
      <c r="S19"/>
      <c r="T19"/>
      <c r="U19"/>
      <c r="V19"/>
    </row>
    <row r="20" spans="1:22" s="2" customFormat="1" ht="15" customHeight="1" x14ac:dyDescent="0.25">
      <c r="A20" s="206">
        <v>5</v>
      </c>
      <c r="B20" s="280">
        <v>20400</v>
      </c>
      <c r="C20" s="281" t="s">
        <v>4</v>
      </c>
      <c r="D20" s="292">
        <f t="shared" si="5"/>
        <v>7</v>
      </c>
      <c r="E20" s="293">
        <v>1</v>
      </c>
      <c r="F20" s="293">
        <v>3</v>
      </c>
      <c r="G20" s="293">
        <v>3</v>
      </c>
      <c r="H20" s="293"/>
      <c r="I20" s="289">
        <f t="shared" si="1"/>
        <v>3.7142857142857144</v>
      </c>
      <c r="K20"/>
      <c r="L20"/>
      <c r="M20"/>
      <c r="N20"/>
      <c r="O20"/>
      <c r="P20"/>
      <c r="Q20"/>
      <c r="R20"/>
      <c r="S20"/>
      <c r="T20"/>
      <c r="U20"/>
      <c r="V20"/>
    </row>
    <row r="21" spans="1:22" s="2" customFormat="1" ht="15" customHeight="1" x14ac:dyDescent="0.25">
      <c r="A21" s="206">
        <v>6</v>
      </c>
      <c r="B21" s="280">
        <v>20460</v>
      </c>
      <c r="C21" s="500" t="s">
        <v>153</v>
      </c>
      <c r="D21" s="292">
        <f t="shared" si="5"/>
        <v>2</v>
      </c>
      <c r="E21" s="293">
        <v>1</v>
      </c>
      <c r="F21" s="293"/>
      <c r="G21" s="293">
        <v>1</v>
      </c>
      <c r="H21" s="293"/>
      <c r="I21" s="289">
        <f t="shared" si="1"/>
        <v>4</v>
      </c>
      <c r="K21"/>
      <c r="L21"/>
      <c r="M21"/>
      <c r="N21"/>
      <c r="O21"/>
      <c r="P21"/>
      <c r="Q21"/>
      <c r="R21"/>
      <c r="S21"/>
      <c r="T21"/>
      <c r="U21"/>
      <c r="V21"/>
    </row>
    <row r="22" spans="1:22" s="2" customFormat="1" ht="15" customHeight="1" x14ac:dyDescent="0.25">
      <c r="A22" s="26">
        <v>7</v>
      </c>
      <c r="B22" s="278">
        <v>20630</v>
      </c>
      <c r="C22" s="501" t="s">
        <v>167</v>
      </c>
      <c r="D22" s="294">
        <f t="shared" si="5"/>
        <v>2</v>
      </c>
      <c r="E22" s="294"/>
      <c r="F22" s="294">
        <v>1</v>
      </c>
      <c r="G22" s="294"/>
      <c r="H22" s="299">
        <v>1</v>
      </c>
      <c r="I22" s="279">
        <f t="shared" si="1"/>
        <v>3</v>
      </c>
      <c r="K22"/>
      <c r="L22"/>
      <c r="M22"/>
      <c r="N22"/>
      <c r="O22"/>
      <c r="P22"/>
      <c r="Q22"/>
      <c r="R22"/>
      <c r="S22"/>
      <c r="T22"/>
      <c r="U22"/>
      <c r="V22"/>
    </row>
    <row r="23" spans="1:22" s="2" customFormat="1" ht="15" customHeight="1" thickBot="1" x14ac:dyDescent="0.3">
      <c r="A23" s="206">
        <v>8</v>
      </c>
      <c r="B23" s="329">
        <v>20900</v>
      </c>
      <c r="C23" s="344" t="s">
        <v>130</v>
      </c>
      <c r="D23" s="330">
        <f t="shared" si="5"/>
        <v>1</v>
      </c>
      <c r="E23" s="330"/>
      <c r="F23" s="330">
        <v>1</v>
      </c>
      <c r="G23" s="330"/>
      <c r="H23" s="331"/>
      <c r="I23" s="332">
        <f t="shared" si="1"/>
        <v>4</v>
      </c>
      <c r="K23"/>
      <c r="L23"/>
      <c r="M23"/>
      <c r="N23"/>
      <c r="O23"/>
      <c r="P23"/>
      <c r="Q23"/>
      <c r="R23"/>
      <c r="S23"/>
      <c r="T23"/>
      <c r="U23"/>
      <c r="V23"/>
    </row>
    <row r="24" spans="1:22" s="2" customFormat="1" ht="15" customHeight="1" thickBot="1" x14ac:dyDescent="0.25">
      <c r="A24" s="75"/>
      <c r="B24" s="267"/>
      <c r="C24" s="78" t="s">
        <v>85</v>
      </c>
      <c r="D24" s="272">
        <f>SUM(D25:D34)</f>
        <v>21</v>
      </c>
      <c r="E24" s="273">
        <f>SUM(E25:E34)</f>
        <v>4</v>
      </c>
      <c r="F24" s="273">
        <f>SUM(F25:F34)</f>
        <v>12</v>
      </c>
      <c r="G24" s="273">
        <f>SUM(G25:G34)</f>
        <v>4</v>
      </c>
      <c r="H24" s="273">
        <f>SUM(H25:H34)</f>
        <v>1</v>
      </c>
      <c r="I24" s="77">
        <f>AVERAGE(I25:I34)</f>
        <v>3.9249999999999998</v>
      </c>
    </row>
    <row r="25" spans="1:22" s="2" customFormat="1" ht="15" customHeight="1" x14ac:dyDescent="0.2">
      <c r="A25" s="26">
        <v>1</v>
      </c>
      <c r="B25" s="282">
        <v>30070</v>
      </c>
      <c r="C25" s="283" t="s">
        <v>47</v>
      </c>
      <c r="D25" s="300">
        <f t="shared" ref="D25:D34" si="6">SUM(E25:H25)</f>
        <v>4</v>
      </c>
      <c r="E25" s="301"/>
      <c r="F25" s="301">
        <v>1</v>
      </c>
      <c r="G25" s="301">
        <v>3</v>
      </c>
      <c r="H25" s="301"/>
      <c r="I25" s="325">
        <f t="shared" si="1"/>
        <v>3.25</v>
      </c>
    </row>
    <row r="26" spans="1:22" s="2" customFormat="1" ht="15" customHeight="1" x14ac:dyDescent="0.2">
      <c r="A26" s="206">
        <v>2</v>
      </c>
      <c r="B26" s="280">
        <v>30460</v>
      </c>
      <c r="C26" s="333" t="s">
        <v>117</v>
      </c>
      <c r="D26" s="292">
        <f t="shared" si="6"/>
        <v>4</v>
      </c>
      <c r="E26" s="293">
        <v>1</v>
      </c>
      <c r="F26" s="293">
        <v>2</v>
      </c>
      <c r="G26" s="293">
        <v>1</v>
      </c>
      <c r="H26" s="293"/>
      <c r="I26" s="289">
        <f t="shared" si="1"/>
        <v>4</v>
      </c>
    </row>
    <row r="27" spans="1:22" s="2" customFormat="1" ht="15" customHeight="1" x14ac:dyDescent="0.2">
      <c r="A27" s="206">
        <v>3</v>
      </c>
      <c r="B27" s="280">
        <v>30030</v>
      </c>
      <c r="C27" s="333" t="s">
        <v>132</v>
      </c>
      <c r="D27" s="292">
        <f t="shared" si="6"/>
        <v>3</v>
      </c>
      <c r="E27" s="293">
        <v>2</v>
      </c>
      <c r="F27" s="293">
        <v>1</v>
      </c>
      <c r="G27" s="293"/>
      <c r="H27" s="293"/>
      <c r="I27" s="289">
        <f t="shared" si="1"/>
        <v>4.666666666666667</v>
      </c>
    </row>
    <row r="28" spans="1:22" s="2" customFormat="1" ht="15" customHeight="1" x14ac:dyDescent="0.2">
      <c r="A28" s="206">
        <v>4</v>
      </c>
      <c r="B28" s="280">
        <v>31000</v>
      </c>
      <c r="C28" s="281" t="s">
        <v>48</v>
      </c>
      <c r="D28" s="292">
        <f t="shared" si="6"/>
        <v>1</v>
      </c>
      <c r="E28" s="293"/>
      <c r="F28" s="293">
        <v>1</v>
      </c>
      <c r="G28" s="293"/>
      <c r="H28" s="293"/>
      <c r="I28" s="289">
        <f t="shared" si="1"/>
        <v>4</v>
      </c>
    </row>
    <row r="29" spans="1:22" s="2" customFormat="1" ht="15" customHeight="1" x14ac:dyDescent="0.2">
      <c r="A29" s="206">
        <v>5</v>
      </c>
      <c r="B29" s="280">
        <v>30440</v>
      </c>
      <c r="C29" s="500" t="s">
        <v>103</v>
      </c>
      <c r="D29" s="292">
        <f t="shared" si="6"/>
        <v>2</v>
      </c>
      <c r="E29" s="293"/>
      <c r="F29" s="293">
        <v>1</v>
      </c>
      <c r="G29" s="293"/>
      <c r="H29" s="293">
        <v>1</v>
      </c>
      <c r="I29" s="289">
        <f t="shared" si="1"/>
        <v>3</v>
      </c>
    </row>
    <row r="30" spans="1:22" s="2" customFormat="1" ht="15" customHeight="1" x14ac:dyDescent="0.2">
      <c r="A30" s="206">
        <v>6</v>
      </c>
      <c r="B30" s="280">
        <v>30530</v>
      </c>
      <c r="C30" s="589" t="s">
        <v>176</v>
      </c>
      <c r="D30" s="292">
        <f t="shared" si="6"/>
        <v>1</v>
      </c>
      <c r="E30" s="293"/>
      <c r="F30" s="293">
        <v>1</v>
      </c>
      <c r="G30" s="293"/>
      <c r="H30" s="293"/>
      <c r="I30" s="289">
        <f t="shared" si="1"/>
        <v>4</v>
      </c>
    </row>
    <row r="31" spans="1:22" s="2" customFormat="1" ht="15" customHeight="1" x14ac:dyDescent="0.2">
      <c r="A31" s="206">
        <v>7</v>
      </c>
      <c r="B31" s="280">
        <v>30640</v>
      </c>
      <c r="C31" s="500" t="s">
        <v>171</v>
      </c>
      <c r="D31" s="292">
        <f t="shared" ref="D31" si="7">SUM(E31:H31)</f>
        <v>1</v>
      </c>
      <c r="E31" s="293"/>
      <c r="F31" s="293">
        <v>1</v>
      </c>
      <c r="G31" s="293"/>
      <c r="H31" s="293"/>
      <c r="I31" s="289">
        <f t="shared" ref="I31" si="8">(H31*2+G31*3+F31*4+E31*5)/D31</f>
        <v>4</v>
      </c>
    </row>
    <row r="32" spans="1:22" s="2" customFormat="1" ht="15" customHeight="1" x14ac:dyDescent="0.2">
      <c r="A32" s="206">
        <v>8</v>
      </c>
      <c r="B32" s="280">
        <v>30790</v>
      </c>
      <c r="C32" s="500" t="s">
        <v>169</v>
      </c>
      <c r="D32" s="292">
        <f t="shared" ref="D32" si="9">SUM(E32:H32)</f>
        <v>1</v>
      </c>
      <c r="E32" s="293"/>
      <c r="F32" s="293">
        <v>1</v>
      </c>
      <c r="G32" s="293"/>
      <c r="H32" s="293"/>
      <c r="I32" s="289">
        <f t="shared" ref="I32" si="10">(H32*2+G32*3+F32*4+E32*5)/D32</f>
        <v>4</v>
      </c>
    </row>
    <row r="33" spans="1:9" s="2" customFormat="1" ht="15" customHeight="1" x14ac:dyDescent="0.2">
      <c r="A33" s="206">
        <v>9</v>
      </c>
      <c r="B33" s="280">
        <v>30940</v>
      </c>
      <c r="C33" s="500" t="s">
        <v>8</v>
      </c>
      <c r="D33" s="292">
        <f t="shared" si="6"/>
        <v>3</v>
      </c>
      <c r="E33" s="293">
        <v>1</v>
      </c>
      <c r="F33" s="293">
        <v>2</v>
      </c>
      <c r="G33" s="293"/>
      <c r="H33" s="293"/>
      <c r="I33" s="289">
        <f t="shared" si="1"/>
        <v>4.333333333333333</v>
      </c>
    </row>
    <row r="34" spans="1:9" s="2" customFormat="1" ht="15" customHeight="1" thickBot="1" x14ac:dyDescent="0.25">
      <c r="A34" s="206">
        <v>10</v>
      </c>
      <c r="B34" s="280">
        <v>31480</v>
      </c>
      <c r="C34" s="589" t="s">
        <v>79</v>
      </c>
      <c r="D34" s="292">
        <f t="shared" si="6"/>
        <v>1</v>
      </c>
      <c r="E34" s="293"/>
      <c r="F34" s="293">
        <v>1</v>
      </c>
      <c r="G34" s="293"/>
      <c r="H34" s="293"/>
      <c r="I34" s="289">
        <f t="shared" si="1"/>
        <v>4</v>
      </c>
    </row>
    <row r="35" spans="1:9" ht="15" customHeight="1" thickBot="1" x14ac:dyDescent="0.3">
      <c r="A35" s="75"/>
      <c r="B35" s="268"/>
      <c r="C35" s="79" t="s">
        <v>86</v>
      </c>
      <c r="D35" s="272">
        <f>SUM(D36:D46)</f>
        <v>30</v>
      </c>
      <c r="E35" s="273">
        <f>SUM(E36:E46)</f>
        <v>8</v>
      </c>
      <c r="F35" s="273">
        <f>SUM(F36:F46)</f>
        <v>13</v>
      </c>
      <c r="G35" s="273">
        <f>SUM(G36:G46)</f>
        <v>9</v>
      </c>
      <c r="H35" s="273">
        <f>SUM(H36:H46)</f>
        <v>0</v>
      </c>
      <c r="I35" s="77">
        <f>AVERAGE(I36:I46)</f>
        <v>3.9568181818181816</v>
      </c>
    </row>
    <row r="36" spans="1:9" ht="15" customHeight="1" x14ac:dyDescent="0.25">
      <c r="A36" s="26">
        <v>1</v>
      </c>
      <c r="B36" s="305">
        <v>40010</v>
      </c>
      <c r="C36" s="306" t="s">
        <v>49</v>
      </c>
      <c r="D36" s="300">
        <f t="shared" ref="D36:D46" si="11">SUM(E36:H36)</f>
        <v>4</v>
      </c>
      <c r="E36" s="301">
        <v>2</v>
      </c>
      <c r="F36" s="301">
        <v>1</v>
      </c>
      <c r="G36" s="301">
        <v>1</v>
      </c>
      <c r="H36" s="301"/>
      <c r="I36" s="325">
        <f t="shared" ref="I36:I43" si="12">(H36*2+G36*3+F36*4+E36*5)/D36</f>
        <v>4.25</v>
      </c>
    </row>
    <row r="37" spans="1:9" ht="15" customHeight="1" x14ac:dyDescent="0.25">
      <c r="A37" s="206">
        <v>2</v>
      </c>
      <c r="B37" s="303">
        <v>40030</v>
      </c>
      <c r="C37" s="304" t="s">
        <v>98</v>
      </c>
      <c r="D37" s="292">
        <f t="shared" si="11"/>
        <v>2</v>
      </c>
      <c r="E37" s="293"/>
      <c r="F37" s="293">
        <v>2</v>
      </c>
      <c r="G37" s="293"/>
      <c r="H37" s="293"/>
      <c r="I37" s="289">
        <f t="shared" si="12"/>
        <v>4</v>
      </c>
    </row>
    <row r="38" spans="1:9" ht="15" customHeight="1" x14ac:dyDescent="0.25">
      <c r="A38" s="206">
        <v>3</v>
      </c>
      <c r="B38" s="303">
        <v>40410</v>
      </c>
      <c r="C38" s="304" t="s">
        <v>50</v>
      </c>
      <c r="D38" s="292">
        <f t="shared" si="11"/>
        <v>8</v>
      </c>
      <c r="E38" s="293">
        <v>2</v>
      </c>
      <c r="F38" s="293">
        <v>3</v>
      </c>
      <c r="G38" s="293">
        <v>3</v>
      </c>
      <c r="H38" s="293"/>
      <c r="I38" s="289">
        <f t="shared" si="12"/>
        <v>3.875</v>
      </c>
    </row>
    <row r="39" spans="1:9" ht="15" customHeight="1" x14ac:dyDescent="0.25">
      <c r="A39" s="206">
        <v>4</v>
      </c>
      <c r="B39" s="303">
        <v>40011</v>
      </c>
      <c r="C39" s="304" t="s">
        <v>106</v>
      </c>
      <c r="D39" s="292">
        <f t="shared" si="11"/>
        <v>5</v>
      </c>
      <c r="E39" s="293">
        <v>2</v>
      </c>
      <c r="F39" s="293">
        <v>3</v>
      </c>
      <c r="G39" s="293"/>
      <c r="H39" s="293"/>
      <c r="I39" s="289">
        <f t="shared" si="12"/>
        <v>4.4000000000000004</v>
      </c>
    </row>
    <row r="40" spans="1:9" ht="15" customHeight="1" x14ac:dyDescent="0.25">
      <c r="A40" s="206">
        <v>5</v>
      </c>
      <c r="B40" s="303">
        <v>40080</v>
      </c>
      <c r="C40" s="304" t="s">
        <v>94</v>
      </c>
      <c r="D40" s="292">
        <f t="shared" si="11"/>
        <v>1</v>
      </c>
      <c r="E40" s="293">
        <v>1</v>
      </c>
      <c r="F40" s="293"/>
      <c r="G40" s="293"/>
      <c r="H40" s="293"/>
      <c r="I40" s="289">
        <f t="shared" si="12"/>
        <v>5</v>
      </c>
    </row>
    <row r="41" spans="1:9" ht="15" customHeight="1" x14ac:dyDescent="0.25">
      <c r="A41" s="206">
        <v>6</v>
      </c>
      <c r="B41" s="303">
        <v>40100</v>
      </c>
      <c r="C41" s="304" t="s">
        <v>10</v>
      </c>
      <c r="D41" s="292">
        <f t="shared" si="11"/>
        <v>1</v>
      </c>
      <c r="E41" s="293"/>
      <c r="F41" s="293">
        <v>1</v>
      </c>
      <c r="G41" s="293"/>
      <c r="H41" s="293"/>
      <c r="I41" s="289">
        <f t="shared" si="12"/>
        <v>4</v>
      </c>
    </row>
    <row r="42" spans="1:9" ht="15" customHeight="1" x14ac:dyDescent="0.25">
      <c r="A42" s="206">
        <v>7</v>
      </c>
      <c r="B42" s="303">
        <v>40360</v>
      </c>
      <c r="C42" s="304" t="s">
        <v>104</v>
      </c>
      <c r="D42" s="292">
        <f t="shared" si="11"/>
        <v>1</v>
      </c>
      <c r="E42" s="293"/>
      <c r="F42" s="293"/>
      <c r="G42" s="293">
        <v>1</v>
      </c>
      <c r="H42" s="293"/>
      <c r="I42" s="289">
        <f t="shared" si="12"/>
        <v>3</v>
      </c>
    </row>
    <row r="43" spans="1:9" ht="15" customHeight="1" x14ac:dyDescent="0.25">
      <c r="A43" s="206">
        <v>8</v>
      </c>
      <c r="B43" s="303">
        <v>40390</v>
      </c>
      <c r="C43" s="304" t="s">
        <v>119</v>
      </c>
      <c r="D43" s="292">
        <f t="shared" si="11"/>
        <v>1</v>
      </c>
      <c r="E43" s="293">
        <v>1</v>
      </c>
      <c r="F43" s="293"/>
      <c r="G43" s="293"/>
      <c r="H43" s="293"/>
      <c r="I43" s="289">
        <f t="shared" si="12"/>
        <v>5</v>
      </c>
    </row>
    <row r="44" spans="1:9" ht="15" customHeight="1" x14ac:dyDescent="0.25">
      <c r="A44" s="26">
        <v>9</v>
      </c>
      <c r="B44" s="278">
        <v>40720</v>
      </c>
      <c r="C44" s="424" t="s">
        <v>161</v>
      </c>
      <c r="D44" s="294">
        <f t="shared" si="11"/>
        <v>3</v>
      </c>
      <c r="E44" s="294"/>
      <c r="F44" s="294">
        <v>3</v>
      </c>
      <c r="G44" s="294"/>
      <c r="H44" s="294"/>
      <c r="I44" s="302">
        <f t="shared" ref="I44:I46" si="13">(H44*2+G44*3+F44*4+E44*5)/D44</f>
        <v>4</v>
      </c>
    </row>
    <row r="45" spans="1:9" ht="15" customHeight="1" x14ac:dyDescent="0.25">
      <c r="A45" s="26">
        <v>10</v>
      </c>
      <c r="B45" s="278">
        <v>40840</v>
      </c>
      <c r="C45" s="590" t="s">
        <v>177</v>
      </c>
      <c r="D45" s="294">
        <f t="shared" si="11"/>
        <v>2</v>
      </c>
      <c r="E45" s="294"/>
      <c r="F45" s="294"/>
      <c r="G45" s="294">
        <v>2</v>
      </c>
      <c r="H45" s="294"/>
      <c r="I45" s="334">
        <f t="shared" si="13"/>
        <v>3</v>
      </c>
    </row>
    <row r="46" spans="1:9" ht="15" customHeight="1" thickBot="1" x14ac:dyDescent="0.3">
      <c r="A46" s="26">
        <v>11</v>
      </c>
      <c r="B46" s="21">
        <v>40950</v>
      </c>
      <c r="C46" s="335" t="s">
        <v>121</v>
      </c>
      <c r="D46" s="271">
        <f t="shared" si="11"/>
        <v>2</v>
      </c>
      <c r="E46" s="271"/>
      <c r="F46" s="271"/>
      <c r="G46" s="271">
        <v>2</v>
      </c>
      <c r="H46" s="271"/>
      <c r="I46" s="97">
        <f t="shared" si="13"/>
        <v>3</v>
      </c>
    </row>
    <row r="47" spans="1:9" ht="15" customHeight="1" thickBot="1" x14ac:dyDescent="0.3">
      <c r="A47" s="75"/>
      <c r="B47" s="268"/>
      <c r="C47" s="76" t="s">
        <v>87</v>
      </c>
      <c r="D47" s="272">
        <f>SUM(D48:D56)</f>
        <v>27</v>
      </c>
      <c r="E47" s="273">
        <f t="shared" ref="E47:H47" si="14">SUM(E48:E56)</f>
        <v>6</v>
      </c>
      <c r="F47" s="273">
        <f t="shared" si="14"/>
        <v>14</v>
      </c>
      <c r="G47" s="273">
        <f t="shared" si="14"/>
        <v>5</v>
      </c>
      <c r="H47" s="273">
        <f t="shared" si="14"/>
        <v>2</v>
      </c>
      <c r="I47" s="326">
        <f>AVERAGE(I48:I56)</f>
        <v>4.0601851851851851</v>
      </c>
    </row>
    <row r="48" spans="1:9" ht="15" customHeight="1" x14ac:dyDescent="0.25">
      <c r="A48" s="26">
        <v>1</v>
      </c>
      <c r="B48" s="337">
        <v>50040</v>
      </c>
      <c r="C48" s="338" t="s">
        <v>122</v>
      </c>
      <c r="D48" s="340">
        <f t="shared" ref="D48:D56" si="15">SUM(E48:H48)</f>
        <v>2</v>
      </c>
      <c r="E48" s="341">
        <v>1</v>
      </c>
      <c r="F48" s="341">
        <v>1</v>
      </c>
      <c r="G48" s="341"/>
      <c r="H48" s="342"/>
      <c r="I48" s="339">
        <f t="shared" ref="I48:I56" si="16">(H48*2+G48*3+F48*4+E48*5)/D48</f>
        <v>4.5</v>
      </c>
    </row>
    <row r="49" spans="1:9" ht="15" customHeight="1" x14ac:dyDescent="0.25">
      <c r="A49" s="26">
        <v>2</v>
      </c>
      <c r="B49" s="278">
        <v>50003</v>
      </c>
      <c r="C49" s="298" t="s">
        <v>51</v>
      </c>
      <c r="D49" s="274">
        <f t="shared" si="15"/>
        <v>5</v>
      </c>
      <c r="E49" s="336">
        <v>2</v>
      </c>
      <c r="F49" s="336">
        <v>1</v>
      </c>
      <c r="G49" s="336">
        <v>2</v>
      </c>
      <c r="H49" s="274"/>
      <c r="I49" s="91">
        <f t="shared" si="16"/>
        <v>4</v>
      </c>
    </row>
    <row r="50" spans="1:9" ht="15" customHeight="1" x14ac:dyDescent="0.25">
      <c r="A50" s="26">
        <v>3</v>
      </c>
      <c r="B50" s="18">
        <v>50230</v>
      </c>
      <c r="C50" s="335" t="s">
        <v>58</v>
      </c>
      <c r="D50" s="274">
        <f t="shared" si="15"/>
        <v>1</v>
      </c>
      <c r="E50" s="274"/>
      <c r="F50" s="274">
        <v>1</v>
      </c>
      <c r="G50" s="274"/>
      <c r="H50" s="274"/>
      <c r="I50" s="91">
        <f t="shared" si="16"/>
        <v>4</v>
      </c>
    </row>
    <row r="51" spans="1:9" ht="15" customHeight="1" x14ac:dyDescent="0.25">
      <c r="A51" s="26">
        <v>4</v>
      </c>
      <c r="B51" s="18">
        <v>50420</v>
      </c>
      <c r="C51" s="17" t="s">
        <v>134</v>
      </c>
      <c r="D51" s="274">
        <f t="shared" si="15"/>
        <v>2</v>
      </c>
      <c r="E51" s="274">
        <v>2</v>
      </c>
      <c r="F51" s="274"/>
      <c r="G51" s="274"/>
      <c r="H51" s="274"/>
      <c r="I51" s="91">
        <f t="shared" si="16"/>
        <v>5</v>
      </c>
    </row>
    <row r="52" spans="1:9" ht="15" customHeight="1" x14ac:dyDescent="0.25">
      <c r="A52" s="26">
        <v>5</v>
      </c>
      <c r="B52" s="18">
        <v>50450</v>
      </c>
      <c r="C52" s="335" t="s">
        <v>135</v>
      </c>
      <c r="D52" s="274">
        <f t="shared" si="15"/>
        <v>2</v>
      </c>
      <c r="E52" s="274">
        <v>1</v>
      </c>
      <c r="F52" s="274">
        <v>1</v>
      </c>
      <c r="G52" s="274"/>
      <c r="H52" s="274"/>
      <c r="I52" s="91">
        <f t="shared" si="16"/>
        <v>4.5</v>
      </c>
    </row>
    <row r="53" spans="1:9" ht="15" customHeight="1" x14ac:dyDescent="0.25">
      <c r="A53" s="26">
        <v>6</v>
      </c>
      <c r="B53" s="18">
        <v>50760</v>
      </c>
      <c r="C53" s="335" t="s">
        <v>107</v>
      </c>
      <c r="D53" s="274">
        <f t="shared" si="15"/>
        <v>8</v>
      </c>
      <c r="E53" s="274"/>
      <c r="F53" s="274">
        <v>5</v>
      </c>
      <c r="G53" s="274">
        <v>1</v>
      </c>
      <c r="H53" s="274">
        <v>2</v>
      </c>
      <c r="I53" s="91">
        <f t="shared" si="16"/>
        <v>3.375</v>
      </c>
    </row>
    <row r="54" spans="1:9" ht="15" customHeight="1" x14ac:dyDescent="0.25">
      <c r="A54" s="26">
        <v>7</v>
      </c>
      <c r="B54" s="18">
        <v>50780</v>
      </c>
      <c r="C54" s="502" t="s">
        <v>156</v>
      </c>
      <c r="D54" s="274">
        <f t="shared" si="15"/>
        <v>2</v>
      </c>
      <c r="E54" s="274"/>
      <c r="F54" s="274">
        <v>1</v>
      </c>
      <c r="G54" s="274">
        <v>1</v>
      </c>
      <c r="H54" s="274"/>
      <c r="I54" s="91">
        <f t="shared" si="16"/>
        <v>3.5</v>
      </c>
    </row>
    <row r="55" spans="1:9" ht="15" customHeight="1" x14ac:dyDescent="0.25">
      <c r="A55" s="26">
        <v>8</v>
      </c>
      <c r="B55" s="18">
        <v>51370</v>
      </c>
      <c r="C55" s="11" t="s">
        <v>59</v>
      </c>
      <c r="D55" s="274">
        <f t="shared" si="15"/>
        <v>2</v>
      </c>
      <c r="E55" s="274"/>
      <c r="F55" s="274">
        <v>2</v>
      </c>
      <c r="G55" s="274"/>
      <c r="H55" s="274"/>
      <c r="I55" s="91">
        <f t="shared" si="16"/>
        <v>4</v>
      </c>
    </row>
    <row r="56" spans="1:9" ht="15" customHeight="1" thickBot="1" x14ac:dyDescent="0.3">
      <c r="A56" s="26">
        <v>9</v>
      </c>
      <c r="B56" s="18">
        <v>51580</v>
      </c>
      <c r="C56" s="343" t="s">
        <v>123</v>
      </c>
      <c r="D56" s="274">
        <f t="shared" si="15"/>
        <v>3</v>
      </c>
      <c r="E56" s="274"/>
      <c r="F56" s="274">
        <v>2</v>
      </c>
      <c r="G56" s="274">
        <v>1</v>
      </c>
      <c r="H56" s="274"/>
      <c r="I56" s="91">
        <f t="shared" si="16"/>
        <v>3.6666666666666665</v>
      </c>
    </row>
    <row r="57" spans="1:9" ht="15" customHeight="1" thickBot="1" x14ac:dyDescent="0.3">
      <c r="A57" s="75"/>
      <c r="B57" s="268"/>
      <c r="C57" s="80" t="s">
        <v>88</v>
      </c>
      <c r="D57" s="272">
        <f>SUM(D58:D80)</f>
        <v>120</v>
      </c>
      <c r="E57" s="273">
        <f>SUM(E58:E80)</f>
        <v>29</v>
      </c>
      <c r="F57" s="273">
        <f>SUM(F58:F80)</f>
        <v>56</v>
      </c>
      <c r="G57" s="273">
        <f>SUM(G58:G80)</f>
        <v>31</v>
      </c>
      <c r="H57" s="273">
        <f>SUM(H58:H80)</f>
        <v>4</v>
      </c>
      <c r="I57" s="77">
        <f>AVERAGE(I58:I80)</f>
        <v>3.9181705620324543</v>
      </c>
    </row>
    <row r="58" spans="1:9" ht="15" customHeight="1" x14ac:dyDescent="0.25">
      <c r="A58" s="26">
        <v>1</v>
      </c>
      <c r="B58" s="18">
        <v>60010</v>
      </c>
      <c r="C58" s="335" t="s">
        <v>125</v>
      </c>
      <c r="D58" s="274">
        <f t="shared" ref="D58:D80" si="17">SUM(E58:H58)</f>
        <v>4</v>
      </c>
      <c r="E58" s="274">
        <v>1</v>
      </c>
      <c r="F58" s="274">
        <v>1</v>
      </c>
      <c r="G58" s="274">
        <v>2</v>
      </c>
      <c r="H58" s="274"/>
      <c r="I58" s="91">
        <f t="shared" ref="I58:I80" si="18">(H58*2+G58*3+F58*4+E58*5)/D58</f>
        <v>3.75</v>
      </c>
    </row>
    <row r="59" spans="1:9" ht="15" customHeight="1" x14ac:dyDescent="0.25">
      <c r="A59" s="26">
        <v>2</v>
      </c>
      <c r="B59" s="18">
        <v>60050</v>
      </c>
      <c r="C59" s="335" t="s">
        <v>126</v>
      </c>
      <c r="D59" s="274">
        <f t="shared" si="17"/>
        <v>3</v>
      </c>
      <c r="E59" s="274"/>
      <c r="F59" s="274">
        <v>1</v>
      </c>
      <c r="G59" s="274">
        <v>2</v>
      </c>
      <c r="H59" s="274"/>
      <c r="I59" s="91">
        <f t="shared" si="18"/>
        <v>3.3333333333333335</v>
      </c>
    </row>
    <row r="60" spans="1:9" ht="15" customHeight="1" x14ac:dyDescent="0.25">
      <c r="A60" s="26">
        <v>3</v>
      </c>
      <c r="B60" s="18">
        <v>60070</v>
      </c>
      <c r="C60" s="335" t="s">
        <v>127</v>
      </c>
      <c r="D60" s="274">
        <f t="shared" si="17"/>
        <v>3</v>
      </c>
      <c r="E60" s="274"/>
      <c r="F60" s="274">
        <v>2</v>
      </c>
      <c r="G60" s="274">
        <v>1</v>
      </c>
      <c r="H60" s="274"/>
      <c r="I60" s="91">
        <f t="shared" si="18"/>
        <v>3.6666666666666665</v>
      </c>
    </row>
    <row r="61" spans="1:9" ht="15" customHeight="1" x14ac:dyDescent="0.25">
      <c r="A61" s="26">
        <v>4</v>
      </c>
      <c r="B61" s="18">
        <v>60180</v>
      </c>
      <c r="C61" s="335" t="s">
        <v>136</v>
      </c>
      <c r="D61" s="274">
        <f t="shared" si="17"/>
        <v>1</v>
      </c>
      <c r="E61" s="274">
        <v>1</v>
      </c>
      <c r="F61" s="274"/>
      <c r="G61" s="274"/>
      <c r="H61" s="274"/>
      <c r="I61" s="91">
        <f t="shared" si="18"/>
        <v>5</v>
      </c>
    </row>
    <row r="62" spans="1:9" ht="15" customHeight="1" x14ac:dyDescent="0.25">
      <c r="A62" s="26">
        <v>5</v>
      </c>
      <c r="B62" s="18">
        <v>60240</v>
      </c>
      <c r="C62" s="335" t="s">
        <v>137</v>
      </c>
      <c r="D62" s="274">
        <f t="shared" si="17"/>
        <v>11</v>
      </c>
      <c r="E62" s="274">
        <v>1</v>
      </c>
      <c r="F62" s="274">
        <v>7</v>
      </c>
      <c r="G62" s="274">
        <v>2</v>
      </c>
      <c r="H62" s="274">
        <v>1</v>
      </c>
      <c r="I62" s="91">
        <f t="shared" si="18"/>
        <v>3.7272727272727271</v>
      </c>
    </row>
    <row r="63" spans="1:9" ht="15" customHeight="1" x14ac:dyDescent="0.25">
      <c r="A63" s="26">
        <v>6</v>
      </c>
      <c r="B63" s="18">
        <v>60001</v>
      </c>
      <c r="C63" s="335" t="s">
        <v>138</v>
      </c>
      <c r="D63" s="274">
        <f t="shared" si="17"/>
        <v>3</v>
      </c>
      <c r="E63" s="274"/>
      <c r="F63" s="274">
        <v>2</v>
      </c>
      <c r="G63" s="274">
        <v>1</v>
      </c>
      <c r="H63" s="274"/>
      <c r="I63" s="91">
        <f t="shared" si="18"/>
        <v>3.6666666666666665</v>
      </c>
    </row>
    <row r="64" spans="1:9" ht="15" customHeight="1" x14ac:dyDescent="0.25">
      <c r="A64" s="26">
        <v>7</v>
      </c>
      <c r="B64" s="18">
        <v>60910</v>
      </c>
      <c r="C64" s="335" t="s">
        <v>162</v>
      </c>
      <c r="D64" s="274">
        <f t="shared" si="17"/>
        <v>4</v>
      </c>
      <c r="E64" s="274"/>
      <c r="F64" s="274">
        <v>2</v>
      </c>
      <c r="G64" s="274">
        <v>2</v>
      </c>
      <c r="H64" s="274"/>
      <c r="I64" s="91">
        <f t="shared" si="18"/>
        <v>3.5</v>
      </c>
    </row>
    <row r="65" spans="1:9" ht="15" customHeight="1" x14ac:dyDescent="0.25">
      <c r="A65" s="26">
        <v>8</v>
      </c>
      <c r="B65" s="18">
        <v>60910</v>
      </c>
      <c r="C65" s="423" t="s">
        <v>163</v>
      </c>
      <c r="D65" s="274">
        <f t="shared" si="17"/>
        <v>3</v>
      </c>
      <c r="E65" s="274">
        <v>2</v>
      </c>
      <c r="F65" s="274">
        <v>1</v>
      </c>
      <c r="G65" s="274"/>
      <c r="H65" s="274"/>
      <c r="I65" s="91">
        <f t="shared" si="18"/>
        <v>4.666666666666667</v>
      </c>
    </row>
    <row r="66" spans="1:9" ht="15" customHeight="1" x14ac:dyDescent="0.25">
      <c r="A66" s="26">
        <v>9</v>
      </c>
      <c r="B66" s="18">
        <v>61080</v>
      </c>
      <c r="C66" s="502" t="s">
        <v>159</v>
      </c>
      <c r="D66" s="274">
        <f t="shared" si="17"/>
        <v>4</v>
      </c>
      <c r="E66" s="274"/>
      <c r="F66" s="274">
        <v>2</v>
      </c>
      <c r="G66" s="274">
        <v>1</v>
      </c>
      <c r="H66" s="274">
        <v>1</v>
      </c>
      <c r="I66" s="91">
        <f t="shared" si="18"/>
        <v>3.25</v>
      </c>
    </row>
    <row r="67" spans="1:9" ht="15" customHeight="1" x14ac:dyDescent="0.25">
      <c r="A67" s="26">
        <v>10</v>
      </c>
      <c r="B67" s="18">
        <v>61210</v>
      </c>
      <c r="C67" s="335" t="s">
        <v>128</v>
      </c>
      <c r="D67" s="274">
        <f t="shared" si="17"/>
        <v>2</v>
      </c>
      <c r="E67" s="274"/>
      <c r="F67" s="274">
        <v>1</v>
      </c>
      <c r="G67" s="274"/>
      <c r="H67" s="274">
        <v>1</v>
      </c>
      <c r="I67" s="91">
        <f t="shared" si="18"/>
        <v>3</v>
      </c>
    </row>
    <row r="68" spans="1:9" ht="15" customHeight="1" x14ac:dyDescent="0.25">
      <c r="A68" s="26">
        <v>11</v>
      </c>
      <c r="B68" s="18">
        <v>61340</v>
      </c>
      <c r="C68" s="335" t="s">
        <v>141</v>
      </c>
      <c r="D68" s="274">
        <f t="shared" si="17"/>
        <v>1</v>
      </c>
      <c r="E68" s="274"/>
      <c r="F68" s="274">
        <v>1</v>
      </c>
      <c r="G68" s="274"/>
      <c r="H68" s="274"/>
      <c r="I68" s="91">
        <f t="shared" si="18"/>
        <v>4</v>
      </c>
    </row>
    <row r="69" spans="1:9" ht="15" customHeight="1" x14ac:dyDescent="0.25">
      <c r="A69" s="26">
        <v>12</v>
      </c>
      <c r="B69" s="18">
        <v>61390</v>
      </c>
      <c r="C69" s="423" t="s">
        <v>142</v>
      </c>
      <c r="D69" s="274">
        <f t="shared" si="17"/>
        <v>1</v>
      </c>
      <c r="E69" s="274"/>
      <c r="F69" s="274"/>
      <c r="G69" s="274">
        <v>1</v>
      </c>
      <c r="H69" s="274"/>
      <c r="I69" s="91">
        <f t="shared" si="18"/>
        <v>3</v>
      </c>
    </row>
    <row r="70" spans="1:9" ht="15" customHeight="1" x14ac:dyDescent="0.25">
      <c r="A70" s="26">
        <v>13</v>
      </c>
      <c r="B70" s="18">
        <v>61410</v>
      </c>
      <c r="C70" s="502" t="s">
        <v>160</v>
      </c>
      <c r="D70" s="274">
        <f t="shared" si="17"/>
        <v>1</v>
      </c>
      <c r="E70" s="274">
        <v>1</v>
      </c>
      <c r="F70" s="274"/>
      <c r="G70" s="274"/>
      <c r="H70" s="274"/>
      <c r="I70" s="91">
        <f t="shared" si="18"/>
        <v>5</v>
      </c>
    </row>
    <row r="71" spans="1:9" ht="15" customHeight="1" x14ac:dyDescent="0.25">
      <c r="A71" s="26">
        <v>14</v>
      </c>
      <c r="B71" s="18">
        <v>61430</v>
      </c>
      <c r="C71" s="335" t="s">
        <v>143</v>
      </c>
      <c r="D71" s="274">
        <f t="shared" si="17"/>
        <v>4</v>
      </c>
      <c r="E71" s="274"/>
      <c r="F71" s="274">
        <v>2</v>
      </c>
      <c r="G71" s="274">
        <v>2</v>
      </c>
      <c r="H71" s="274"/>
      <c r="I71" s="91">
        <f t="shared" si="18"/>
        <v>3.5</v>
      </c>
    </row>
    <row r="72" spans="1:9" ht="15" customHeight="1" x14ac:dyDescent="0.25">
      <c r="A72" s="26">
        <v>15</v>
      </c>
      <c r="B72" s="18">
        <v>61440</v>
      </c>
      <c r="C72" s="502" t="s">
        <v>158</v>
      </c>
      <c r="D72" s="274">
        <f t="shared" si="17"/>
        <v>5</v>
      </c>
      <c r="E72" s="274">
        <v>2</v>
      </c>
      <c r="F72" s="274">
        <v>1</v>
      </c>
      <c r="G72" s="274">
        <v>2</v>
      </c>
      <c r="H72" s="274"/>
      <c r="I72" s="91">
        <f t="shared" si="18"/>
        <v>4</v>
      </c>
    </row>
    <row r="73" spans="1:9" ht="15" customHeight="1" x14ac:dyDescent="0.25">
      <c r="A73" s="26">
        <v>16</v>
      </c>
      <c r="B73" s="18">
        <v>61450</v>
      </c>
      <c r="C73" s="423" t="s">
        <v>144</v>
      </c>
      <c r="D73" s="274">
        <f t="shared" si="17"/>
        <v>6</v>
      </c>
      <c r="E73" s="274">
        <v>2</v>
      </c>
      <c r="F73" s="274">
        <v>3</v>
      </c>
      <c r="G73" s="274">
        <v>1</v>
      </c>
      <c r="H73" s="274"/>
      <c r="I73" s="91">
        <f t="shared" si="18"/>
        <v>4.166666666666667</v>
      </c>
    </row>
    <row r="74" spans="1:9" ht="15" customHeight="1" x14ac:dyDescent="0.25">
      <c r="A74" s="26">
        <v>17</v>
      </c>
      <c r="B74" s="18">
        <v>61490</v>
      </c>
      <c r="C74" s="335" t="s">
        <v>145</v>
      </c>
      <c r="D74" s="274">
        <f t="shared" si="17"/>
        <v>17</v>
      </c>
      <c r="E74" s="274">
        <v>4</v>
      </c>
      <c r="F74" s="274">
        <v>7</v>
      </c>
      <c r="G74" s="274">
        <v>6</v>
      </c>
      <c r="H74" s="274"/>
      <c r="I74" s="91">
        <f t="shared" si="18"/>
        <v>3.8823529411764706</v>
      </c>
    </row>
    <row r="75" spans="1:9" ht="15" customHeight="1" x14ac:dyDescent="0.25">
      <c r="A75" s="26">
        <v>18</v>
      </c>
      <c r="B75" s="18">
        <v>61500</v>
      </c>
      <c r="C75" s="335" t="s">
        <v>146</v>
      </c>
      <c r="D75" s="274">
        <f t="shared" si="17"/>
        <v>9</v>
      </c>
      <c r="E75" s="274">
        <v>3</v>
      </c>
      <c r="F75" s="274">
        <v>4</v>
      </c>
      <c r="G75" s="274">
        <v>2</v>
      </c>
      <c r="H75" s="274"/>
      <c r="I75" s="91">
        <f t="shared" si="18"/>
        <v>4.1111111111111107</v>
      </c>
    </row>
    <row r="76" spans="1:9" ht="15" customHeight="1" x14ac:dyDescent="0.25">
      <c r="A76" s="26">
        <v>19</v>
      </c>
      <c r="B76" s="18">
        <v>61510</v>
      </c>
      <c r="C76" s="17" t="s">
        <v>30</v>
      </c>
      <c r="D76" s="274">
        <f t="shared" si="17"/>
        <v>7</v>
      </c>
      <c r="E76" s="274">
        <v>4</v>
      </c>
      <c r="F76" s="274">
        <v>3</v>
      </c>
      <c r="G76" s="274"/>
      <c r="H76" s="274"/>
      <c r="I76" s="91">
        <f t="shared" si="18"/>
        <v>4.5714285714285712</v>
      </c>
    </row>
    <row r="77" spans="1:9" ht="15" customHeight="1" x14ac:dyDescent="0.25">
      <c r="A77" s="26">
        <v>20</v>
      </c>
      <c r="B77" s="18">
        <v>61520</v>
      </c>
      <c r="C77" s="335" t="s">
        <v>147</v>
      </c>
      <c r="D77" s="274">
        <f t="shared" si="17"/>
        <v>11</v>
      </c>
      <c r="E77" s="274">
        <v>2</v>
      </c>
      <c r="F77" s="274">
        <v>7</v>
      </c>
      <c r="G77" s="274">
        <v>1</v>
      </c>
      <c r="H77" s="274">
        <v>1</v>
      </c>
      <c r="I77" s="91">
        <f t="shared" si="18"/>
        <v>3.9090909090909092</v>
      </c>
    </row>
    <row r="78" spans="1:9" ht="15" customHeight="1" x14ac:dyDescent="0.25">
      <c r="A78" s="26">
        <v>21</v>
      </c>
      <c r="B78" s="18">
        <v>61540</v>
      </c>
      <c r="C78" s="335" t="s">
        <v>148</v>
      </c>
      <c r="D78" s="274">
        <f t="shared" si="17"/>
        <v>2</v>
      </c>
      <c r="E78" s="274">
        <v>1</v>
      </c>
      <c r="F78" s="274">
        <v>1</v>
      </c>
      <c r="G78" s="274"/>
      <c r="H78" s="274"/>
      <c r="I78" s="91">
        <f t="shared" si="18"/>
        <v>4.5</v>
      </c>
    </row>
    <row r="79" spans="1:9" ht="15" customHeight="1" x14ac:dyDescent="0.25">
      <c r="A79" s="26">
        <v>22</v>
      </c>
      <c r="B79" s="18">
        <v>61560</v>
      </c>
      <c r="C79" s="335" t="s">
        <v>149</v>
      </c>
      <c r="D79" s="274">
        <f t="shared" si="17"/>
        <v>6</v>
      </c>
      <c r="E79" s="274">
        <v>1</v>
      </c>
      <c r="F79" s="274">
        <v>3</v>
      </c>
      <c r="G79" s="274">
        <v>2</v>
      </c>
      <c r="H79" s="274"/>
      <c r="I79" s="91">
        <f t="shared" si="18"/>
        <v>3.8333333333333335</v>
      </c>
    </row>
    <row r="80" spans="1:9" ht="15" customHeight="1" thickBot="1" x14ac:dyDescent="0.3">
      <c r="A80" s="208">
        <v>23</v>
      </c>
      <c r="B80" s="20">
        <v>61570</v>
      </c>
      <c r="C80" s="204" t="s">
        <v>97</v>
      </c>
      <c r="D80" s="274">
        <f t="shared" si="17"/>
        <v>12</v>
      </c>
      <c r="E80" s="274">
        <v>4</v>
      </c>
      <c r="F80" s="274">
        <v>5</v>
      </c>
      <c r="G80" s="274">
        <v>3</v>
      </c>
      <c r="H80" s="274"/>
      <c r="I80" s="93">
        <f t="shared" si="18"/>
        <v>4.083333333333333</v>
      </c>
    </row>
    <row r="81" spans="1:10" ht="15" customHeight="1" thickBot="1" x14ac:dyDescent="0.3">
      <c r="A81" s="75"/>
      <c r="B81" s="267"/>
      <c r="C81" s="78" t="s">
        <v>89</v>
      </c>
      <c r="D81" s="272">
        <f>SUM(D82:D88)</f>
        <v>42</v>
      </c>
      <c r="E81" s="273">
        <f>SUM(E82:E88)</f>
        <v>11</v>
      </c>
      <c r="F81" s="273">
        <f>SUM(F82:F88)</f>
        <v>19</v>
      </c>
      <c r="G81" s="273">
        <f>SUM(G82:G88)</f>
        <v>9</v>
      </c>
      <c r="H81" s="273">
        <f>SUM(H82:H88)</f>
        <v>3</v>
      </c>
      <c r="I81" s="77">
        <f>AVERAGE(I82:I88)</f>
        <v>3.8789115646258501</v>
      </c>
    </row>
    <row r="82" spans="1:10" ht="15" customHeight="1" x14ac:dyDescent="0.25">
      <c r="A82" s="206">
        <v>1</v>
      </c>
      <c r="B82" s="280">
        <v>70110</v>
      </c>
      <c r="C82" s="281" t="s">
        <v>54</v>
      </c>
      <c r="D82" s="292">
        <f t="shared" ref="D82:D88" si="19">SUM(E82:H82)</f>
        <v>4</v>
      </c>
      <c r="E82" s="293"/>
      <c r="F82" s="293">
        <v>4</v>
      </c>
      <c r="G82" s="293"/>
      <c r="H82" s="293"/>
      <c r="I82" s="289">
        <f t="shared" ref="I82:I88" si="20">(H82*2+G82*3+F82*4+E82*5)/D82</f>
        <v>4</v>
      </c>
    </row>
    <row r="83" spans="1:10" ht="15" customHeight="1" x14ac:dyDescent="0.25">
      <c r="A83" s="206">
        <v>2</v>
      </c>
      <c r="B83" s="280">
        <v>70021</v>
      </c>
      <c r="C83" s="281" t="s">
        <v>53</v>
      </c>
      <c r="D83" s="292">
        <f t="shared" si="19"/>
        <v>5</v>
      </c>
      <c r="E83" s="293">
        <v>1</v>
      </c>
      <c r="F83" s="293">
        <v>4</v>
      </c>
      <c r="G83" s="293"/>
      <c r="H83" s="293"/>
      <c r="I83" s="289">
        <f t="shared" si="20"/>
        <v>4.2</v>
      </c>
    </row>
    <row r="84" spans="1:10" ht="15" customHeight="1" x14ac:dyDescent="0.25">
      <c r="A84" s="206">
        <v>3</v>
      </c>
      <c r="B84" s="280">
        <v>70040</v>
      </c>
      <c r="C84" s="500" t="s">
        <v>166</v>
      </c>
      <c r="D84" s="292">
        <f t="shared" ref="D84" si="21">SUM(E84:H84)</f>
        <v>2</v>
      </c>
      <c r="E84" s="293"/>
      <c r="F84" s="293">
        <v>1</v>
      </c>
      <c r="G84" s="293">
        <v>1</v>
      </c>
      <c r="H84" s="293"/>
      <c r="I84" s="289">
        <f t="shared" ref="I84" si="22">(H84*2+G84*3+F84*4+E84*5)/D84</f>
        <v>3.5</v>
      </c>
    </row>
    <row r="85" spans="1:10" ht="15" customHeight="1" x14ac:dyDescent="0.25">
      <c r="A85" s="206">
        <v>4</v>
      </c>
      <c r="B85" s="280">
        <v>70100</v>
      </c>
      <c r="C85" s="500" t="s">
        <v>165</v>
      </c>
      <c r="D85" s="292">
        <f t="shared" si="19"/>
        <v>9</v>
      </c>
      <c r="E85" s="293">
        <v>4</v>
      </c>
      <c r="F85" s="293">
        <v>4</v>
      </c>
      <c r="G85" s="293">
        <v>1</v>
      </c>
      <c r="H85" s="293"/>
      <c r="I85" s="289">
        <f t="shared" si="20"/>
        <v>4.333333333333333</v>
      </c>
    </row>
    <row r="86" spans="1:10" ht="15" customHeight="1" x14ac:dyDescent="0.25">
      <c r="A86" s="206">
        <v>5</v>
      </c>
      <c r="B86" s="280">
        <v>70270</v>
      </c>
      <c r="C86" s="281" t="s">
        <v>55</v>
      </c>
      <c r="D86" s="292">
        <f t="shared" si="19"/>
        <v>7</v>
      </c>
      <c r="E86" s="293"/>
      <c r="F86" s="293">
        <v>3</v>
      </c>
      <c r="G86" s="293">
        <v>3</v>
      </c>
      <c r="H86" s="293">
        <v>1</v>
      </c>
      <c r="I86" s="289">
        <f t="shared" si="20"/>
        <v>3.2857142857142856</v>
      </c>
    </row>
    <row r="87" spans="1:10" ht="15" customHeight="1" x14ac:dyDescent="0.25">
      <c r="A87" s="286">
        <v>6</v>
      </c>
      <c r="B87" s="18">
        <v>10880</v>
      </c>
      <c r="C87" s="106" t="s">
        <v>93</v>
      </c>
      <c r="D87" s="295">
        <f t="shared" si="19"/>
        <v>9</v>
      </c>
      <c r="E87" s="271">
        <v>3</v>
      </c>
      <c r="F87" s="271">
        <v>2</v>
      </c>
      <c r="G87" s="271">
        <v>2</v>
      </c>
      <c r="H87" s="271">
        <v>2</v>
      </c>
      <c r="I87" s="91">
        <f t="shared" si="20"/>
        <v>3.6666666666666665</v>
      </c>
    </row>
    <row r="88" spans="1:10" ht="15" customHeight="1" thickBot="1" x14ac:dyDescent="0.3">
      <c r="A88" s="287">
        <v>7</v>
      </c>
      <c r="B88" s="28">
        <v>10890</v>
      </c>
      <c r="C88" s="203" t="s">
        <v>96</v>
      </c>
      <c r="D88" s="296">
        <f t="shared" si="19"/>
        <v>6</v>
      </c>
      <c r="E88" s="297">
        <v>3</v>
      </c>
      <c r="F88" s="297">
        <v>1</v>
      </c>
      <c r="G88" s="297">
        <v>2</v>
      </c>
      <c r="H88" s="275"/>
      <c r="I88" s="93">
        <f t="shared" si="20"/>
        <v>4.166666666666667</v>
      </c>
      <c r="J88" s="1"/>
    </row>
    <row r="89" spans="1:10" x14ac:dyDescent="0.25">
      <c r="A89" s="27"/>
      <c r="B89"/>
      <c r="C89" s="4"/>
      <c r="D89" s="545" t="s">
        <v>60</v>
      </c>
      <c r="E89" s="545"/>
      <c r="F89" s="545"/>
      <c r="G89" s="545"/>
      <c r="H89" s="545"/>
      <c r="I89" s="22">
        <f>AVERAGE(I8:I14,I16:I23,I25:I34,I36:I46,I48:I56,I58:I80,I82:I88)</f>
        <v>3.8729797130973589</v>
      </c>
      <c r="J89"/>
    </row>
    <row r="90" spans="1:10" x14ac:dyDescent="0.25">
      <c r="A90" s="27"/>
      <c r="B90"/>
      <c r="C90"/>
      <c r="D90"/>
      <c r="E90"/>
      <c r="F90"/>
      <c r="G90"/>
      <c r="H90"/>
      <c r="I90"/>
      <c r="J90"/>
    </row>
    <row r="91" spans="1:10" x14ac:dyDescent="0.25">
      <c r="A91" s="27"/>
      <c r="B91"/>
      <c r="C91"/>
      <c r="D91"/>
      <c r="E91"/>
      <c r="F91"/>
      <c r="G91"/>
      <c r="H91"/>
      <c r="I91"/>
      <c r="J91"/>
    </row>
    <row r="92" spans="1:10" x14ac:dyDescent="0.25">
      <c r="A92" s="27"/>
    </row>
    <row r="93" spans="1:10" x14ac:dyDescent="0.25">
      <c r="A93" s="27"/>
    </row>
    <row r="94" spans="1:10" x14ac:dyDescent="0.25">
      <c r="A94" s="27"/>
    </row>
    <row r="95" spans="1:10" x14ac:dyDescent="0.25">
      <c r="A95" s="27"/>
    </row>
    <row r="96" spans="1:10" x14ac:dyDescent="0.25">
      <c r="A96" s="27"/>
    </row>
    <row r="97" spans="1:1" x14ac:dyDescent="0.25">
      <c r="A97" s="27"/>
    </row>
    <row r="98" spans="1:1" x14ac:dyDescent="0.25">
      <c r="A98" s="27"/>
    </row>
    <row r="99" spans="1:1" x14ac:dyDescent="0.25">
      <c r="A99" s="27"/>
    </row>
    <row r="100" spans="1:1" x14ac:dyDescent="0.25">
      <c r="A100" s="27"/>
    </row>
    <row r="101" spans="1:1" x14ac:dyDescent="0.25">
      <c r="A101" s="27"/>
    </row>
    <row r="102" spans="1:1" x14ac:dyDescent="0.25">
      <c r="A102" s="27"/>
    </row>
    <row r="103" spans="1:1" x14ac:dyDescent="0.25">
      <c r="A103" s="27"/>
    </row>
    <row r="104" spans="1:1" x14ac:dyDescent="0.25">
      <c r="A104" s="27"/>
    </row>
    <row r="105" spans="1:1" x14ac:dyDescent="0.25">
      <c r="A105" s="27"/>
    </row>
    <row r="106" spans="1:1" x14ac:dyDescent="0.25">
      <c r="A106" s="27"/>
    </row>
    <row r="107" spans="1:1" x14ac:dyDescent="0.25">
      <c r="A107" s="27"/>
    </row>
    <row r="108" spans="1:1" x14ac:dyDescent="0.25">
      <c r="A108" s="27"/>
    </row>
    <row r="109" spans="1:1" x14ac:dyDescent="0.25">
      <c r="A109" s="27"/>
    </row>
    <row r="110" spans="1:1" x14ac:dyDescent="0.25">
      <c r="A110" s="27"/>
    </row>
    <row r="111" spans="1:1" x14ac:dyDescent="0.25">
      <c r="A111" s="27"/>
    </row>
  </sheetData>
  <mergeCells count="8">
    <mergeCell ref="I4:I5"/>
    <mergeCell ref="D89:H89"/>
    <mergeCell ref="D1:E1"/>
    <mergeCell ref="E4:H4"/>
    <mergeCell ref="A4:A5"/>
    <mergeCell ref="B4:B5"/>
    <mergeCell ref="C4:C5"/>
    <mergeCell ref="D4:D5"/>
  </mergeCells>
  <conditionalFormatting sqref="I6:I89">
    <cfRule type="cellIs" dxfId="41" priority="906" stopIfTrue="1" operator="equal">
      <formula>$I$89</formula>
    </cfRule>
    <cfRule type="cellIs" dxfId="40" priority="907" stopIfTrue="1" operator="lessThan">
      <formula>3.5</formula>
    </cfRule>
    <cfRule type="cellIs" dxfId="39" priority="908" stopIfTrue="1" operator="between">
      <formula>$I$89</formula>
      <formula>3.5</formula>
    </cfRule>
    <cfRule type="cellIs" dxfId="38" priority="909" stopIfTrue="1" operator="between">
      <formula>4.499</formula>
      <formula>$I$89</formula>
    </cfRule>
    <cfRule type="cellIs" dxfId="37" priority="910" stopIfTrue="1" operator="greaterThanOrEqual">
      <formula>4.5</formula>
    </cfRule>
  </conditionalFormatting>
  <pageMargins left="0.62992125984251968" right="0.11811023622047245" top="0.15748031496062992" bottom="0.15748031496062992" header="0.31496062992125984" footer="0.31496062992125984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Литерат-9 диаграмма по районам</vt:lpstr>
      <vt:lpstr>Литература-9 диаграмма</vt:lpstr>
      <vt:lpstr>Рейтинги 2022-2024</vt:lpstr>
      <vt:lpstr>Рейтинг по сумме мест</vt:lpstr>
      <vt:lpstr>Литература-9 2024 Итоги</vt:lpstr>
      <vt:lpstr>Литература-9 2024 расклад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gala</cp:lastModifiedBy>
  <cp:lastPrinted>2017-11-15T04:22:09Z</cp:lastPrinted>
  <dcterms:created xsi:type="dcterms:W3CDTF">2017-09-27T08:54:00Z</dcterms:created>
  <dcterms:modified xsi:type="dcterms:W3CDTF">2024-08-27T07:04:44Z</dcterms:modified>
</cp:coreProperties>
</file>