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20145" windowHeight="7920" tabRatio="655"/>
  </bookViews>
  <sheets>
    <sheet name="Географ-9 диаграмма по районам" sheetId="7" r:id="rId1"/>
    <sheet name="Географ-9 диаграмма" sheetId="4" r:id="rId2"/>
    <sheet name="Рейтинги 2022-2024" sheetId="3" r:id="rId3"/>
    <sheet name="Рейтинг по сумме мест" sheetId="2" r:id="rId4"/>
    <sheet name="География-9 2024 Итоги" sheetId="6" r:id="rId5"/>
    <sheet name="География-9 2024 расклад" sheetId="1" r:id="rId6"/>
  </sheets>
  <definedNames>
    <definedName name="_xlnm._FilterDatabase" localSheetId="0" hidden="1">'Географ-9 диаграмма по районам'!#REF!</definedName>
    <definedName name="_xlnm._FilterDatabase" localSheetId="4" hidden="1">'География-9 2024 Итоги'!$A$7:$E$7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D122" i="7" l="1"/>
  <c r="O63" i="7"/>
  <c r="O62" i="7"/>
  <c r="O63" i="4"/>
  <c r="O62" i="4"/>
  <c r="P114" i="2"/>
  <c r="P104" i="2"/>
  <c r="D116" i="3"/>
  <c r="I6" i="1"/>
  <c r="I124" i="1"/>
  <c r="I68" i="1"/>
  <c r="I47" i="1"/>
  <c r="H47" i="1"/>
  <c r="D47" i="1"/>
  <c r="I66" i="1"/>
  <c r="I54" i="1"/>
  <c r="O44" i="7" l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6" i="7"/>
  <c r="O25" i="7"/>
  <c r="O24" i="7"/>
  <c r="O23" i="7"/>
  <c r="O22" i="7"/>
  <c r="O21" i="7"/>
  <c r="O20" i="7"/>
  <c r="O19" i="7"/>
  <c r="O18" i="7"/>
  <c r="O17" i="7"/>
  <c r="O16" i="7"/>
  <c r="O15" i="7"/>
  <c r="O13" i="7"/>
  <c r="O12" i="7"/>
  <c r="O11" i="7"/>
  <c r="O10" i="7"/>
  <c r="O9" i="7"/>
  <c r="O8" i="7"/>
  <c r="O7" i="7"/>
  <c r="O6" i="7"/>
  <c r="O65" i="7"/>
  <c r="O64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120" i="7"/>
  <c r="O119" i="7"/>
  <c r="O118" i="7"/>
  <c r="O117" i="7"/>
  <c r="O116" i="7"/>
  <c r="O115" i="7"/>
  <c r="O114" i="7"/>
  <c r="O113" i="7"/>
  <c r="O121" i="7"/>
  <c r="D112" i="7"/>
  <c r="C112" i="7"/>
  <c r="D81" i="7"/>
  <c r="C81" i="7"/>
  <c r="D66" i="7"/>
  <c r="C66" i="7"/>
  <c r="D45" i="7"/>
  <c r="C45" i="7"/>
  <c r="D27" i="7"/>
  <c r="C27" i="7"/>
  <c r="D14" i="7"/>
  <c r="C14" i="7"/>
  <c r="D5" i="7"/>
  <c r="C5" i="7"/>
  <c r="D4" i="7"/>
  <c r="C4" i="7"/>
  <c r="O65" i="4"/>
  <c r="O64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6" i="4"/>
  <c r="O25" i="4"/>
  <c r="O24" i="4"/>
  <c r="O23" i="4"/>
  <c r="O22" i="4"/>
  <c r="O21" i="4"/>
  <c r="O20" i="4"/>
  <c r="O19" i="4"/>
  <c r="O18" i="4"/>
  <c r="O17" i="4"/>
  <c r="O16" i="4"/>
  <c r="O15" i="4"/>
  <c r="O13" i="4"/>
  <c r="O12" i="4"/>
  <c r="O11" i="4"/>
  <c r="O10" i="4"/>
  <c r="O9" i="4"/>
  <c r="O8" i="4"/>
  <c r="O7" i="4"/>
  <c r="O6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120" i="4"/>
  <c r="O119" i="4"/>
  <c r="O118" i="4"/>
  <c r="O117" i="4"/>
  <c r="O116" i="4"/>
  <c r="O115" i="4"/>
  <c r="O114" i="4"/>
  <c r="O113" i="4"/>
  <c r="O121" i="4"/>
  <c r="D122" i="4"/>
  <c r="D112" i="4"/>
  <c r="C112" i="4"/>
  <c r="D81" i="4"/>
  <c r="C81" i="4"/>
  <c r="D66" i="4"/>
  <c r="C66" i="4"/>
  <c r="D45" i="4"/>
  <c r="C45" i="4"/>
  <c r="D27" i="4"/>
  <c r="C27" i="4"/>
  <c r="D14" i="4"/>
  <c r="C14" i="4"/>
  <c r="D5" i="4"/>
  <c r="C5" i="4"/>
  <c r="D4" i="4"/>
  <c r="C4" i="4"/>
  <c r="P107" i="2"/>
  <c r="P113" i="2"/>
  <c r="P112" i="2"/>
  <c r="P102" i="2"/>
  <c r="P111" i="2"/>
  <c r="P105" i="2"/>
  <c r="P97" i="2"/>
  <c r="P108" i="2"/>
  <c r="P72" i="2"/>
  <c r="P106" i="2"/>
  <c r="P87" i="2"/>
  <c r="P109" i="2"/>
  <c r="P103" i="2"/>
  <c r="P110" i="2"/>
  <c r="P89" i="2"/>
  <c r="P70" i="2"/>
  <c r="P90" i="2"/>
  <c r="P78" i="2"/>
  <c r="P100" i="2"/>
  <c r="P101" i="2"/>
  <c r="P73" i="2"/>
  <c r="P99" i="2"/>
  <c r="P64" i="2"/>
  <c r="P82" i="2"/>
  <c r="P98" i="2"/>
  <c r="P91" i="2"/>
  <c r="P79" i="2"/>
  <c r="P92" i="2"/>
  <c r="P85" i="2"/>
  <c r="P96" i="2"/>
  <c r="P86" i="2"/>
  <c r="P83" i="2"/>
  <c r="P95" i="2"/>
  <c r="P61" i="2"/>
  <c r="P65" i="2"/>
  <c r="P81" i="2"/>
  <c r="P76" i="2"/>
  <c r="P88" i="2"/>
  <c r="P93" i="2"/>
  <c r="P66" i="2"/>
  <c r="P67" i="2"/>
  <c r="P84" i="2"/>
  <c r="P69" i="2"/>
  <c r="P47" i="2"/>
  <c r="P62" i="2"/>
  <c r="P75" i="2"/>
  <c r="P94" i="2"/>
  <c r="P55" i="2"/>
  <c r="P77" i="2"/>
  <c r="P57" i="2"/>
  <c r="P74" i="2"/>
  <c r="P71" i="2"/>
  <c r="P68" i="2"/>
  <c r="P80" i="2"/>
  <c r="P50" i="2"/>
  <c r="P63" i="2"/>
  <c r="P59" i="2"/>
  <c r="P54" i="2"/>
  <c r="P56" i="2"/>
  <c r="P35" i="2"/>
  <c r="P58" i="2"/>
  <c r="P41" i="2"/>
  <c r="P60" i="2"/>
  <c r="P51" i="2"/>
  <c r="P48" i="2"/>
  <c r="P33" i="2"/>
  <c r="P49" i="2"/>
  <c r="P40" i="2"/>
  <c r="P52" i="2"/>
  <c r="P46" i="2"/>
  <c r="P32" i="2"/>
  <c r="P42" i="2"/>
  <c r="P34" i="2"/>
  <c r="P37" i="2"/>
  <c r="P27" i="2"/>
  <c r="P45" i="2"/>
  <c r="P28" i="2"/>
  <c r="P29" i="2"/>
  <c r="P38" i="2"/>
  <c r="P44" i="2"/>
  <c r="P25" i="2"/>
  <c r="P23" i="2"/>
  <c r="P39" i="2"/>
  <c r="P16" i="2"/>
  <c r="P53" i="2"/>
  <c r="P31" i="2"/>
  <c r="P26" i="2"/>
  <c r="P24" i="2"/>
  <c r="P30" i="2"/>
  <c r="P21" i="2"/>
  <c r="P19" i="2"/>
  <c r="P22" i="2"/>
  <c r="P17" i="2"/>
  <c r="P20" i="2"/>
  <c r="P14" i="2"/>
  <c r="P18" i="2"/>
  <c r="P43" i="2"/>
  <c r="P10" i="2"/>
  <c r="P12" i="2"/>
  <c r="P13" i="2"/>
  <c r="P8" i="2"/>
  <c r="P11" i="2"/>
  <c r="P15" i="2"/>
  <c r="P36" i="2"/>
  <c r="P7" i="2"/>
  <c r="P9" i="2"/>
  <c r="P6" i="2"/>
  <c r="P115" i="2"/>
  <c r="E116" i="2"/>
  <c r="H112" i="7" l="1"/>
  <c r="G112" i="7"/>
  <c r="H81" i="7"/>
  <c r="G81" i="7"/>
  <c r="H66" i="7"/>
  <c r="G66" i="7"/>
  <c r="H45" i="7"/>
  <c r="G45" i="7"/>
  <c r="H27" i="7"/>
  <c r="G27" i="7"/>
  <c r="H14" i="7"/>
  <c r="G14" i="7"/>
  <c r="H5" i="7"/>
  <c r="G5" i="7"/>
  <c r="H4" i="7"/>
  <c r="G4" i="7"/>
  <c r="H122" i="4"/>
  <c r="H112" i="4"/>
  <c r="G112" i="4"/>
  <c r="H81" i="4"/>
  <c r="G81" i="4"/>
  <c r="H66" i="4"/>
  <c r="G66" i="4"/>
  <c r="H45" i="4"/>
  <c r="G45" i="4"/>
  <c r="H27" i="4"/>
  <c r="G27" i="4"/>
  <c r="H14" i="4"/>
  <c r="G14" i="4"/>
  <c r="H5" i="4"/>
  <c r="G5" i="4"/>
  <c r="H4" i="4"/>
  <c r="G4" i="4"/>
  <c r="H122" i="7" l="1"/>
  <c r="K116" i="2"/>
  <c r="H116" i="2"/>
  <c r="L116" i="3"/>
  <c r="H116" i="3"/>
  <c r="I117" i="1"/>
  <c r="I118" i="1"/>
  <c r="I119" i="1"/>
  <c r="K66" i="4" l="1"/>
  <c r="G68" i="1"/>
  <c r="E83" i="1"/>
  <c r="E68" i="1"/>
  <c r="E47" i="1"/>
  <c r="E29" i="1"/>
  <c r="E16" i="1"/>
  <c r="E7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83" i="1"/>
  <c r="G83" i="1"/>
  <c r="F83" i="1"/>
  <c r="D83" i="1"/>
  <c r="H68" i="1"/>
  <c r="F68" i="1"/>
  <c r="D68" i="1"/>
  <c r="I78" i="1"/>
  <c r="I77" i="1"/>
  <c r="I76" i="1"/>
  <c r="I75" i="1"/>
  <c r="I74" i="1"/>
  <c r="I73" i="1"/>
  <c r="I72" i="1"/>
  <c r="I71" i="1"/>
  <c r="I70" i="1"/>
  <c r="I69" i="1"/>
  <c r="G47" i="1"/>
  <c r="F47" i="1"/>
  <c r="I60" i="1"/>
  <c r="I59" i="1"/>
  <c r="I58" i="1"/>
  <c r="I57" i="1"/>
  <c r="I56" i="1"/>
  <c r="I55" i="1"/>
  <c r="I53" i="1"/>
  <c r="I52" i="1"/>
  <c r="I51" i="1"/>
  <c r="I50" i="1"/>
  <c r="I49" i="1"/>
  <c r="I48" i="1"/>
  <c r="H29" i="1"/>
  <c r="G29" i="1"/>
  <c r="F29" i="1"/>
  <c r="D29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H16" i="1"/>
  <c r="G16" i="1"/>
  <c r="F16" i="1"/>
  <c r="D16" i="1"/>
  <c r="I25" i="1"/>
  <c r="I24" i="1"/>
  <c r="I23" i="1"/>
  <c r="I22" i="1"/>
  <c r="I21" i="1"/>
  <c r="I20" i="1"/>
  <c r="I19" i="1"/>
  <c r="I18" i="1"/>
  <c r="I17" i="1"/>
  <c r="I121" i="1"/>
  <c r="I120" i="1"/>
  <c r="I116" i="1"/>
  <c r="I115" i="1"/>
  <c r="H114" i="1"/>
  <c r="G114" i="1"/>
  <c r="F114" i="1"/>
  <c r="E114" i="1"/>
  <c r="E6" i="1" s="1"/>
  <c r="D114" i="1"/>
  <c r="I123" i="1"/>
  <c r="I122" i="1"/>
  <c r="I82" i="1"/>
  <c r="I81" i="1"/>
  <c r="I80" i="1"/>
  <c r="I79" i="1"/>
  <c r="I67" i="1"/>
  <c r="I65" i="1"/>
  <c r="I64" i="1"/>
  <c r="I63" i="1"/>
  <c r="I62" i="1"/>
  <c r="I61" i="1"/>
  <c r="I46" i="1"/>
  <c r="I45" i="1"/>
  <c r="I44" i="1"/>
  <c r="I43" i="1"/>
  <c r="I28" i="1"/>
  <c r="I27" i="1"/>
  <c r="I26" i="1"/>
  <c r="I15" i="1"/>
  <c r="I14" i="1"/>
  <c r="I13" i="1"/>
  <c r="I12" i="1"/>
  <c r="I11" i="1"/>
  <c r="I10" i="1"/>
  <c r="I9" i="1"/>
  <c r="I8" i="1"/>
  <c r="H7" i="1"/>
  <c r="G7" i="1"/>
  <c r="G6" i="1" s="1"/>
  <c r="F7" i="1"/>
  <c r="F6" i="1" s="1"/>
  <c r="D7" i="1"/>
  <c r="D6" i="1" s="1"/>
  <c r="L4" i="7"/>
  <c r="L122" i="4"/>
  <c r="L4" i="4"/>
  <c r="I16" i="1" l="1"/>
  <c r="I29" i="1"/>
  <c r="I83" i="1"/>
  <c r="H6" i="1"/>
  <c r="I7" i="1"/>
  <c r="L112" i="7" l="1"/>
  <c r="K112" i="7"/>
  <c r="L81" i="7"/>
  <c r="K81" i="7"/>
  <c r="L66" i="7"/>
  <c r="K66" i="7"/>
  <c r="L45" i="7"/>
  <c r="K45" i="7"/>
  <c r="L27" i="7"/>
  <c r="K27" i="7"/>
  <c r="L14" i="7"/>
  <c r="K14" i="7"/>
  <c r="L5" i="7"/>
  <c r="K5" i="7"/>
  <c r="K4" i="7" s="1"/>
  <c r="L122" i="7"/>
  <c r="L112" i="4"/>
  <c r="K112" i="4"/>
  <c r="L81" i="4"/>
  <c r="K81" i="4"/>
  <c r="L66" i="4"/>
  <c r="L45" i="4"/>
  <c r="K45" i="4"/>
  <c r="L27" i="4"/>
  <c r="K27" i="4"/>
  <c r="L14" i="4"/>
  <c r="K14" i="4"/>
  <c r="L5" i="4"/>
  <c r="K5" i="4"/>
  <c r="K4" i="4" s="1"/>
  <c r="D6" i="6" l="1"/>
  <c r="I114" i="1"/>
  <c r="E6" i="6" l="1"/>
  <c r="E119" i="6"/>
</calcChain>
</file>

<file path=xl/sharedStrings.xml><?xml version="1.0" encoding="utf-8"?>
<sst xmlns="http://schemas.openxmlformats.org/spreadsheetml/2006/main" count="1553" uniqueCount="213">
  <si>
    <t>№</t>
  </si>
  <si>
    <t>Наименование ОУ (кратко)</t>
  </si>
  <si>
    <t>МБОУ Лицей № 28</t>
  </si>
  <si>
    <t>МБОУ Гимназия № 8</t>
  </si>
  <si>
    <t>МАОУ Гимназия № 4</t>
  </si>
  <si>
    <t>МАОУ Лицей № 6 "Перспектива"</t>
  </si>
  <si>
    <t>МАОУ Гимназия № 6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</si>
  <si>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</si>
  <si>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</si>
  <si>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</si>
  <si>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</si>
  <si>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</si>
  <si>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</si>
  <si>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</si>
  <si>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</si>
  <si>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СШ № 13</t>
  </si>
  <si>
    <t>МБОУ СШ № 16</t>
  </si>
  <si>
    <t>МБОУ СШ № 31</t>
  </si>
  <si>
    <t>МБОУ СШ № 44</t>
  </si>
  <si>
    <t>МБОУ СШ № 50</t>
  </si>
  <si>
    <t>МБОУ СШ № 53</t>
  </si>
  <si>
    <t>МБОУ СШ № 64</t>
  </si>
  <si>
    <t>МБОУ СШ № 89</t>
  </si>
  <si>
    <t>МБОУ СШ № 94</t>
  </si>
  <si>
    <t>МАОУ СШ № 148</t>
  </si>
  <si>
    <t>МБОУ СШ № 3</t>
  </si>
  <si>
    <t>МБОУ Лицей № 8</t>
  </si>
  <si>
    <t>МБОУ Лицей № 10</t>
  </si>
  <si>
    <t xml:space="preserve">МБОУ СШ № 133 </t>
  </si>
  <si>
    <t>МБОУ СШ № 36</t>
  </si>
  <si>
    <t>МБОУ СШ № 39</t>
  </si>
  <si>
    <t>МБОУ СШ № 82</t>
  </si>
  <si>
    <t>МБОУ СШ № 84</t>
  </si>
  <si>
    <t>МБОУ СШ № 99</t>
  </si>
  <si>
    <t>МБОУ СШ № 6</t>
  </si>
  <si>
    <t>МБОУ СШ № 17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</si>
  <si>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</si>
  <si>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</si>
  <si>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</si>
  <si>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</si>
  <si>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</si>
  <si>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</si>
  <si>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</si>
  <si>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</si>
  <si>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</si>
  <si>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</si>
  <si>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</si>
  <si>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</si>
  <si>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</si>
  <si>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</si>
  <si>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</si>
  <si>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</si>
  <si>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</si>
  <si>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</si>
  <si>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</si>
  <si>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</si>
  <si>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</si>
  <si>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</si>
  <si>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МБОУ СШ № 19</t>
  </si>
  <si>
    <t>МБОУ Лицей № 3</t>
  </si>
  <si>
    <t>МБОУ Гимназия № 7</t>
  </si>
  <si>
    <t>МБОУ СШ № 45</t>
  </si>
  <si>
    <t>МБОУ Лицей № 2</t>
  </si>
  <si>
    <t>МБОУ СШ № 51</t>
  </si>
  <si>
    <t>Железнодорожный</t>
  </si>
  <si>
    <t>Кировский</t>
  </si>
  <si>
    <t>Ленинский</t>
  </si>
  <si>
    <t>Октябрьский</t>
  </si>
  <si>
    <t>Свердловский</t>
  </si>
  <si>
    <t>Советский</t>
  </si>
  <si>
    <t>Центральный</t>
  </si>
  <si>
    <t>Район</t>
  </si>
  <si>
    <t>чел.</t>
  </si>
  <si>
    <t>Код ОУ по КИАСУО</t>
  </si>
  <si>
    <t>Чел.</t>
  </si>
  <si>
    <t>отметки по 5 -балльной шкале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</si>
  <si>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</si>
  <si>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</si>
  <si>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</si>
  <si>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</si>
  <si>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Среднее значение по городу принято:</t>
  </si>
  <si>
    <t xml:space="preserve">МАОУ Лицей № 7 </t>
  </si>
  <si>
    <t>МАОУ Гимназия № 9</t>
  </si>
  <si>
    <t>МБОУ СШ № 12</t>
  </si>
  <si>
    <t>МАОУ СШ № 32</t>
  </si>
  <si>
    <t>МАОУ Гимназия № 15</t>
  </si>
  <si>
    <t>МБОУ СШ № 65</t>
  </si>
  <si>
    <t>МБОУ СШ № 79</t>
  </si>
  <si>
    <t>МАОУ Лицей № 12</t>
  </si>
  <si>
    <t>МБОУ СШ № 21</t>
  </si>
  <si>
    <t>МАОУ Гимназия № 13 "Академ"</t>
  </si>
  <si>
    <t>МБОУ СШ № 73</t>
  </si>
  <si>
    <t>МБОУ СШ № 95</t>
  </si>
  <si>
    <t>МАОУ Лицей № 9 "Лидер"</t>
  </si>
  <si>
    <t>МБОУ Гимназия  № 16</t>
  </si>
  <si>
    <t>МБОУ СШ № 27</t>
  </si>
  <si>
    <t>места</t>
  </si>
  <si>
    <t>Сумма мест</t>
  </si>
  <si>
    <t>ср. балл ОУ</t>
  </si>
  <si>
    <t>ср. балл по городу</t>
  </si>
  <si>
    <t>Наименование ОУ (кратно)</t>
  </si>
  <si>
    <t>ср.балл ОУ</t>
  </si>
  <si>
    <t>ср.балл по городу</t>
  </si>
  <si>
    <t>МБОУ СШ № 93</t>
  </si>
  <si>
    <t>место</t>
  </si>
  <si>
    <t>Расчётное среднее значение</t>
  </si>
  <si>
    <t>МБОУ СШ № 62</t>
  </si>
  <si>
    <t>ГЕОГРАФИЯ,  9 кл.</t>
  </si>
  <si>
    <t>ЖЕЛЕЗНОДОРОЖНЫЙ РАЙОН</t>
  </si>
  <si>
    <t>КИРОВСКИЙ РАЙОН</t>
  </si>
  <si>
    <t>ЛЕНИНСКИЙ РАЙОН</t>
  </si>
  <si>
    <t>ОКТЯБРЬСКИЙ РАЙОН</t>
  </si>
  <si>
    <t>ЦЕНТРАЛЬНЫЙ РАЙОН</t>
  </si>
  <si>
    <t>СОВЕТСКИЙ РАЙОН</t>
  </si>
  <si>
    <t>СВЕРДЛОВСКИЙ РАЙОН</t>
  </si>
  <si>
    <t>по городу Красноярску</t>
  </si>
  <si>
    <t>средний балл принят</t>
  </si>
  <si>
    <t>МАОУ Гимназия № 2</t>
  </si>
  <si>
    <t>МБОУ СШ № 4</t>
  </si>
  <si>
    <t>МБОУ СШ № 34</t>
  </si>
  <si>
    <t>МБОУ СШ № 42</t>
  </si>
  <si>
    <t>МБОУ СШ № 78</t>
  </si>
  <si>
    <t xml:space="preserve">Расчётное среднее значение </t>
  </si>
  <si>
    <t>МБОУ СШ № 30</t>
  </si>
  <si>
    <t>Расчётное среднее значение среднего балла по ОУ</t>
  </si>
  <si>
    <t>Среднее значение среднего балла принято ГУО</t>
  </si>
  <si>
    <t>МБОУ Гимназия № 3</t>
  </si>
  <si>
    <t>МБОУ СШ № 86</t>
  </si>
  <si>
    <t>МБОУ СШ № 10</t>
  </si>
  <si>
    <t>МБОУ СШ № 155</t>
  </si>
  <si>
    <t>МАОУ СШ Комплекс "Покровский"</t>
  </si>
  <si>
    <t>МБОУ СШ № 8</t>
  </si>
  <si>
    <t>МАОУ Гимназия № 11</t>
  </si>
  <si>
    <t>МАОУ "КУГ №1 - Универс"</t>
  </si>
  <si>
    <t>МБОУ Лицей № 1</t>
  </si>
  <si>
    <t xml:space="preserve">МБОУ СШ № 72 </t>
  </si>
  <si>
    <t>МАОУ Гимназия №14</t>
  </si>
  <si>
    <t>МАОУ СШ № 23</t>
  </si>
  <si>
    <t>МАОУ СШ № 76</t>
  </si>
  <si>
    <t>МАОУ СШ № 137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</si>
  <si>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</si>
  <si>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</si>
  <si>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</si>
  <si>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</si>
  <si>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</si>
  <si>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</si>
  <si>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</si>
  <si>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</si>
  <si>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МБОУ СШ № 157</t>
  </si>
  <si>
    <t>МАОУ СШ № 19</t>
  </si>
  <si>
    <t>МАОУ Гимназия № 8</t>
  </si>
  <si>
    <t>МАОУ Гимназия №  9</t>
  </si>
  <si>
    <t>МАОУ Лицей № 7</t>
  </si>
  <si>
    <t>МАОУ Лицей № 28</t>
  </si>
  <si>
    <t>МАОУ СШ  № 12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</si>
  <si>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</si>
  <si>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</si>
  <si>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</si>
  <si>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</si>
  <si>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</si>
  <si>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 xml:space="preserve">МАОУ Гимназия № 11 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</si>
  <si>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</si>
  <si>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</si>
  <si>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</si>
  <si>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</si>
  <si>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</si>
  <si>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</si>
  <si>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82</t>
  </si>
  <si>
    <t>МАОУ Гимназия № 14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</si>
  <si>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</si>
  <si>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</si>
  <si>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</si>
  <si>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</si>
  <si>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</si>
  <si>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</si>
  <si>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</si>
  <si>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</si>
  <si>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</si>
  <si>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</si>
  <si>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</si>
  <si>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</si>
  <si>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</si>
  <si>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</si>
  <si>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</si>
  <si>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</si>
  <si>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</si>
  <si>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</si>
  <si>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</si>
  <si>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</si>
  <si>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</si>
  <si>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</si>
  <si>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143</t>
  </si>
  <si>
    <t>МАОУ СШ № 144</t>
  </si>
  <si>
    <t>МАОУ СШ № 145</t>
  </si>
  <si>
    <t>МАОУ СШ № 149</t>
  </si>
  <si>
    <t>МАОУ СШ № 150</t>
  </si>
  <si>
    <t xml:space="preserve">МАОУ СШ № 152 </t>
  </si>
  <si>
    <t>МАОУ СШ № 154</t>
  </si>
  <si>
    <t>МАОУ СШ № 156</t>
  </si>
  <si>
    <t>МАОУ СШ № 157</t>
  </si>
  <si>
    <t>МАОУ СШ № 155</t>
  </si>
  <si>
    <t>МАОУ СШ № 12</t>
  </si>
  <si>
    <t>МАОУ Лицей № 1</t>
  </si>
  <si>
    <t>МАОУ СШ № 152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</si>
  <si>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</si>
  <si>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</si>
  <si>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</si>
  <si>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</si>
  <si>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</si>
  <si>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</si>
  <si>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</si>
  <si>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МАОУ Школа-интернат № 1</t>
  </si>
  <si>
    <t>МБОУ СШ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</si>
</sst>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rgb="FFFFCCCC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5" fillId="0" borderId="0"/>
    <xf numFmtId="0" fontId="5" fillId="0" borderId="0"/>
    <xf numFmtId="164" fontId="3" fillId="0" borderId="0" applyBorder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4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3" fillId="0" borderId="0"/>
    <xf numFmtId="0" fontId="14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4" xfId="0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6" fillId="0" borderId="0" xfId="5" applyFont="1"/>
    <xf numFmtId="2" fontId="13" fillId="2" borderId="1" xfId="5" applyNumberFormat="1" applyFont="1" applyFill="1" applyBorder="1" applyAlignment="1">
      <alignment horizontal="right" vertical="center"/>
    </xf>
    <xf numFmtId="2" fontId="1" fillId="0" borderId="1" xfId="5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6" fillId="0" borderId="1" xfId="5" applyFont="1" applyFill="1" applyBorder="1"/>
    <xf numFmtId="0" fontId="9" fillId="0" borderId="5" xfId="0" applyFont="1" applyBorder="1" applyAlignment="1">
      <alignment horizontal="left" wrapText="1"/>
    </xf>
    <xf numFmtId="0" fontId="6" fillId="0" borderId="5" xfId="5" applyFont="1" applyFill="1" applyBorder="1" applyAlignment="1" applyProtection="1">
      <alignment horizontal="left"/>
      <protection locked="0"/>
    </xf>
    <xf numFmtId="0" fontId="6" fillId="0" borderId="1" xfId="5" applyFont="1" applyFill="1" applyBorder="1" applyAlignment="1" applyProtection="1">
      <alignment horizontal="left"/>
      <protection locked="0"/>
    </xf>
    <xf numFmtId="0" fontId="9" fillId="0" borderId="5" xfId="0" applyFont="1" applyBorder="1" applyAlignment="1">
      <alignment horizontal="left"/>
    </xf>
    <xf numFmtId="0" fontId="6" fillId="0" borderId="4" xfId="5" applyFont="1" applyFill="1" applyBorder="1" applyAlignment="1" applyProtection="1">
      <alignment horizontal="left"/>
      <protection locked="0"/>
    </xf>
    <xf numFmtId="0" fontId="6" fillId="0" borderId="20" xfId="5" applyFont="1" applyFill="1" applyBorder="1" applyAlignment="1" applyProtection="1">
      <alignment horizontal="left"/>
      <protection locked="0"/>
    </xf>
    <xf numFmtId="0" fontId="9" fillId="0" borderId="23" xfId="0" applyFont="1" applyBorder="1" applyAlignment="1">
      <alignment horizontal="left" wrapText="1"/>
    </xf>
    <xf numFmtId="0" fontId="6" fillId="0" borderId="21" xfId="5" applyFont="1" applyFill="1" applyBorder="1" applyAlignment="1" applyProtection="1">
      <alignment horizontal="left"/>
      <protection locked="0"/>
    </xf>
    <xf numFmtId="0" fontId="9" fillId="0" borderId="13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6" fillId="0" borderId="1" xfId="2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0" fillId="0" borderId="21" xfId="0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horizontal="right"/>
    </xf>
    <xf numFmtId="0" fontId="0" fillId="0" borderId="5" xfId="0" applyFont="1" applyFill="1" applyBorder="1" applyAlignment="1" applyProtection="1">
      <alignment horizontal="center" vertical="top"/>
      <protection locked="0"/>
    </xf>
    <xf numFmtId="0" fontId="9" fillId="0" borderId="30" xfId="0" applyFont="1" applyBorder="1" applyAlignment="1">
      <alignment horizontal="left"/>
    </xf>
    <xf numFmtId="0" fontId="10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2" fontId="13" fillId="0" borderId="0" xfId="0" applyNumberFormat="1" applyFont="1"/>
    <xf numFmtId="0" fontId="12" fillId="0" borderId="0" xfId="0" applyFont="1" applyAlignment="1">
      <alignment vertical="top" wrapText="1"/>
    </xf>
    <xf numFmtId="0" fontId="10" fillId="0" borderId="0" xfId="0" applyFont="1" applyAlignment="1"/>
    <xf numFmtId="2" fontId="10" fillId="0" borderId="0" xfId="0" applyNumberFormat="1" applyFont="1" applyAlignment="1"/>
    <xf numFmtId="0" fontId="9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5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/>
    </xf>
    <xf numFmtId="0" fontId="9" fillId="0" borderId="2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9" fillId="6" borderId="2" xfId="0" applyFont="1" applyFill="1" applyBorder="1" applyAlignment="1">
      <alignment horizontal="left" wrapText="1"/>
    </xf>
    <xf numFmtId="0" fontId="9" fillId="0" borderId="26" xfId="0" applyFont="1" applyBorder="1" applyAlignment="1">
      <alignment horizontal="right"/>
    </xf>
    <xf numFmtId="0" fontId="9" fillId="0" borderId="47" xfId="0" applyFont="1" applyBorder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0" fontId="9" fillId="0" borderId="23" xfId="5" applyFont="1" applyFill="1" applyBorder="1" applyAlignment="1">
      <alignment horizontal="left" wrapText="1"/>
    </xf>
    <xf numFmtId="0" fontId="6" fillId="2" borderId="47" xfId="0" applyFont="1" applyFill="1" applyBorder="1" applyAlignment="1">
      <alignment horizontal="left" wrapText="1"/>
    </xf>
    <xf numFmtId="0" fontId="6" fillId="0" borderId="23" xfId="5" applyFont="1" applyFill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6" fillId="0" borderId="47" xfId="5" applyFont="1" applyFill="1" applyBorder="1" applyAlignment="1" applyProtection="1">
      <alignment horizontal="left" vertical="top" wrapText="1"/>
      <protection locked="0"/>
    </xf>
    <xf numFmtId="0" fontId="14" fillId="0" borderId="0" xfId="7"/>
    <xf numFmtId="0" fontId="14" fillId="0" borderId="16" xfId="7" applyBorder="1"/>
    <xf numFmtId="0" fontId="11" fillId="0" borderId="0" xfId="7" applyFont="1"/>
    <xf numFmtId="2" fontId="14" fillId="0" borderId="0" xfId="7" applyNumberFormat="1"/>
    <xf numFmtId="0" fontId="14" fillId="0" borderId="17" xfId="7" applyBorder="1"/>
    <xf numFmtId="0" fontId="11" fillId="5" borderId="0" xfId="7" applyFont="1" applyFill="1"/>
    <xf numFmtId="2" fontId="14" fillId="2" borderId="0" xfId="7" applyNumberFormat="1" applyFill="1"/>
    <xf numFmtId="0" fontId="14" fillId="0" borderId="19" xfId="7" applyBorder="1"/>
    <xf numFmtId="0" fontId="14" fillId="0" borderId="18" xfId="7" applyBorder="1"/>
    <xf numFmtId="0" fontId="14" fillId="0" borderId="12" xfId="7" applyBorder="1"/>
    <xf numFmtId="0" fontId="6" fillId="2" borderId="52" xfId="7" applyFont="1" applyFill="1" applyBorder="1" applyAlignment="1">
      <alignment horizontal="right"/>
    </xf>
    <xf numFmtId="0" fontId="6" fillId="2" borderId="53" xfId="7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/>
    </xf>
    <xf numFmtId="0" fontId="1" fillId="0" borderId="56" xfId="0" applyFont="1" applyFill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right" wrapText="1"/>
    </xf>
    <xf numFmtId="2" fontId="0" fillId="2" borderId="29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 wrapText="1"/>
    </xf>
    <xf numFmtId="2" fontId="0" fillId="2" borderId="25" xfId="0" applyNumberFormat="1" applyFont="1" applyFill="1" applyBorder="1" applyAlignment="1">
      <alignment horizontal="right"/>
    </xf>
    <xf numFmtId="0" fontId="0" fillId="2" borderId="21" xfId="0" applyFont="1" applyFill="1" applyBorder="1" applyAlignment="1">
      <alignment horizontal="right" wrapText="1"/>
    </xf>
    <xf numFmtId="2" fontId="0" fillId="2" borderId="27" xfId="0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 wrapText="1"/>
    </xf>
    <xf numFmtId="2" fontId="0" fillId="2" borderId="15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2" fontId="0" fillId="2" borderId="28" xfId="0" applyNumberFormat="1" applyFont="1" applyFill="1" applyBorder="1" applyAlignment="1">
      <alignment horizontal="right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2" fontId="0" fillId="2" borderId="27" xfId="0" applyNumberFormat="1" applyFont="1" applyFill="1" applyBorder="1" applyAlignment="1">
      <alignment horizontal="right" vertical="center"/>
    </xf>
    <xf numFmtId="0" fontId="10" fillId="0" borderId="59" xfId="5" applyFont="1" applyFill="1" applyBorder="1" applyAlignment="1">
      <alignment horizontal="left" vertical="center" wrapText="1"/>
    </xf>
    <xf numFmtId="0" fontId="11" fillId="8" borderId="0" xfId="0" applyFont="1" applyFill="1"/>
    <xf numFmtId="0" fontId="11" fillId="9" borderId="0" xfId="0" applyFont="1" applyFill="1"/>
    <xf numFmtId="0" fontId="6" fillId="0" borderId="22" xfId="5" applyFont="1" applyFill="1" applyBorder="1" applyAlignment="1" applyProtection="1">
      <alignment horizontal="left"/>
      <protection locked="0"/>
    </xf>
    <xf numFmtId="0" fontId="17" fillId="0" borderId="5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2" fontId="8" fillId="2" borderId="25" xfId="0" applyNumberFormat="1" applyFont="1" applyFill="1" applyBorder="1" applyAlignment="1">
      <alignment horizontal="right"/>
    </xf>
    <xf numFmtId="0" fontId="0" fillId="0" borderId="4" xfId="2" applyFont="1" applyFill="1" applyBorder="1" applyAlignment="1" applyProtection="1">
      <alignment horizontal="center" vertical="top"/>
      <protection locked="0"/>
    </xf>
    <xf numFmtId="0" fontId="0" fillId="2" borderId="22" xfId="0" applyFont="1" applyFill="1" applyBorder="1" applyAlignment="1">
      <alignment horizontal="right" wrapText="1"/>
    </xf>
    <xf numFmtId="0" fontId="0" fillId="0" borderId="62" xfId="0" applyFont="1" applyFill="1" applyBorder="1" applyAlignment="1">
      <alignment vertical="center"/>
    </xf>
    <xf numFmtId="0" fontId="6" fillId="2" borderId="58" xfId="0" applyFont="1" applyFill="1" applyBorder="1" applyAlignment="1">
      <alignment horizontal="left" wrapText="1"/>
    </xf>
    <xf numFmtId="0" fontId="6" fillId="0" borderId="5" xfId="5" applyFont="1" applyFill="1" applyBorder="1"/>
    <xf numFmtId="0" fontId="12" fillId="0" borderId="0" xfId="0" applyFont="1" applyBorder="1" applyAlignment="1">
      <alignment horizontal="right" vertical="top"/>
    </xf>
    <xf numFmtId="0" fontId="0" fillId="0" borderId="1" xfId="5" applyFont="1" applyFill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left"/>
    </xf>
    <xf numFmtId="0" fontId="0" fillId="2" borderId="23" xfId="0" applyFill="1" applyBorder="1" applyAlignment="1">
      <alignment horizontal="left" wrapText="1"/>
    </xf>
    <xf numFmtId="0" fontId="9" fillId="0" borderId="42" xfId="0" applyFont="1" applyBorder="1" applyAlignment="1">
      <alignment horizontal="left" wrapText="1"/>
    </xf>
    <xf numFmtId="0" fontId="9" fillId="0" borderId="23" xfId="0" applyFont="1" applyBorder="1" applyAlignment="1">
      <alignment wrapText="1"/>
    </xf>
    <xf numFmtId="2" fontId="17" fillId="0" borderId="57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2" fontId="0" fillId="2" borderId="20" xfId="0" applyNumberFormat="1" applyFont="1" applyFill="1" applyBorder="1" applyAlignment="1">
      <alignment horizontal="center"/>
    </xf>
    <xf numFmtId="0" fontId="0" fillId="0" borderId="1" xfId="5" applyFont="1" applyFill="1" applyBorder="1"/>
    <xf numFmtId="0" fontId="0" fillId="2" borderId="2" xfId="0" applyFill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8" xfId="0" applyBorder="1" applyAlignment="1">
      <alignment horizontal="left" wrapText="1"/>
    </xf>
    <xf numFmtId="2" fontId="0" fillId="2" borderId="5" xfId="0" applyNumberFormat="1" applyFont="1" applyFill="1" applyBorder="1" applyAlignment="1">
      <alignment horizontal="center"/>
    </xf>
    <xf numFmtId="0" fontId="0" fillId="0" borderId="2" xfId="5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0" fillId="0" borderId="38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2" fontId="0" fillId="2" borderId="21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50" xfId="7" applyFont="1" applyBorder="1" applyAlignment="1">
      <alignment horizontal="left" vertical="center"/>
    </xf>
    <xf numFmtId="0" fontId="10" fillId="0" borderId="61" xfId="7" applyFont="1" applyBorder="1" applyAlignment="1">
      <alignment horizontal="left" vertical="center" wrapText="1"/>
    </xf>
    <xf numFmtId="0" fontId="6" fillId="2" borderId="70" xfId="7" applyFont="1" applyFill="1" applyBorder="1" applyAlignment="1">
      <alignment horizontal="right"/>
    </xf>
    <xf numFmtId="0" fontId="1" fillId="0" borderId="64" xfId="0" applyFont="1" applyFill="1" applyBorder="1" applyAlignment="1">
      <alignment horizontal="center" vertical="center"/>
    </xf>
    <xf numFmtId="0" fontId="10" fillId="0" borderId="34" xfId="7" applyFont="1" applyBorder="1" applyAlignment="1">
      <alignment horizontal="left" vertical="center" wrapText="1"/>
    </xf>
    <xf numFmtId="0" fontId="10" fillId="0" borderId="36" xfId="7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" fillId="0" borderId="61" xfId="5" applyFont="1" applyFill="1" applyBorder="1" applyAlignment="1" applyProtection="1">
      <alignment horizontal="left" vertical="center" wrapText="1"/>
      <protection locked="0"/>
    </xf>
    <xf numFmtId="0" fontId="1" fillId="0" borderId="34" xfId="5" applyFont="1" applyFill="1" applyBorder="1" applyAlignment="1" applyProtection="1">
      <alignment horizontal="left" vertical="center" wrapText="1"/>
      <protection locked="0"/>
    </xf>
    <xf numFmtId="0" fontId="1" fillId="0" borderId="36" xfId="5" applyFont="1" applyFill="1" applyBorder="1" applyAlignment="1" applyProtection="1">
      <alignment horizontal="left" vertical="center" wrapText="1"/>
      <protection locked="0"/>
    </xf>
    <xf numFmtId="0" fontId="19" fillId="0" borderId="61" xfId="5" applyFont="1" applyFill="1" applyBorder="1" applyAlignment="1">
      <alignment horizontal="left" vertical="center" wrapText="1"/>
    </xf>
    <xf numFmtId="0" fontId="19" fillId="0" borderId="34" xfId="5" applyFont="1" applyFill="1" applyBorder="1" applyAlignment="1">
      <alignment horizontal="left" vertical="center" wrapText="1"/>
    </xf>
    <xf numFmtId="0" fontId="19" fillId="0" borderId="36" xfId="5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0" borderId="55" xfId="7" applyFont="1" applyBorder="1" applyAlignment="1">
      <alignment horizontal="left" vertical="center" wrapText="1"/>
    </xf>
    <xf numFmtId="0" fontId="6" fillId="2" borderId="60" xfId="7" applyFont="1" applyFill="1" applyBorder="1" applyAlignment="1"/>
    <xf numFmtId="0" fontId="6" fillId="2" borderId="53" xfId="7" applyFont="1" applyFill="1" applyBorder="1" applyAlignment="1"/>
    <xf numFmtId="0" fontId="6" fillId="2" borderId="70" xfId="7" applyFont="1" applyFill="1" applyBorder="1" applyAlignment="1"/>
    <xf numFmtId="0" fontId="1" fillId="2" borderId="55" xfId="7" applyFont="1" applyFill="1" applyBorder="1" applyAlignment="1">
      <alignment horizontal="left" vertical="center"/>
    </xf>
    <xf numFmtId="0" fontId="6" fillId="2" borderId="52" xfId="7" applyFont="1" applyFill="1" applyBorder="1" applyAlignment="1"/>
    <xf numFmtId="0" fontId="6" fillId="2" borderId="60" xfId="7" applyFont="1" applyFill="1" applyBorder="1" applyAlignment="1">
      <alignment horizontal="right"/>
    </xf>
    <xf numFmtId="0" fontId="14" fillId="0" borderId="71" xfId="7" applyBorder="1" applyAlignment="1">
      <alignment horizontal="right"/>
    </xf>
    <xf numFmtId="0" fontId="6" fillId="2" borderId="71" xfId="7" applyFont="1" applyFill="1" applyBorder="1" applyAlignment="1">
      <alignment horizontal="right"/>
    </xf>
    <xf numFmtId="0" fontId="0" fillId="0" borderId="2" xfId="2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" fontId="1" fillId="0" borderId="0" xfId="7" applyNumberFormat="1" applyFont="1"/>
    <xf numFmtId="2" fontId="10" fillId="0" borderId="56" xfId="7" applyNumberFormat="1" applyFont="1" applyBorder="1" applyAlignment="1">
      <alignment horizontal="left" vertical="center" wrapText="1"/>
    </xf>
    <xf numFmtId="2" fontId="10" fillId="0" borderId="56" xfId="0" applyNumberFormat="1" applyFont="1" applyBorder="1" applyAlignment="1">
      <alignment horizontal="left" vertical="center" wrapText="1"/>
    </xf>
    <xf numFmtId="2" fontId="1" fillId="0" borderId="56" xfId="5" applyNumberFormat="1" applyFont="1" applyFill="1" applyBorder="1" applyAlignment="1" applyProtection="1">
      <alignment horizontal="left" vertical="center" wrapText="1"/>
      <protection locked="0"/>
    </xf>
    <xf numFmtId="2" fontId="19" fillId="0" borderId="56" xfId="5" applyNumberFormat="1" applyFont="1" applyFill="1" applyBorder="1" applyAlignment="1">
      <alignment horizontal="left" vertical="center" wrapText="1"/>
    </xf>
    <xf numFmtId="2" fontId="1" fillId="2" borderId="56" xfId="0" applyNumberFormat="1" applyFont="1" applyFill="1" applyBorder="1" applyAlignment="1">
      <alignment horizontal="left" vertical="center" wrapText="1"/>
    </xf>
    <xf numFmtId="0" fontId="11" fillId="9" borderId="0" xfId="7" applyFont="1" applyFill="1"/>
    <xf numFmtId="0" fontId="11" fillId="8" borderId="0" xfId="7" applyFont="1" applyFill="1"/>
    <xf numFmtId="2" fontId="13" fillId="0" borderId="0" xfId="7" applyNumberFormat="1" applyFont="1"/>
    <xf numFmtId="0" fontId="6" fillId="0" borderId="16" xfId="7" applyFont="1" applyBorder="1" applyAlignment="1">
      <alignment horizontal="right" vertical="center"/>
    </xf>
    <xf numFmtId="0" fontId="6" fillId="2" borderId="52" xfId="7" applyFont="1" applyFill="1" applyBorder="1" applyAlignment="1">
      <alignment horizontal="right" vertical="center"/>
    </xf>
    <xf numFmtId="0" fontId="14" fillId="0" borderId="53" xfId="7" applyBorder="1" applyAlignment="1">
      <alignment horizontal="right"/>
    </xf>
    <xf numFmtId="0" fontId="21" fillId="0" borderId="12" xfId="7" applyFont="1" applyBorder="1"/>
    <xf numFmtId="0" fontId="21" fillId="0" borderId="17" xfId="7" applyFont="1" applyBorder="1"/>
    <xf numFmtId="0" fontId="0" fillId="0" borderId="13" xfId="0" applyBorder="1" applyAlignment="1">
      <alignment horizontal="left" vertical="center" wrapText="1"/>
    </xf>
    <xf numFmtId="0" fontId="6" fillId="2" borderId="54" xfId="7" applyFont="1" applyFill="1" applyBorder="1" applyAlignment="1"/>
    <xf numFmtId="0" fontId="14" fillId="0" borderId="70" xfId="7" applyBorder="1" applyAlignment="1"/>
    <xf numFmtId="0" fontId="9" fillId="0" borderId="22" xfId="0" applyFont="1" applyBorder="1" applyAlignment="1">
      <alignment horizontal="left" wrapText="1"/>
    </xf>
    <xf numFmtId="0" fontId="9" fillId="0" borderId="22" xfId="0" applyFont="1" applyBorder="1" applyAlignment="1">
      <alignment horizontal="left"/>
    </xf>
    <xf numFmtId="2" fontId="0" fillId="2" borderId="11" xfId="0" applyNumberFormat="1" applyFont="1" applyFill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0" fillId="2" borderId="9" xfId="0" applyNumberFormat="1" applyFont="1" applyFill="1" applyBorder="1" applyAlignment="1">
      <alignment horizontal="center"/>
    </xf>
    <xf numFmtId="0" fontId="18" fillId="0" borderId="7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7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 wrapText="1"/>
    </xf>
    <xf numFmtId="0" fontId="0" fillId="2" borderId="26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63" xfId="0" applyFont="1" applyFill="1" applyBorder="1" applyAlignment="1">
      <alignment horizontal="center" wrapText="1"/>
    </xf>
    <xf numFmtId="0" fontId="0" fillId="2" borderId="62" xfId="0" applyFont="1" applyFill="1" applyBorder="1" applyAlignment="1">
      <alignment horizontal="center" wrapText="1"/>
    </xf>
    <xf numFmtId="0" fontId="11" fillId="10" borderId="0" xfId="0" applyFont="1" applyFill="1"/>
    <xf numFmtId="0" fontId="20" fillId="0" borderId="50" xfId="7" applyFont="1" applyBorder="1" applyAlignment="1">
      <alignment horizontal="center" vertical="center"/>
    </xf>
    <xf numFmtId="0" fontId="17" fillId="0" borderId="61" xfId="7" applyFont="1" applyBorder="1" applyAlignment="1">
      <alignment horizontal="center" vertical="center" wrapText="1"/>
    </xf>
    <xf numFmtId="0" fontId="17" fillId="0" borderId="34" xfId="7" applyFont="1" applyBorder="1" applyAlignment="1">
      <alignment horizontal="center" vertical="center" wrapText="1"/>
    </xf>
    <xf numFmtId="2" fontId="17" fillId="0" borderId="56" xfId="7" applyNumberFormat="1" applyFont="1" applyBorder="1" applyAlignment="1">
      <alignment horizontal="center" vertical="center" wrapText="1"/>
    </xf>
    <xf numFmtId="0" fontId="17" fillId="0" borderId="36" xfId="7" applyFont="1" applyBorder="1" applyAlignment="1">
      <alignment horizontal="center" vertical="center" wrapText="1"/>
    </xf>
    <xf numFmtId="0" fontId="20" fillId="0" borderId="55" xfId="7" applyFont="1" applyBorder="1" applyAlignment="1">
      <alignment horizontal="center" vertical="center" wrapText="1"/>
    </xf>
    <xf numFmtId="0" fontId="0" fillId="0" borderId="23" xfId="0" applyFont="1" applyBorder="1" applyAlignment="1">
      <alignment horizontal="left" wrapText="1"/>
    </xf>
    <xf numFmtId="0" fontId="11" fillId="10" borderId="0" xfId="7" applyFont="1" applyFill="1"/>
    <xf numFmtId="0" fontId="1" fillId="0" borderId="39" xfId="7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3" fillId="0" borderId="82" xfId="18" applyBorder="1"/>
    <xf numFmtId="0" fontId="3" fillId="0" borderId="83" xfId="18" applyBorder="1"/>
    <xf numFmtId="0" fontId="17" fillId="0" borderId="6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left" wrapText="1"/>
    </xf>
    <xf numFmtId="0" fontId="0" fillId="0" borderId="47" xfId="2" applyFont="1" applyBorder="1" applyAlignment="1">
      <alignment horizontal="left" wrapText="1"/>
    </xf>
    <xf numFmtId="0" fontId="3" fillId="0" borderId="81" xfId="18" applyBorder="1"/>
    <xf numFmtId="0" fontId="3" fillId="0" borderId="80" xfId="18" applyBorder="1"/>
    <xf numFmtId="0" fontId="3" fillId="0" borderId="89" xfId="18" applyBorder="1"/>
    <xf numFmtId="0" fontId="3" fillId="0" borderId="91" xfId="18" applyBorder="1"/>
    <xf numFmtId="0" fontId="9" fillId="0" borderId="38" xfId="0" applyFont="1" applyBorder="1" applyAlignment="1">
      <alignment horizontal="left" vertical="center" wrapText="1"/>
    </xf>
    <xf numFmtId="0" fontId="9" fillId="7" borderId="12" xfId="19" applyFont="1" applyFill="1" applyBorder="1" applyAlignment="1">
      <alignment horizontal="right" vertical="center"/>
    </xf>
    <xf numFmtId="0" fontId="9" fillId="7" borderId="16" xfId="19" applyFont="1" applyFill="1" applyBorder="1" applyAlignment="1">
      <alignment horizontal="right" vertical="center"/>
    </xf>
    <xf numFmtId="2" fontId="9" fillId="0" borderId="44" xfId="0" applyNumberFormat="1" applyFont="1" applyBorder="1" applyAlignment="1">
      <alignment horizontal="center"/>
    </xf>
    <xf numFmtId="2" fontId="9" fillId="0" borderId="49" xfId="0" applyNumberFormat="1" applyFont="1" applyBorder="1" applyAlignment="1">
      <alignment horizontal="center"/>
    </xf>
    <xf numFmtId="2" fontId="9" fillId="0" borderId="39" xfId="0" applyNumberFormat="1" applyFont="1" applyBorder="1" applyAlignment="1">
      <alignment horizontal="center"/>
    </xf>
    <xf numFmtId="2" fontId="9" fillId="0" borderId="74" xfId="0" applyNumberFormat="1" applyFont="1" applyBorder="1" applyAlignment="1">
      <alignment horizontal="center"/>
    </xf>
    <xf numFmtId="2" fontId="9" fillId="0" borderId="45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40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2" fontId="9" fillId="0" borderId="4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/>
    </xf>
    <xf numFmtId="2" fontId="9" fillId="0" borderId="49" xfId="0" applyNumberFormat="1" applyFont="1" applyBorder="1" applyAlignment="1">
      <alignment horizontal="center" wrapText="1"/>
    </xf>
    <xf numFmtId="2" fontId="6" fillId="0" borderId="49" xfId="0" applyNumberFormat="1" applyFont="1" applyBorder="1" applyAlignment="1">
      <alignment horizontal="center" wrapText="1"/>
    </xf>
    <xf numFmtId="2" fontId="9" fillId="0" borderId="49" xfId="5" applyNumberFormat="1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 wrapText="1"/>
    </xf>
    <xf numFmtId="2" fontId="6" fillId="0" borderId="49" xfId="5" applyNumberFormat="1" applyFont="1" applyFill="1" applyBorder="1" applyAlignment="1" applyProtection="1">
      <alignment horizontal="center" vertical="top" wrapText="1"/>
      <protection locked="0"/>
    </xf>
    <xf numFmtId="2" fontId="9" fillId="0" borderId="46" xfId="0" applyNumberFormat="1" applyFont="1" applyBorder="1" applyAlignment="1">
      <alignment horizontal="center" wrapText="1"/>
    </xf>
    <xf numFmtId="2" fontId="6" fillId="2" borderId="45" xfId="0" applyNumberFormat="1" applyFont="1" applyFill="1" applyBorder="1" applyAlignment="1">
      <alignment horizontal="center" wrapText="1"/>
    </xf>
    <xf numFmtId="2" fontId="9" fillId="0" borderId="45" xfId="0" applyNumberFormat="1" applyFont="1" applyBorder="1" applyAlignment="1">
      <alignment horizontal="center" wrapText="1"/>
    </xf>
    <xf numFmtId="2" fontId="6" fillId="0" borderId="49" xfId="0" applyNumberFormat="1" applyFont="1" applyFill="1" applyBorder="1" applyAlignment="1">
      <alignment horizontal="center" wrapText="1"/>
    </xf>
    <xf numFmtId="2" fontId="0" fillId="2" borderId="49" xfId="0" applyNumberFormat="1" applyFill="1" applyBorder="1" applyAlignment="1">
      <alignment horizontal="center" wrapText="1"/>
    </xf>
    <xf numFmtId="2" fontId="6" fillId="0" borderId="45" xfId="5" applyNumberFormat="1" applyFont="1" applyFill="1" applyBorder="1" applyAlignment="1" applyProtection="1">
      <alignment horizontal="center" vertical="top" wrapText="1"/>
      <protection locked="0"/>
    </xf>
    <xf numFmtId="2" fontId="9" fillId="0" borderId="74" xfId="0" applyNumberFormat="1" applyFont="1" applyBorder="1" applyAlignment="1">
      <alignment horizontal="center" wrapText="1"/>
    </xf>
    <xf numFmtId="2" fontId="9" fillId="0" borderId="45" xfId="5" applyNumberFormat="1" applyFont="1" applyFill="1" applyBorder="1" applyAlignment="1">
      <alignment horizontal="center" wrapText="1"/>
    </xf>
    <xf numFmtId="2" fontId="6" fillId="0" borderId="45" xfId="0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wrapText="1"/>
    </xf>
    <xf numFmtId="2" fontId="12" fillId="0" borderId="0" xfId="0" applyNumberFormat="1" applyFont="1" applyAlignment="1">
      <alignment horizontal="right" vertical="top" wrapText="1"/>
    </xf>
    <xf numFmtId="2" fontId="0" fillId="0" borderId="49" xfId="5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21" xfId="0" applyBorder="1"/>
    <xf numFmtId="0" fontId="0" fillId="0" borderId="20" xfId="0" applyBorder="1"/>
    <xf numFmtId="0" fontId="0" fillId="0" borderId="4" xfId="0" applyBorder="1"/>
    <xf numFmtId="0" fontId="9" fillId="0" borderId="3" xfId="0" applyFont="1" applyBorder="1" applyAlignment="1">
      <alignment horizontal="left"/>
    </xf>
    <xf numFmtId="0" fontId="11" fillId="11" borderId="0" xfId="7" applyFont="1" applyFill="1"/>
    <xf numFmtId="0" fontId="11" fillId="2" borderId="0" xfId="7" applyFont="1" applyFill="1"/>
    <xf numFmtId="0" fontId="14" fillId="2" borderId="0" xfId="7" applyFill="1"/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2" fontId="10" fillId="0" borderId="11" xfId="0" applyNumberFormat="1" applyFont="1" applyBorder="1" applyAlignment="1">
      <alignment horizontal="left" vertical="center" wrapText="1"/>
    </xf>
    <xf numFmtId="0" fontId="3" fillId="0" borderId="94" xfId="18" applyBorder="1"/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3" fillId="0" borderId="94" xfId="18" applyFont="1" applyBorder="1" applyAlignment="1">
      <alignment horizontal="right"/>
    </xf>
    <xf numFmtId="0" fontId="3" fillId="0" borderId="81" xfId="18" applyFont="1" applyBorder="1" applyAlignment="1">
      <alignment horizontal="right"/>
    </xf>
    <xf numFmtId="0" fontId="3" fillId="0" borderId="89" xfId="18" applyFont="1" applyBorder="1" applyAlignment="1">
      <alignment horizontal="right"/>
    </xf>
    <xf numFmtId="2" fontId="9" fillId="0" borderId="29" xfId="0" applyNumberFormat="1" applyFont="1" applyBorder="1" applyAlignment="1">
      <alignment horizontal="right" vertical="center" wrapText="1"/>
    </xf>
    <xf numFmtId="2" fontId="9" fillId="0" borderId="25" xfId="0" applyNumberFormat="1" applyFont="1" applyBorder="1" applyAlignment="1">
      <alignment horizontal="right" vertical="center" wrapText="1"/>
    </xf>
    <xf numFmtId="1" fontId="10" fillId="0" borderId="8" xfId="0" applyNumberFormat="1" applyFont="1" applyBorder="1" applyAlignment="1">
      <alignment horizontal="left" vertical="center"/>
    </xf>
    <xf numFmtId="1" fontId="9" fillId="0" borderId="20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3" fillId="0" borderId="95" xfId="18" applyNumberFormat="1" applyFont="1" applyBorder="1" applyAlignment="1">
      <alignment horizontal="right"/>
    </xf>
    <xf numFmtId="1" fontId="3" fillId="0" borderId="78" xfId="18" applyNumberFormat="1" applyFont="1" applyBorder="1" applyAlignment="1">
      <alignment horizontal="right"/>
    </xf>
    <xf numFmtId="1" fontId="6" fillId="0" borderId="1" xfId="5" applyNumberFormat="1" applyFont="1" applyBorder="1" applyAlignment="1">
      <alignment horizontal="right" vertical="center"/>
    </xf>
    <xf numFmtId="1" fontId="3" fillId="0" borderId="79" xfId="18" applyNumberFormat="1" applyFont="1" applyBorder="1" applyAlignment="1">
      <alignment horizontal="right"/>
    </xf>
    <xf numFmtId="1" fontId="1" fillId="2" borderId="56" xfId="0" applyNumberFormat="1" applyFont="1" applyFill="1" applyBorder="1" applyAlignment="1">
      <alignment horizontal="left" vertical="center"/>
    </xf>
    <xf numFmtId="1" fontId="3" fillId="0" borderId="78" xfId="18" applyNumberFormat="1" applyBorder="1"/>
    <xf numFmtId="1" fontId="0" fillId="2" borderId="1" xfId="0" applyNumberFormat="1" applyFont="1" applyFill="1" applyBorder="1" applyAlignment="1">
      <alignment horizontal="right"/>
    </xf>
    <xf numFmtId="1" fontId="6" fillId="0" borderId="1" xfId="5" applyNumberFormat="1" applyFont="1" applyBorder="1" applyAlignment="1">
      <alignment horizontal="center" vertical="center"/>
    </xf>
    <xf numFmtId="1" fontId="3" fillId="0" borderId="84" xfId="18" applyNumberFormat="1" applyBorder="1"/>
    <xf numFmtId="1" fontId="3" fillId="0" borderId="85" xfId="18" applyNumberFormat="1" applyBorder="1"/>
    <xf numFmtId="1" fontId="3" fillId="0" borderId="86" xfId="18" applyNumberFormat="1" applyBorder="1"/>
    <xf numFmtId="1" fontId="3" fillId="0" borderId="87" xfId="18" applyNumberFormat="1" applyBorder="1"/>
    <xf numFmtId="1" fontId="3" fillId="0" borderId="88" xfId="18" applyNumberFormat="1" applyBorder="1"/>
    <xf numFmtId="1" fontId="3" fillId="0" borderId="79" xfId="18" applyNumberFormat="1" applyBorder="1"/>
    <xf numFmtId="1" fontId="6" fillId="0" borderId="21" xfId="5" applyNumberFormat="1" applyFont="1" applyBorder="1" applyAlignment="1">
      <alignment horizontal="right" vertical="center"/>
    </xf>
    <xf numFmtId="1" fontId="6" fillId="0" borderId="20" xfId="5" applyNumberFormat="1" applyFont="1" applyBorder="1" applyAlignment="1">
      <alignment horizontal="right" vertical="center"/>
    </xf>
    <xf numFmtId="1" fontId="3" fillId="0" borderId="90" xfId="18" applyNumberFormat="1" applyBorder="1"/>
    <xf numFmtId="1" fontId="3" fillId="0" borderId="92" xfId="18" applyNumberFormat="1" applyBorder="1"/>
    <xf numFmtId="1" fontId="3" fillId="0" borderId="93" xfId="18" applyNumberFormat="1" applyBorder="1"/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1" fontId="1" fillId="2" borderId="8" xfId="0" applyNumberFormat="1" applyFont="1" applyFill="1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left" vertical="center"/>
    </xf>
    <xf numFmtId="0" fontId="3" fillId="0" borderId="96" xfId="18" applyBorder="1"/>
    <xf numFmtId="1" fontId="3" fillId="0" borderId="95" xfId="18" applyNumberFormat="1" applyBorder="1"/>
    <xf numFmtId="0" fontId="0" fillId="0" borderId="2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>
      <alignment horizontal="right" vertical="center" wrapText="1"/>
    </xf>
    <xf numFmtId="1" fontId="0" fillId="2" borderId="20" xfId="0" applyNumberFormat="1" applyFont="1" applyFill="1" applyBorder="1" applyAlignment="1">
      <alignment horizontal="right" vertical="center"/>
    </xf>
    <xf numFmtId="2" fontId="0" fillId="2" borderId="29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/>
    </xf>
    <xf numFmtId="2" fontId="0" fillId="2" borderId="25" xfId="0" applyNumberFormat="1" applyFont="1" applyFill="1" applyBorder="1" applyAlignment="1">
      <alignment horizontal="right" vertical="center"/>
    </xf>
    <xf numFmtId="1" fontId="0" fillId="2" borderId="5" xfId="0" applyNumberFormat="1" applyFont="1" applyFill="1" applyBorder="1" applyAlignment="1">
      <alignment horizontal="right"/>
    </xf>
    <xf numFmtId="1" fontId="0" fillId="2" borderId="21" xfId="0" applyNumberFormat="1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left" vertical="center" wrapText="1"/>
    </xf>
    <xf numFmtId="1" fontId="0" fillId="2" borderId="20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0" fontId="10" fillId="0" borderId="43" xfId="0" applyFont="1" applyBorder="1" applyAlignment="1">
      <alignment horizontal="left" vertical="center"/>
    </xf>
    <xf numFmtId="1" fontId="3" fillId="0" borderId="97" xfId="18" applyNumberFormat="1" applyBorder="1"/>
    <xf numFmtId="2" fontId="8" fillId="2" borderId="15" xfId="0" applyNumberFormat="1" applyFont="1" applyFill="1" applyBorder="1" applyAlignment="1">
      <alignment horizontal="right"/>
    </xf>
    <xf numFmtId="2" fontId="8" fillId="3" borderId="25" xfId="2" applyNumberFormat="1" applyFont="1" applyFill="1" applyBorder="1" applyAlignment="1">
      <alignment horizontal="right"/>
    </xf>
    <xf numFmtId="0" fontId="9" fillId="6" borderId="30" xfId="0" applyFont="1" applyFill="1" applyBorder="1" applyAlignment="1">
      <alignment horizontal="left" wrapText="1"/>
    </xf>
    <xf numFmtId="2" fontId="8" fillId="2" borderId="27" xfId="0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" fillId="0" borderId="8" xfId="5" applyFont="1" applyFill="1" applyBorder="1" applyAlignment="1" applyProtection="1">
      <alignment horizontal="left" vertical="center" wrapText="1"/>
      <protection locked="0"/>
    </xf>
    <xf numFmtId="2" fontId="16" fillId="2" borderId="11" xfId="0" applyNumberFormat="1" applyFont="1" applyFill="1" applyBorder="1" applyAlignment="1">
      <alignment horizontal="left" vertical="center"/>
    </xf>
    <xf numFmtId="0" fontId="6" fillId="0" borderId="98" xfId="0" applyFont="1" applyBorder="1" applyAlignment="1">
      <alignment horizontal="left" wrapText="1"/>
    </xf>
    <xf numFmtId="0" fontId="6" fillId="0" borderId="1" xfId="5" applyFont="1" applyFill="1" applyBorder="1" applyAlignment="1" applyProtection="1">
      <alignment horizontal="left" vertical="center" wrapText="1"/>
      <protection locked="0"/>
    </xf>
    <xf numFmtId="0" fontId="6" fillId="0" borderId="20" xfId="5" applyFont="1" applyFill="1" applyBorder="1" applyAlignment="1" applyProtection="1">
      <alignment horizontal="left" vertical="center" wrapText="1"/>
      <protection locked="0"/>
    </xf>
    <xf numFmtId="0" fontId="0" fillId="0" borderId="38" xfId="5" applyFont="1" applyFill="1" applyBorder="1" applyAlignment="1" applyProtection="1">
      <alignment horizontal="left" vertical="top" wrapText="1"/>
      <protection locked="0"/>
    </xf>
    <xf numFmtId="0" fontId="3" fillId="0" borderId="94" xfId="18" applyBorder="1" applyAlignment="1">
      <alignment horizontal="right"/>
    </xf>
    <xf numFmtId="1" fontId="3" fillId="0" borderId="95" xfId="18" applyNumberFormat="1" applyBorder="1" applyAlignment="1">
      <alignment horizontal="right"/>
    </xf>
    <xf numFmtId="1" fontId="6" fillId="0" borderId="5" xfId="5" applyNumberFormat="1" applyFont="1" applyBorder="1" applyAlignment="1">
      <alignment horizontal="right" vertical="center"/>
    </xf>
    <xf numFmtId="0" fontId="3" fillId="0" borderId="81" xfId="18" applyBorder="1" applyAlignment="1">
      <alignment horizontal="right"/>
    </xf>
    <xf numFmtId="1" fontId="3" fillId="0" borderId="78" xfId="18" applyNumberFormat="1" applyBorder="1" applyAlignment="1">
      <alignment horizontal="right"/>
    </xf>
    <xf numFmtId="0" fontId="3" fillId="0" borderId="89" xfId="18" applyBorder="1" applyAlignment="1">
      <alignment horizontal="right"/>
    </xf>
    <xf numFmtId="1" fontId="3" fillId="0" borderId="79" xfId="18" applyNumberFormat="1" applyBorder="1" applyAlignment="1">
      <alignment horizontal="right"/>
    </xf>
    <xf numFmtId="2" fontId="8" fillId="2" borderId="29" xfId="0" applyNumberFormat="1" applyFont="1" applyFill="1" applyBorder="1" applyAlignment="1">
      <alignment horizontal="right" vertical="center"/>
    </xf>
    <xf numFmtId="2" fontId="8" fillId="2" borderId="25" xfId="0" applyNumberFormat="1" applyFont="1" applyFill="1" applyBorder="1" applyAlignment="1">
      <alignment horizontal="right" vertical="center"/>
    </xf>
    <xf numFmtId="1" fontId="3" fillId="0" borderId="24" xfId="18" applyNumberFormat="1" applyBorder="1"/>
    <xf numFmtId="1" fontId="3" fillId="0" borderId="99" xfId="18" applyNumberFormat="1" applyBorder="1"/>
    <xf numFmtId="0" fontId="6" fillId="2" borderId="1" xfId="0" applyFont="1" applyFill="1" applyBorder="1" applyAlignment="1">
      <alignment horizontal="left" wrapText="1"/>
    </xf>
    <xf numFmtId="0" fontId="3" fillId="0" borderId="1" xfId="18" applyBorder="1"/>
    <xf numFmtId="1" fontId="17" fillId="0" borderId="51" xfId="0" applyNumberFormat="1" applyFont="1" applyBorder="1" applyAlignment="1">
      <alignment horizontal="center" vertical="center"/>
    </xf>
    <xf numFmtId="2" fontId="0" fillId="2" borderId="32" xfId="0" applyNumberFormat="1" applyFont="1" applyFill="1" applyBorder="1" applyAlignment="1">
      <alignment horizontal="right"/>
    </xf>
    <xf numFmtId="0" fontId="0" fillId="2" borderId="80" xfId="0" applyFont="1" applyFill="1" applyBorder="1" applyAlignment="1">
      <alignment horizontal="right" wrapText="1"/>
    </xf>
    <xf numFmtId="0" fontId="3" fillId="0" borderId="5" xfId="18" applyBorder="1"/>
    <xf numFmtId="0" fontId="0" fillId="2" borderId="81" xfId="0" applyFont="1" applyFill="1" applyBorder="1" applyAlignment="1">
      <alignment horizontal="right" wrapText="1"/>
    </xf>
    <xf numFmtId="0" fontId="4" fillId="2" borderId="2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5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wrapText="1"/>
    </xf>
    <xf numFmtId="0" fontId="9" fillId="0" borderId="1" xfId="5" applyFont="1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0" borderId="20" xfId="5" applyFont="1" applyFill="1" applyBorder="1"/>
    <xf numFmtId="0" fontId="1" fillId="0" borderId="39" xfId="7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" fontId="9" fillId="0" borderId="101" xfId="0" applyNumberFormat="1" applyFont="1" applyBorder="1" applyAlignment="1">
      <alignment horizontal="center" wrapText="1"/>
    </xf>
    <xf numFmtId="1" fontId="6" fillId="0" borderId="101" xfId="0" applyNumberFormat="1" applyFont="1" applyBorder="1" applyAlignment="1">
      <alignment horizontal="center" wrapText="1"/>
    </xf>
    <xf numFmtId="1" fontId="9" fillId="0" borderId="101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 wrapText="1"/>
    </xf>
    <xf numFmtId="1" fontId="6" fillId="0" borderId="101" xfId="5" applyNumberFormat="1" applyFont="1" applyFill="1" applyBorder="1" applyAlignment="1" applyProtection="1">
      <alignment horizontal="center" vertical="top" wrapText="1"/>
      <protection locked="0"/>
    </xf>
    <xf numFmtId="1" fontId="9" fillId="0" borderId="101" xfId="5" applyNumberFormat="1" applyFont="1" applyFill="1" applyBorder="1" applyAlignment="1">
      <alignment horizontal="center" wrapText="1"/>
    </xf>
    <xf numFmtId="1" fontId="6" fillId="2" borderId="101" xfId="0" applyNumberFormat="1" applyFont="1" applyFill="1" applyBorder="1" applyAlignment="1">
      <alignment horizontal="center" wrapText="1"/>
    </xf>
    <xf numFmtId="1" fontId="0" fillId="2" borderId="101" xfId="0" applyNumberFormat="1" applyFill="1" applyBorder="1" applyAlignment="1">
      <alignment horizontal="center" wrapText="1"/>
    </xf>
    <xf numFmtId="1" fontId="6" fillId="0" borderId="101" xfId="0" applyNumberFormat="1" applyFont="1" applyFill="1" applyBorder="1" applyAlignment="1">
      <alignment horizontal="center" wrapText="1"/>
    </xf>
    <xf numFmtId="1" fontId="9" fillId="6" borderId="100" xfId="0" applyNumberFormat="1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" fontId="9" fillId="0" borderId="20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center" vertical="center"/>
    </xf>
    <xf numFmtId="2" fontId="9" fillId="0" borderId="44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0" fontId="0" fillId="0" borderId="23" xfId="5" applyFont="1" applyFill="1" applyBorder="1" applyAlignment="1" applyProtection="1">
      <alignment horizontal="left" vertical="top" wrapText="1"/>
      <protection locked="0"/>
    </xf>
    <xf numFmtId="0" fontId="18" fillId="0" borderId="61" xfId="0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wrapText="1"/>
    </xf>
    <xf numFmtId="1" fontId="6" fillId="2" borderId="23" xfId="0" applyNumberFormat="1" applyFont="1" applyFill="1" applyBorder="1" applyAlignment="1">
      <alignment horizontal="center" wrapText="1"/>
    </xf>
    <xf numFmtId="1" fontId="6" fillId="0" borderId="23" xfId="0" applyNumberFormat="1" applyFont="1" applyBorder="1" applyAlignment="1">
      <alignment horizontal="center" wrapText="1"/>
    </xf>
    <xf numFmtId="1" fontId="6" fillId="0" borderId="23" xfId="5" applyNumberFormat="1" applyFont="1" applyFill="1" applyBorder="1" applyAlignment="1" applyProtection="1">
      <alignment horizontal="center" vertical="top" wrapText="1"/>
      <protection locked="0"/>
    </xf>
    <xf numFmtId="1" fontId="0" fillId="0" borderId="23" xfId="0" applyNumberFormat="1" applyBorder="1" applyAlignment="1">
      <alignment horizontal="center" wrapText="1"/>
    </xf>
    <xf numFmtId="1" fontId="9" fillId="0" borderId="23" xfId="0" applyNumberFormat="1" applyFont="1" applyBorder="1" applyAlignment="1">
      <alignment horizontal="center"/>
    </xf>
    <xf numFmtId="1" fontId="9" fillId="0" borderId="30" xfId="0" applyNumberFormat="1" applyFont="1" applyBorder="1" applyAlignment="1">
      <alignment horizontal="center" wrapText="1"/>
    </xf>
    <xf numFmtId="1" fontId="9" fillId="0" borderId="23" xfId="0" applyNumberFormat="1" applyFont="1" applyBorder="1" applyAlignment="1">
      <alignment horizontal="center" wrapText="1"/>
    </xf>
    <xf numFmtId="1" fontId="9" fillId="0" borderId="23" xfId="5" applyNumberFormat="1" applyFont="1" applyFill="1" applyBorder="1" applyAlignment="1">
      <alignment horizontal="center" wrapText="1"/>
    </xf>
    <xf numFmtId="1" fontId="0" fillId="2" borderId="23" xfId="0" applyNumberFormat="1" applyFill="1" applyBorder="1" applyAlignment="1">
      <alignment horizontal="center" wrapText="1"/>
    </xf>
    <xf numFmtId="1" fontId="9" fillId="0" borderId="2" xfId="0" applyNumberFormat="1" applyFont="1" applyBorder="1" applyAlignment="1">
      <alignment horizontal="center" wrapText="1"/>
    </xf>
    <xf numFmtId="1" fontId="0" fillId="0" borderId="23" xfId="5" applyNumberFormat="1" applyFont="1" applyFill="1" applyBorder="1" applyAlignment="1" applyProtection="1">
      <alignment horizontal="center" vertical="top" wrapText="1"/>
      <protection locked="0"/>
    </xf>
    <xf numFmtId="1" fontId="6" fillId="2" borderId="13" xfId="0" applyNumberFormat="1" applyFont="1" applyFill="1" applyBorder="1" applyAlignment="1">
      <alignment horizontal="center" wrapText="1"/>
    </xf>
    <xf numFmtId="1" fontId="9" fillId="0" borderId="42" xfId="0" applyNumberFormat="1" applyFont="1" applyBorder="1" applyAlignment="1">
      <alignment horizontal="center" wrapText="1"/>
    </xf>
    <xf numFmtId="1" fontId="9" fillId="0" borderId="13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 wrapText="1"/>
    </xf>
    <xf numFmtId="1" fontId="6" fillId="0" borderId="23" xfId="0" applyNumberFormat="1" applyFont="1" applyFill="1" applyBorder="1" applyAlignment="1">
      <alignment horizontal="center" wrapText="1"/>
    </xf>
    <xf numFmtId="1" fontId="9" fillId="6" borderId="30" xfId="0" applyNumberFormat="1" applyFont="1" applyFill="1" applyBorder="1" applyAlignment="1">
      <alignment horizontal="center" wrapText="1"/>
    </xf>
    <xf numFmtId="0" fontId="0" fillId="0" borderId="52" xfId="0" applyFont="1" applyBorder="1" applyAlignment="1">
      <alignment horizontal="right"/>
    </xf>
    <xf numFmtId="0" fontId="0" fillId="0" borderId="53" xfId="0" applyFont="1" applyBorder="1" applyAlignment="1">
      <alignment horizontal="right"/>
    </xf>
    <xf numFmtId="0" fontId="0" fillId="0" borderId="70" xfId="0" applyFont="1" applyBorder="1" applyAlignment="1">
      <alignment horizontal="right"/>
    </xf>
    <xf numFmtId="0" fontId="0" fillId="0" borderId="54" xfId="0" applyFont="1" applyBorder="1" applyAlignment="1">
      <alignment horizontal="right"/>
    </xf>
    <xf numFmtId="0" fontId="0" fillId="0" borderId="60" xfId="0" applyFont="1" applyBorder="1" applyAlignment="1">
      <alignment horizontal="right"/>
    </xf>
    <xf numFmtId="0" fontId="0" fillId="2" borderId="23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2" borderId="17" xfId="0" applyFont="1" applyFill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wrapText="1"/>
    </xf>
    <xf numFmtId="2" fontId="4" fillId="0" borderId="45" xfId="5" applyNumberFormat="1" applyFont="1" applyFill="1" applyBorder="1" applyAlignment="1">
      <alignment horizontal="center" wrapText="1"/>
    </xf>
    <xf numFmtId="1" fontId="0" fillId="0" borderId="101" xfId="0" applyNumberFormat="1" applyFill="1" applyBorder="1" applyAlignment="1" applyProtection="1">
      <alignment horizontal="center" vertical="top" wrapText="1"/>
      <protection locked="0"/>
    </xf>
    <xf numFmtId="1" fontId="6" fillId="2" borderId="10" xfId="0" applyNumberFormat="1" applyFont="1" applyFill="1" applyBorder="1" applyAlignment="1">
      <alignment horizontal="center" wrapText="1"/>
    </xf>
    <xf numFmtId="1" fontId="0" fillId="0" borderId="101" xfId="5" applyNumberFormat="1" applyFont="1" applyFill="1" applyBorder="1" applyAlignment="1" applyProtection="1">
      <alignment horizontal="center" vertical="top" wrapText="1"/>
      <protection locked="0"/>
    </xf>
    <xf numFmtId="1" fontId="0" fillId="0" borderId="23" xfId="0" applyNumberFormat="1" applyFill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2" fontId="6" fillId="0" borderId="1" xfId="5" applyNumberFormat="1" applyFont="1" applyFill="1" applyBorder="1" applyAlignment="1" applyProtection="1">
      <alignment horizontal="center" vertical="top" wrapText="1"/>
      <protection locked="0"/>
    </xf>
    <xf numFmtId="1" fontId="6" fillId="0" borderId="1" xfId="5" applyNumberFormat="1" applyFont="1" applyFill="1" applyBorder="1" applyAlignment="1" applyProtection="1">
      <alignment horizontal="center" vertical="top" wrapText="1"/>
      <protection locked="0"/>
    </xf>
    <xf numFmtId="2" fontId="9" fillId="0" borderId="1" xfId="0" applyNumberFormat="1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2" fontId="9" fillId="0" borderId="1" xfId="5" applyNumberFormat="1" applyFont="1" applyFill="1" applyBorder="1" applyAlignment="1">
      <alignment horizontal="center" wrapText="1"/>
    </xf>
    <xf numFmtId="1" fontId="9" fillId="0" borderId="1" xfId="5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top" wrapText="1"/>
      <protection locked="0"/>
    </xf>
    <xf numFmtId="1" fontId="0" fillId="0" borderId="1" xfId="0" applyNumberFormat="1" applyFill="1" applyBorder="1" applyAlignment="1" applyProtection="1">
      <alignment horizontal="center" vertical="top" wrapText="1"/>
      <protection locked="0"/>
    </xf>
    <xf numFmtId="2" fontId="0" fillId="0" borderId="1" xfId="5" applyNumberFormat="1" applyFont="1" applyFill="1" applyBorder="1" applyAlignment="1" applyProtection="1">
      <alignment horizontal="center" vertical="top" wrapText="1"/>
      <protection locked="0"/>
    </xf>
    <xf numFmtId="2" fontId="0" fillId="0" borderId="1" xfId="2" applyNumberFormat="1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2" fontId="4" fillId="0" borderId="1" xfId="5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wrapText="1"/>
    </xf>
    <xf numFmtId="1" fontId="9" fillId="6" borderId="1" xfId="0" applyNumberFormat="1" applyFont="1" applyFill="1" applyBorder="1" applyAlignment="1">
      <alignment horizontal="center" wrapText="1"/>
    </xf>
    <xf numFmtId="0" fontId="9" fillId="0" borderId="63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6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6" fillId="0" borderId="63" xfId="5" applyFont="1" applyFill="1" applyBorder="1" applyAlignment="1" applyProtection="1">
      <alignment horizontal="center" vertical="top" wrapText="1"/>
      <protection locked="0"/>
    </xf>
    <xf numFmtId="0" fontId="6" fillId="0" borderId="45" xfId="5" applyFont="1" applyFill="1" applyBorder="1" applyAlignment="1" applyProtection="1">
      <alignment horizontal="center" vertical="top" wrapText="1"/>
      <protection locked="0"/>
    </xf>
    <xf numFmtId="0" fontId="0" fillId="0" borderId="63" xfId="2" applyFont="1" applyBorder="1" applyAlignment="1">
      <alignment horizontal="center" wrapText="1"/>
    </xf>
    <xf numFmtId="0" fontId="0" fillId="0" borderId="45" xfId="2" applyFont="1" applyBorder="1" applyAlignment="1">
      <alignment horizontal="center" wrapText="1"/>
    </xf>
    <xf numFmtId="0" fontId="0" fillId="0" borderId="63" xfId="5" applyFont="1" applyFill="1" applyBorder="1" applyAlignment="1" applyProtection="1">
      <alignment horizontal="center" vertical="top" wrapText="1"/>
      <protection locked="0"/>
    </xf>
    <xf numFmtId="0" fontId="0" fillId="0" borderId="45" xfId="5" applyFont="1" applyFill="1" applyBorder="1" applyAlignment="1" applyProtection="1">
      <alignment horizontal="center" vertical="top" wrapText="1"/>
      <protection locked="0"/>
    </xf>
    <xf numFmtId="0" fontId="0" fillId="0" borderId="63" xfId="0" applyFill="1" applyBorder="1" applyAlignment="1" applyProtection="1">
      <alignment horizontal="center" vertical="top" wrapText="1"/>
      <protection locked="0"/>
    </xf>
    <xf numFmtId="0" fontId="0" fillId="0" borderId="45" xfId="0" applyFill="1" applyBorder="1" applyAlignment="1" applyProtection="1">
      <alignment horizontal="center" vertical="top" wrapText="1"/>
      <protection locked="0"/>
    </xf>
    <xf numFmtId="0" fontId="9" fillId="6" borderId="63" xfId="0" applyFont="1" applyFill="1" applyBorder="1" applyAlignment="1">
      <alignment horizontal="center" wrapText="1"/>
    </xf>
    <xf numFmtId="0" fontId="9" fillId="6" borderId="45" xfId="0" applyFont="1" applyFill="1" applyBorder="1" applyAlignment="1">
      <alignment horizontal="center" wrapText="1"/>
    </xf>
    <xf numFmtId="0" fontId="6" fillId="0" borderId="63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9" fillId="0" borderId="63" xfId="5" applyFont="1" applyFill="1" applyBorder="1" applyAlignment="1">
      <alignment horizontal="center" wrapText="1"/>
    </xf>
    <xf numFmtId="0" fontId="9" fillId="0" borderId="45" xfId="5" applyFont="1" applyFill="1" applyBorder="1" applyAlignment="1">
      <alignment horizontal="center" wrapText="1"/>
    </xf>
    <xf numFmtId="0" fontId="4" fillId="0" borderId="63" xfId="5" applyFont="1" applyFill="1" applyBorder="1" applyAlignment="1">
      <alignment horizontal="center" wrapText="1"/>
    </xf>
    <xf numFmtId="0" fontId="4" fillId="0" borderId="45" xfId="5" applyFont="1" applyFill="1" applyBorder="1" applyAlignment="1">
      <alignment horizontal="center" wrapText="1"/>
    </xf>
    <xf numFmtId="0" fontId="6" fillId="2" borderId="6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 wrapText="1"/>
    </xf>
    <xf numFmtId="0" fontId="0" fillId="2" borderId="45" xfId="0" applyFill="1" applyBorder="1" applyAlignment="1">
      <alignment horizontal="center" wrapText="1"/>
    </xf>
    <xf numFmtId="0" fontId="6" fillId="0" borderId="63" xfId="0" applyFont="1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wrapText="1"/>
    </xf>
    <xf numFmtId="0" fontId="0" fillId="0" borderId="72" xfId="0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3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9" fillId="0" borderId="77" xfId="0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73" xfId="0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6" fillId="2" borderId="73" xfId="0" applyFont="1" applyFill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 wrapText="1"/>
    </xf>
    <xf numFmtId="0" fontId="6" fillId="2" borderId="48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2" fontId="9" fillId="0" borderId="20" xfId="0" applyNumberFormat="1" applyFont="1" applyBorder="1" applyAlignment="1">
      <alignment horizontal="center"/>
    </xf>
    <xf numFmtId="0" fontId="0" fillId="2" borderId="21" xfId="0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 wrapText="1"/>
    </xf>
    <xf numFmtId="1" fontId="9" fillId="0" borderId="21" xfId="0" applyNumberFormat="1" applyFont="1" applyBorder="1" applyAlignment="1">
      <alignment horizontal="center" wrapText="1"/>
    </xf>
    <xf numFmtId="0" fontId="1" fillId="0" borderId="39" xfId="7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 wrapText="1"/>
    </xf>
    <xf numFmtId="0" fontId="0" fillId="0" borderId="4" xfId="5" applyFont="1" applyFill="1" applyBorder="1" applyAlignment="1" applyProtection="1">
      <alignment horizontal="left"/>
      <protection locked="0"/>
    </xf>
    <xf numFmtId="0" fontId="6" fillId="0" borderId="9" xfId="5" applyFont="1" applyFill="1" applyBorder="1"/>
    <xf numFmtId="0" fontId="9" fillId="0" borderId="5" xfId="0" applyFont="1" applyBorder="1" applyAlignment="1">
      <alignment wrapText="1"/>
    </xf>
    <xf numFmtId="0" fontId="9" fillId="0" borderId="21" xfId="0" applyFont="1" applyBorder="1" applyAlignment="1">
      <alignment horizontal="left"/>
    </xf>
    <xf numFmtId="0" fontId="9" fillId="0" borderId="20" xfId="0" applyFont="1" applyBorder="1" applyAlignment="1">
      <alignment horizontal="left" wrapText="1"/>
    </xf>
    <xf numFmtId="1" fontId="0" fillId="0" borderId="101" xfId="0" applyNumberFormat="1" applyBorder="1" applyAlignment="1">
      <alignment horizontal="center" wrapText="1"/>
    </xf>
    <xf numFmtId="1" fontId="9" fillId="0" borderId="100" xfId="0" applyNumberFormat="1" applyFont="1" applyBorder="1" applyAlignment="1">
      <alignment horizontal="center" wrapText="1"/>
    </xf>
    <xf numFmtId="1" fontId="9" fillId="0" borderId="102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 wrapText="1"/>
    </xf>
    <xf numFmtId="1" fontId="6" fillId="2" borderId="102" xfId="0" applyNumberFormat="1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wrapText="1"/>
    </xf>
    <xf numFmtId="0" fontId="0" fillId="0" borderId="17" xfId="0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/>
    </xf>
    <xf numFmtId="2" fontId="0" fillId="0" borderId="45" xfId="0" applyNumberForma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2" fontId="8" fillId="3" borderId="1" xfId="2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 wrapText="1"/>
    </xf>
    <xf numFmtId="0" fontId="17" fillId="0" borderId="35" xfId="7" applyFont="1" applyBorder="1" applyAlignment="1">
      <alignment horizontal="center" vertical="center" wrapText="1"/>
    </xf>
    <xf numFmtId="0" fontId="10" fillId="0" borderId="35" xfId="7" applyFont="1" applyBorder="1" applyAlignment="1">
      <alignment horizontal="left" vertical="center" wrapText="1"/>
    </xf>
    <xf numFmtId="0" fontId="1" fillId="0" borderId="10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1" fontId="0" fillId="0" borderId="25" xfId="0" applyNumberFormat="1" applyBorder="1" applyAlignment="1">
      <alignment horizontal="center" wrapText="1"/>
    </xf>
    <xf numFmtId="1" fontId="6" fillId="2" borderId="25" xfId="0" applyNumberFormat="1" applyFont="1" applyFill="1" applyBorder="1" applyAlignment="1">
      <alignment horizontal="center" wrapText="1"/>
    </xf>
    <xf numFmtId="1" fontId="9" fillId="0" borderId="25" xfId="0" applyNumberFormat="1" applyFont="1" applyBorder="1" applyAlignment="1">
      <alignment horizontal="center" wrapText="1"/>
    </xf>
    <xf numFmtId="1" fontId="6" fillId="0" borderId="25" xfId="0" applyNumberFormat="1" applyFont="1" applyBorder="1" applyAlignment="1">
      <alignment horizontal="center" wrapText="1"/>
    </xf>
    <xf numFmtId="1" fontId="6" fillId="0" borderId="25" xfId="5" applyNumberFormat="1" applyFont="1" applyFill="1" applyBorder="1" applyAlignment="1" applyProtection="1">
      <alignment horizontal="center" vertical="top" wrapText="1"/>
      <protection locked="0"/>
    </xf>
    <xf numFmtId="2" fontId="9" fillId="0" borderId="21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1" fontId="6" fillId="2" borderId="54" xfId="7" applyNumberFormat="1" applyFont="1" applyFill="1" applyBorder="1" applyAlignment="1"/>
    <xf numFmtId="0" fontId="1" fillId="0" borderId="37" xfId="7" applyFont="1" applyBorder="1" applyAlignment="1">
      <alignment horizontal="center" vertical="center" wrapText="1"/>
    </xf>
    <xf numFmtId="0" fontId="1" fillId="0" borderId="39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1" fillId="0" borderId="26" xfId="7" applyFont="1" applyBorder="1" applyAlignment="1">
      <alignment horizontal="center" vertical="center"/>
    </xf>
    <xf numFmtId="0" fontId="10" fillId="0" borderId="43" xfId="7" applyFont="1" applyBorder="1" applyAlignment="1">
      <alignment horizontal="center" vertical="center" wrapText="1"/>
    </xf>
    <xf numFmtId="0" fontId="10" fillId="0" borderId="30" xfId="7" applyFont="1" applyBorder="1" applyAlignment="1">
      <alignment horizontal="center" vertical="center" wrapText="1"/>
    </xf>
    <xf numFmtId="0" fontId="1" fillId="0" borderId="72" xfId="7" applyFont="1" applyBorder="1" applyAlignment="1">
      <alignment horizontal="center" vertical="center" wrapText="1"/>
    </xf>
    <xf numFmtId="0" fontId="1" fillId="0" borderId="10" xfId="7" applyFont="1" applyBorder="1" applyAlignment="1">
      <alignment horizontal="center" vertical="center" wrapText="1"/>
    </xf>
    <xf numFmtId="0" fontId="1" fillId="0" borderId="44" xfId="7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Border="1" applyAlignment="1"/>
    <xf numFmtId="0" fontId="12" fillId="0" borderId="0" xfId="0" applyFont="1" applyBorder="1" applyAlignment="1">
      <alignment horizontal="right" vertical="top" wrapText="1"/>
    </xf>
    <xf numFmtId="0" fontId="10" fillId="0" borderId="4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42" xfId="5" applyFont="1" applyFill="1" applyBorder="1" applyAlignment="1" applyProtection="1">
      <alignment horizontal="left" vertical="top" wrapText="1"/>
      <protection locked="0"/>
    </xf>
    <xf numFmtId="2" fontId="8" fillId="2" borderId="28" xfId="0" applyNumberFormat="1" applyFont="1" applyFill="1" applyBorder="1" applyAlignment="1">
      <alignment horizontal="right"/>
    </xf>
    <xf numFmtId="0" fontId="0" fillId="0" borderId="22" xfId="0" applyFont="1" applyFill="1" applyBorder="1" applyAlignment="1" applyProtection="1">
      <alignment horizontal="center" vertical="top"/>
      <protection locked="0"/>
    </xf>
    <xf numFmtId="0" fontId="3" fillId="0" borderId="103" xfId="18" applyBorder="1"/>
    <xf numFmtId="1" fontId="3" fillId="0" borderId="104" xfId="18" applyNumberFormat="1" applyBorder="1"/>
    <xf numFmtId="1" fontId="6" fillId="0" borderId="22" xfId="5" applyNumberFormat="1" applyFont="1" applyBorder="1" applyAlignment="1">
      <alignment horizontal="right" vertical="center"/>
    </xf>
    <xf numFmtId="1" fontId="3" fillId="0" borderId="40" xfId="18" applyNumberFormat="1" applyBorder="1"/>
    <xf numFmtId="0" fontId="6" fillId="0" borderId="0" xfId="5" applyFont="1" applyFill="1" applyBorder="1" applyAlignment="1" applyProtection="1">
      <alignment horizontal="left"/>
      <protection locked="0"/>
    </xf>
    <xf numFmtId="0" fontId="0" fillId="0" borderId="21" xfId="5" applyFont="1" applyFill="1" applyBorder="1" applyAlignment="1" applyProtection="1">
      <alignment horizontal="left"/>
      <protection locked="0"/>
    </xf>
    <xf numFmtId="0" fontId="9" fillId="0" borderId="9" xfId="0" applyFont="1" applyBorder="1" applyAlignment="1">
      <alignment horizontal="left"/>
    </xf>
    <xf numFmtId="0" fontId="0" fillId="2" borderId="0" xfId="0" applyFont="1" applyFill="1" applyBorder="1" applyAlignment="1">
      <alignment horizontal="right" wrapText="1"/>
    </xf>
    <xf numFmtId="0" fontId="0" fillId="0" borderId="0" xfId="0" applyFont="1" applyBorder="1"/>
    <xf numFmtId="0" fontId="6" fillId="0" borderId="0" xfId="5" applyFont="1" applyBorder="1"/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2" fontId="0" fillId="2" borderId="47" xfId="0" applyNumberFormat="1" applyFont="1" applyFill="1" applyBorder="1" applyAlignment="1">
      <alignment horizontal="right"/>
    </xf>
    <xf numFmtId="2" fontId="9" fillId="0" borderId="0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9" fillId="0" borderId="10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38" xfId="0" applyNumberFormat="1" applyFont="1" applyBorder="1" applyAlignment="1">
      <alignment horizontal="center"/>
    </xf>
    <xf numFmtId="0" fontId="9" fillId="0" borderId="10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3" xfId="5" applyFont="1" applyFill="1" applyBorder="1" applyAlignment="1">
      <alignment horizontal="left" wrapText="1"/>
    </xf>
    <xf numFmtId="0" fontId="9" fillId="0" borderId="43" xfId="0" applyFont="1" applyBorder="1" applyAlignment="1">
      <alignment horizontal="left" wrapText="1"/>
    </xf>
    <xf numFmtId="0" fontId="0" fillId="0" borderId="30" xfId="0" applyFont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2" fontId="9" fillId="0" borderId="37" xfId="0" applyNumberFormat="1" applyFont="1" applyBorder="1" applyAlignment="1">
      <alignment horizontal="center" wrapText="1"/>
    </xf>
    <xf numFmtId="2" fontId="6" fillId="0" borderId="74" xfId="5" applyNumberFormat="1" applyFont="1" applyFill="1" applyBorder="1" applyAlignment="1" applyProtection="1">
      <alignment horizontal="center" vertical="top" wrapText="1"/>
      <protection locked="0"/>
    </xf>
    <xf numFmtId="2" fontId="0" fillId="0" borderId="45" xfId="0" applyNumberFormat="1" applyFill="1" applyBorder="1" applyAlignment="1" applyProtection="1">
      <alignment horizontal="center" vertical="top" wrapText="1"/>
      <protection locked="0"/>
    </xf>
    <xf numFmtId="2" fontId="6" fillId="2" borderId="48" xfId="0" applyNumberFormat="1" applyFont="1" applyFill="1" applyBorder="1" applyAlignment="1">
      <alignment horizontal="center" wrapText="1"/>
    </xf>
    <xf numFmtId="2" fontId="6" fillId="0" borderId="74" xfId="0" applyNumberFormat="1" applyFont="1" applyBorder="1" applyAlignment="1">
      <alignment horizontal="center" wrapText="1"/>
    </xf>
    <xf numFmtId="1" fontId="6" fillId="0" borderId="102" xfId="5" applyNumberFormat="1" applyFont="1" applyFill="1" applyBorder="1" applyAlignment="1" applyProtection="1">
      <alignment horizontal="center" vertical="top" wrapText="1"/>
      <protection locked="0"/>
    </xf>
    <xf numFmtId="1" fontId="9" fillId="0" borderId="102" xfId="5" applyNumberFormat="1" applyFont="1" applyFill="1" applyBorder="1" applyAlignment="1">
      <alignment horizontal="center" wrapText="1"/>
    </xf>
    <xf numFmtId="1" fontId="6" fillId="0" borderId="100" xfId="0" applyNumberFormat="1" applyFont="1" applyBorder="1" applyAlignment="1">
      <alignment horizontal="center" wrapText="1"/>
    </xf>
    <xf numFmtId="1" fontId="4" fillId="0" borderId="101" xfId="5" applyNumberFormat="1" applyFont="1" applyFill="1" applyBorder="1" applyAlignment="1">
      <alignment horizontal="center" wrapText="1"/>
    </xf>
    <xf numFmtId="1" fontId="6" fillId="0" borderId="2" xfId="5" applyNumberFormat="1" applyFont="1" applyFill="1" applyBorder="1" applyAlignment="1" applyProtection="1">
      <alignment horizontal="center" vertical="top" wrapText="1"/>
      <protection locked="0"/>
    </xf>
    <xf numFmtId="1" fontId="9" fillId="0" borderId="2" xfId="5" applyNumberFormat="1" applyFont="1" applyFill="1" applyBorder="1" applyAlignment="1">
      <alignment horizontal="center" wrapText="1"/>
    </xf>
    <xf numFmtId="1" fontId="6" fillId="0" borderId="30" xfId="0" applyNumberFormat="1" applyFont="1" applyBorder="1" applyAlignment="1">
      <alignment horizontal="center" wrapText="1"/>
    </xf>
    <xf numFmtId="1" fontId="4" fillId="0" borderId="23" xfId="5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9" fillId="0" borderId="67" xfId="5" applyFont="1" applyFill="1" applyBorder="1" applyAlignment="1">
      <alignment horizontal="left" wrapText="1"/>
    </xf>
    <xf numFmtId="2" fontId="6" fillId="0" borderId="45" xfId="0" applyNumberFormat="1" applyFont="1" applyFill="1" applyBorder="1" applyAlignment="1">
      <alignment horizontal="center" wrapText="1"/>
    </xf>
    <xf numFmtId="1" fontId="9" fillId="0" borderId="12" xfId="0" applyNumberFormat="1" applyFont="1" applyBorder="1" applyAlignment="1">
      <alignment horizontal="center" wrapText="1"/>
    </xf>
    <xf numFmtId="1" fontId="0" fillId="0" borderId="12" xfId="0" applyNumberFormat="1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center" wrapText="1"/>
    </xf>
    <xf numFmtId="1" fontId="9" fillId="0" borderId="12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 wrapText="1"/>
    </xf>
    <xf numFmtId="1" fontId="9" fillId="0" borderId="26" xfId="0" applyNumberFormat="1" applyFont="1" applyBorder="1" applyAlignment="1">
      <alignment horizontal="center" wrapText="1"/>
    </xf>
    <xf numFmtId="1" fontId="6" fillId="0" borderId="12" xfId="5" applyNumberFormat="1" applyFont="1" applyFill="1" applyBorder="1" applyAlignment="1" applyProtection="1">
      <alignment horizontal="center" vertical="top" wrapText="1"/>
      <protection locked="0"/>
    </xf>
    <xf numFmtId="1" fontId="9" fillId="0" borderId="12" xfId="5" applyNumberFormat="1" applyFont="1" applyFill="1" applyBorder="1" applyAlignment="1">
      <alignment horizontal="center" wrapText="1"/>
    </xf>
    <xf numFmtId="1" fontId="0" fillId="2" borderId="12" xfId="0" applyNumberFormat="1" applyFill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1" fontId="0" fillId="0" borderId="12" xfId="0" applyNumberFormat="1" applyFill="1" applyBorder="1" applyAlignment="1" applyProtection="1">
      <alignment horizontal="center" vertical="top" wrapText="1"/>
      <protection locked="0"/>
    </xf>
    <xf numFmtId="1" fontId="0" fillId="0" borderId="12" xfId="5" applyNumberFormat="1" applyFont="1" applyFill="1" applyBorder="1" applyAlignment="1" applyProtection="1">
      <alignment horizontal="center" vertical="top" wrapText="1"/>
      <protection locked="0"/>
    </xf>
    <xf numFmtId="1" fontId="9" fillId="0" borderId="16" xfId="0" applyNumberFormat="1" applyFont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4" fillId="0" borderId="12" xfId="5" applyNumberFormat="1" applyFont="1" applyFill="1" applyBorder="1" applyAlignment="1">
      <alignment horizontal="center" wrapText="1"/>
    </xf>
    <xf numFmtId="1" fontId="6" fillId="0" borderId="12" xfId="0" applyNumberFormat="1" applyFont="1" applyFill="1" applyBorder="1" applyAlignment="1">
      <alignment horizontal="center" wrapText="1"/>
    </xf>
    <xf numFmtId="1" fontId="9" fillId="6" borderId="26" xfId="0" applyNumberFormat="1" applyFont="1" applyFill="1" applyBorder="1" applyAlignment="1">
      <alignment horizontal="center" wrapText="1"/>
    </xf>
    <xf numFmtId="2" fontId="8" fillId="2" borderId="22" xfId="0" applyNumberFormat="1" applyFont="1" applyFill="1" applyBorder="1" applyAlignment="1">
      <alignment horizontal="center"/>
    </xf>
    <xf numFmtId="2" fontId="9" fillId="6" borderId="39" xfId="0" applyNumberFormat="1" applyFont="1" applyFill="1" applyBorder="1" applyAlignment="1">
      <alignment horizontal="center" wrapText="1"/>
    </xf>
    <xf numFmtId="1" fontId="0" fillId="0" borderId="69" xfId="0" applyNumberFormat="1" applyFont="1" applyBorder="1" applyAlignment="1">
      <alignment horizontal="right"/>
    </xf>
    <xf numFmtId="1" fontId="9" fillId="0" borderId="17" xfId="0" applyNumberFormat="1" applyFont="1" applyBorder="1" applyAlignment="1">
      <alignment horizontal="center" wrapText="1"/>
    </xf>
    <xf numFmtId="1" fontId="6" fillId="2" borderId="17" xfId="0" applyNumberFormat="1" applyFont="1" applyFill="1" applyBorder="1" applyAlignment="1">
      <alignment horizontal="center" wrapText="1"/>
    </xf>
    <xf numFmtId="0" fontId="0" fillId="0" borderId="42" xfId="5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>
      <alignment horizontal="left" wrapText="1"/>
    </xf>
    <xf numFmtId="0" fontId="0" fillId="2" borderId="47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horizont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76" xfId="0" applyNumberFormat="1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 wrapText="1"/>
    </xf>
    <xf numFmtId="2" fontId="0" fillId="0" borderId="46" xfId="0" applyNumberFormat="1" applyBorder="1" applyAlignment="1">
      <alignment horizontal="center" vertical="center" wrapText="1"/>
    </xf>
    <xf numFmtId="2" fontId="0" fillId="2" borderId="44" xfId="0" applyNumberFormat="1" applyFill="1" applyBorder="1" applyAlignment="1">
      <alignment horizontal="center" wrapText="1"/>
    </xf>
    <xf numFmtId="1" fontId="6" fillId="0" borderId="7" xfId="5" applyNumberFormat="1" applyFont="1" applyFill="1" applyBorder="1" applyAlignment="1" applyProtection="1">
      <alignment horizontal="center" vertical="top" wrapText="1"/>
      <protection locked="0"/>
    </xf>
    <xf numFmtId="1" fontId="6" fillId="2" borderId="16" xfId="0" applyNumberFormat="1" applyFont="1" applyFill="1" applyBorder="1" applyAlignment="1">
      <alignment horizontal="center" wrapText="1"/>
    </xf>
    <xf numFmtId="1" fontId="0" fillId="0" borderId="12" xfId="2" applyNumberFormat="1" applyFont="1" applyBorder="1" applyAlignment="1">
      <alignment horizontal="center" wrapText="1"/>
    </xf>
    <xf numFmtId="1" fontId="0" fillId="0" borderId="26" xfId="0" applyNumberForma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/>
    </xf>
    <xf numFmtId="1" fontId="6" fillId="0" borderId="17" xfId="5" applyNumberFormat="1" applyFont="1" applyFill="1" applyBorder="1" applyAlignment="1" applyProtection="1">
      <alignment horizontal="center" vertical="top" wrapText="1"/>
      <protection locked="0"/>
    </xf>
    <xf numFmtId="1" fontId="9" fillId="0" borderId="16" xfId="0" applyNumberFormat="1" applyFont="1" applyBorder="1" applyAlignment="1">
      <alignment horizontal="center"/>
    </xf>
    <xf numFmtId="1" fontId="6" fillId="0" borderId="0" xfId="5" applyNumberFormat="1" applyFont="1" applyFill="1" applyBorder="1" applyAlignment="1" applyProtection="1">
      <alignment horizontal="center" vertical="top" wrapText="1"/>
      <protection locked="0"/>
    </xf>
    <xf numFmtId="1" fontId="0" fillId="0" borderId="101" xfId="2" applyNumberFormat="1" applyFont="1" applyBorder="1" applyAlignment="1">
      <alignment horizontal="center" wrapText="1"/>
    </xf>
    <xf numFmtId="1" fontId="0" fillId="0" borderId="100" xfId="0" applyNumberFormat="1" applyBorder="1" applyAlignment="1">
      <alignment horizontal="center" vertical="center" wrapText="1"/>
    </xf>
    <xf numFmtId="1" fontId="9" fillId="0" borderId="102" xfId="0" applyNumberFormat="1" applyFont="1" applyBorder="1" applyAlignment="1">
      <alignment horizontal="center"/>
    </xf>
    <xf numFmtId="1" fontId="6" fillId="0" borderId="42" xfId="5" applyNumberFormat="1" applyFont="1" applyFill="1" applyBorder="1" applyAlignment="1" applyProtection="1">
      <alignment horizontal="center" vertical="top" wrapText="1"/>
      <protection locked="0"/>
    </xf>
    <xf numFmtId="1" fontId="0" fillId="0" borderId="23" xfId="2" applyNumberFormat="1" applyFont="1" applyBorder="1" applyAlignment="1">
      <alignment horizontal="center" wrapText="1"/>
    </xf>
    <xf numFmtId="1" fontId="0" fillId="0" borderId="30" xfId="0" applyNumberForma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/>
    </xf>
    <xf numFmtId="0" fontId="0" fillId="0" borderId="21" xfId="5" applyFont="1" applyFill="1" applyBorder="1"/>
    <xf numFmtId="1" fontId="6" fillId="0" borderId="7" xfId="0" applyNumberFormat="1" applyFont="1" applyBorder="1" applyAlignment="1">
      <alignment horizontal="center" wrapText="1"/>
    </xf>
    <xf numFmtId="0" fontId="6" fillId="2" borderId="42" xfId="0" applyFont="1" applyFill="1" applyBorder="1" applyAlignment="1">
      <alignment horizontal="left" wrapText="1"/>
    </xf>
    <xf numFmtId="0" fontId="6" fillId="0" borderId="30" xfId="5" applyFont="1" applyFill="1" applyBorder="1" applyAlignment="1" applyProtection="1">
      <alignment horizontal="left" vertical="top" wrapText="1"/>
      <protection locked="0"/>
    </xf>
    <xf numFmtId="0" fontId="0" fillId="0" borderId="23" xfId="2" applyFont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9" fillId="0" borderId="42" xfId="0" applyFont="1" applyBorder="1" applyAlignment="1">
      <alignment wrapText="1"/>
    </xf>
    <xf numFmtId="2" fontId="6" fillId="0" borderId="39" xfId="5" applyNumberFormat="1" applyFont="1" applyFill="1" applyBorder="1" applyAlignment="1" applyProtection="1">
      <alignment horizontal="center" vertical="top" wrapText="1"/>
      <protection locked="0"/>
    </xf>
    <xf numFmtId="2" fontId="0" fillId="0" borderId="49" xfId="2" applyNumberFormat="1" applyFont="1" applyBorder="1" applyAlignment="1">
      <alignment horizontal="center" wrapText="1"/>
    </xf>
    <xf numFmtId="2" fontId="0" fillId="2" borderId="48" xfId="0" applyNumberFormat="1" applyFill="1" applyBorder="1" applyAlignment="1">
      <alignment horizontal="center" wrapText="1"/>
    </xf>
    <xf numFmtId="1" fontId="6" fillId="0" borderId="26" xfId="5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>
      <alignment horizontal="center" wrapText="1"/>
    </xf>
    <xf numFmtId="1" fontId="0" fillId="2" borderId="26" xfId="0" applyNumberFormat="1" applyFill="1" applyBorder="1" applyAlignment="1">
      <alignment horizontal="center" wrapText="1"/>
    </xf>
    <xf numFmtId="1" fontId="6" fillId="0" borderId="100" xfId="5" applyNumberFormat="1" applyFont="1" applyFill="1" applyBorder="1" applyAlignment="1" applyProtection="1">
      <alignment horizontal="center" vertical="top" wrapText="1"/>
      <protection locked="0"/>
    </xf>
    <xf numFmtId="1" fontId="0" fillId="2" borderId="102" xfId="0" applyNumberFormat="1" applyFill="1" applyBorder="1" applyAlignment="1">
      <alignment horizontal="center" wrapText="1"/>
    </xf>
    <xf numFmtId="1" fontId="0" fillId="2" borderId="100" xfId="0" applyNumberFormat="1" applyFill="1" applyBorder="1" applyAlignment="1">
      <alignment horizontal="center" wrapText="1"/>
    </xf>
    <xf numFmtId="1" fontId="6" fillId="0" borderId="30" xfId="5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>
      <alignment horizontal="center" wrapText="1"/>
    </xf>
    <xf numFmtId="1" fontId="0" fillId="2" borderId="30" xfId="0" applyNumberFormat="1" applyFill="1" applyBorder="1" applyAlignment="1">
      <alignment horizontal="center" wrapText="1"/>
    </xf>
    <xf numFmtId="0" fontId="6" fillId="2" borderId="30" xfId="0" applyFont="1" applyFill="1" applyBorder="1" applyAlignment="1">
      <alignment horizontal="left" wrapText="1"/>
    </xf>
    <xf numFmtId="0" fontId="0" fillId="0" borderId="47" xfId="0" applyBorder="1" applyAlignment="1">
      <alignment horizontal="left" vertical="center" wrapText="1"/>
    </xf>
    <xf numFmtId="0" fontId="0" fillId="0" borderId="47" xfId="5" applyFont="1" applyFill="1" applyBorder="1" applyAlignment="1" applyProtection="1">
      <alignment horizontal="left" vertical="top" wrapText="1"/>
      <protection locked="0"/>
    </xf>
    <xf numFmtId="0" fontId="6" fillId="0" borderId="38" xfId="0" applyFont="1" applyBorder="1" applyAlignment="1">
      <alignment horizontal="left" wrapText="1"/>
    </xf>
    <xf numFmtId="0" fontId="6" fillId="2" borderId="66" xfId="0" applyFont="1" applyFill="1" applyBorder="1" applyAlignment="1">
      <alignment horizontal="left" wrapText="1"/>
    </xf>
    <xf numFmtId="0" fontId="9" fillId="0" borderId="65" xfId="0" applyFont="1" applyBorder="1" applyAlignment="1">
      <alignment horizontal="left"/>
    </xf>
    <xf numFmtId="2" fontId="0" fillId="2" borderId="4" xfId="0" applyNumberFormat="1" applyFont="1" applyFill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vertical="center" wrapText="1"/>
    </xf>
    <xf numFmtId="2" fontId="0" fillId="0" borderId="48" xfId="0" applyNumberFormat="1" applyBorder="1" applyAlignment="1">
      <alignment horizontal="center" vertical="center" wrapText="1"/>
    </xf>
    <xf numFmtId="2" fontId="0" fillId="0" borderId="48" xfId="5" applyNumberFormat="1" applyFont="1" applyFill="1" applyBorder="1" applyAlignment="1" applyProtection="1">
      <alignment horizontal="center" vertical="top" wrapText="1"/>
      <protection locked="0"/>
    </xf>
    <xf numFmtId="1" fontId="9" fillId="0" borderId="26" xfId="0" applyNumberFormat="1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17" xfId="5" applyNumberFormat="1" applyFont="1" applyFill="1" applyBorder="1" applyAlignment="1" applyProtection="1">
      <alignment horizontal="center" vertical="top" wrapText="1"/>
      <protection locked="0"/>
    </xf>
    <xf numFmtId="1" fontId="9" fillId="0" borderId="100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" fontId="0" fillId="0" borderId="102" xfId="5" applyNumberFormat="1" applyFont="1" applyFill="1" applyBorder="1" applyAlignment="1" applyProtection="1">
      <alignment horizontal="center" vertical="top" wrapText="1"/>
      <protection locked="0"/>
    </xf>
    <xf numFmtId="1" fontId="9" fillId="0" borderId="30" xfId="0" applyNumberFormat="1" applyFont="1" applyBorder="1" applyAlignment="1">
      <alignment horizontal="center" vertical="center" wrapText="1"/>
    </xf>
    <xf numFmtId="1" fontId="0" fillId="0" borderId="42" xfId="0" applyNumberFormat="1" applyBorder="1" applyAlignment="1">
      <alignment horizontal="center" vertical="center" wrapText="1"/>
    </xf>
    <xf numFmtId="1" fontId="0" fillId="0" borderId="2" xfId="5" applyNumberFormat="1" applyFont="1" applyFill="1" applyBorder="1" applyAlignment="1" applyProtection="1">
      <alignment horizontal="center" vertical="top" wrapText="1"/>
      <protection locked="0"/>
    </xf>
  </cellXfs>
  <cellStyles count="28">
    <cellStyle name="Excel Built-in Normal" xfId="2"/>
    <cellStyle name="Excel Built-in Normal 1" xfId="4"/>
    <cellStyle name="Excel Built-in Normal 2" xfId="3"/>
    <cellStyle name="TableStyleLight1" xfId="1"/>
    <cellStyle name="Денежный 2" xfId="10"/>
    <cellStyle name="Обычный" xfId="0" builtinId="0"/>
    <cellStyle name="Обычный 2" xfId="5"/>
    <cellStyle name="Обычный 2 2" xfId="11"/>
    <cellStyle name="Обычный 2 2 2" xfId="20"/>
    <cellStyle name="Обычный 2 2 3" xfId="23"/>
    <cellStyle name="Обычный 2 3" xfId="8"/>
    <cellStyle name="Обычный 2 3 2" xfId="24"/>
    <cellStyle name="Обычный 2 3 3" xfId="19"/>
    <cellStyle name="Обычный 3" xfId="6"/>
    <cellStyle name="Обычный 3 2" xfId="12"/>
    <cellStyle name="Обычный 3 2 2" xfId="26"/>
    <cellStyle name="Обычный 3 2 3" xfId="21"/>
    <cellStyle name="Обычный 3 3" xfId="25"/>
    <cellStyle name="Обычный 4" xfId="7"/>
    <cellStyle name="Обычный 4 2" xfId="13"/>
    <cellStyle name="Обычный 4 3" xfId="14"/>
    <cellStyle name="Обычный 4 4" xfId="15"/>
    <cellStyle name="Обычный 4 5" xfId="17"/>
    <cellStyle name="Обычный 5" xfId="16"/>
    <cellStyle name="Обычный 5 2" xfId="27"/>
    <cellStyle name="Обычный 5 3" xfId="18"/>
    <cellStyle name="Обычный 6" xfId="9"/>
    <cellStyle name="Обычный 7" xfId="22"/>
  </cellStyles>
  <dxfs count="140"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</dxfs>
  <tableStyles count="0" defaultTableStyle="TableStyleMedium2" defaultPivotStyle="PivotStyleLight16"/>
  <colors>
    <mruColors>
      <color rgb="FFCCFF99"/>
      <color rgb="FFFFCCCC"/>
      <color rgb="FFFFFF66"/>
      <color rgb="FFF2AE04"/>
      <color rgb="FFCCECFF"/>
      <color rgb="FFFF0066"/>
      <color rgb="FFA0A0A0"/>
      <color rgb="FFFF66CC"/>
      <color rgb="FF660066"/>
      <color rgb="FFAF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География  </a:t>
            </a:r>
            <a:r>
              <a:rPr lang="ru-RU" baseline="0"/>
              <a:t>ОГЭ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3.699505980430795E-2"/>
          <c:y val="9.33624234088622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661280918434171E-2"/>
          <c:y val="7.6356539205510665E-2"/>
          <c:w val="0.97587106539187474"/>
          <c:h val="0.58694018330217568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'Географ-9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'Географ-9 диаграмма по районам'!$E$5:$E$121</c:f>
              <c:numCache>
                <c:formatCode>0,00</c:formatCode>
                <c:ptCount val="117"/>
                <c:pt idx="0">
                  <c:v>3.97</c:v>
                </c:pt>
                <c:pt idx="1">
                  <c:v>3.97</c:v>
                </c:pt>
                <c:pt idx="2">
                  <c:v>3.97</c:v>
                </c:pt>
                <c:pt idx="3">
                  <c:v>3.97</c:v>
                </c:pt>
                <c:pt idx="4">
                  <c:v>3.97</c:v>
                </c:pt>
                <c:pt idx="5">
                  <c:v>3.97</c:v>
                </c:pt>
                <c:pt idx="6">
                  <c:v>3.97</c:v>
                </c:pt>
                <c:pt idx="7">
                  <c:v>3.97</c:v>
                </c:pt>
                <c:pt idx="8">
                  <c:v>3.97</c:v>
                </c:pt>
                <c:pt idx="9">
                  <c:v>3.97</c:v>
                </c:pt>
                <c:pt idx="10">
                  <c:v>3.97</c:v>
                </c:pt>
                <c:pt idx="11">
                  <c:v>3.97</c:v>
                </c:pt>
                <c:pt idx="12">
                  <c:v>3.97</c:v>
                </c:pt>
                <c:pt idx="13">
                  <c:v>3.97</c:v>
                </c:pt>
                <c:pt idx="14">
                  <c:v>3.97</c:v>
                </c:pt>
                <c:pt idx="15">
                  <c:v>3.97</c:v>
                </c:pt>
                <c:pt idx="16">
                  <c:v>3.97</c:v>
                </c:pt>
                <c:pt idx="17">
                  <c:v>3.97</c:v>
                </c:pt>
                <c:pt idx="18">
                  <c:v>3.97</c:v>
                </c:pt>
                <c:pt idx="19">
                  <c:v>3.97</c:v>
                </c:pt>
                <c:pt idx="20">
                  <c:v>3.97</c:v>
                </c:pt>
                <c:pt idx="21">
                  <c:v>3.97</c:v>
                </c:pt>
                <c:pt idx="22">
                  <c:v>3.97</c:v>
                </c:pt>
                <c:pt idx="23">
                  <c:v>3.97</c:v>
                </c:pt>
                <c:pt idx="24">
                  <c:v>3.97</c:v>
                </c:pt>
                <c:pt idx="25">
                  <c:v>3.97</c:v>
                </c:pt>
                <c:pt idx="26">
                  <c:v>3.97</c:v>
                </c:pt>
                <c:pt idx="27">
                  <c:v>3.97</c:v>
                </c:pt>
                <c:pt idx="28">
                  <c:v>3.97</c:v>
                </c:pt>
                <c:pt idx="29">
                  <c:v>3.97</c:v>
                </c:pt>
                <c:pt idx="30">
                  <c:v>3.97</c:v>
                </c:pt>
                <c:pt idx="31">
                  <c:v>3.97</c:v>
                </c:pt>
                <c:pt idx="32">
                  <c:v>3.97</c:v>
                </c:pt>
                <c:pt idx="33">
                  <c:v>3.97</c:v>
                </c:pt>
                <c:pt idx="34">
                  <c:v>3.97</c:v>
                </c:pt>
                <c:pt idx="35">
                  <c:v>3.97</c:v>
                </c:pt>
                <c:pt idx="36">
                  <c:v>3.97</c:v>
                </c:pt>
                <c:pt idx="37">
                  <c:v>3.97</c:v>
                </c:pt>
                <c:pt idx="38">
                  <c:v>3.97</c:v>
                </c:pt>
                <c:pt idx="39">
                  <c:v>3.97</c:v>
                </c:pt>
                <c:pt idx="40">
                  <c:v>3.97</c:v>
                </c:pt>
                <c:pt idx="41">
                  <c:v>3.97</c:v>
                </c:pt>
                <c:pt idx="42">
                  <c:v>3.97</c:v>
                </c:pt>
                <c:pt idx="43">
                  <c:v>3.97</c:v>
                </c:pt>
                <c:pt idx="44">
                  <c:v>3.97</c:v>
                </c:pt>
                <c:pt idx="45">
                  <c:v>3.97</c:v>
                </c:pt>
                <c:pt idx="46">
                  <c:v>3.97</c:v>
                </c:pt>
                <c:pt idx="47">
                  <c:v>3.97</c:v>
                </c:pt>
                <c:pt idx="48">
                  <c:v>3.97</c:v>
                </c:pt>
                <c:pt idx="49">
                  <c:v>3.97</c:v>
                </c:pt>
                <c:pt idx="50">
                  <c:v>3.97</c:v>
                </c:pt>
                <c:pt idx="51">
                  <c:v>3.97</c:v>
                </c:pt>
                <c:pt idx="52">
                  <c:v>3.97</c:v>
                </c:pt>
                <c:pt idx="53">
                  <c:v>3.97</c:v>
                </c:pt>
                <c:pt idx="54">
                  <c:v>3.97</c:v>
                </c:pt>
                <c:pt idx="55">
                  <c:v>3.97</c:v>
                </c:pt>
                <c:pt idx="56">
                  <c:v>3.97</c:v>
                </c:pt>
                <c:pt idx="57">
                  <c:v>3.97</c:v>
                </c:pt>
                <c:pt idx="58">
                  <c:v>3.97</c:v>
                </c:pt>
                <c:pt idx="59">
                  <c:v>3.97</c:v>
                </c:pt>
                <c:pt idx="60">
                  <c:v>3.97</c:v>
                </c:pt>
                <c:pt idx="61">
                  <c:v>3.97</c:v>
                </c:pt>
                <c:pt idx="62">
                  <c:v>3.97</c:v>
                </c:pt>
                <c:pt idx="63">
                  <c:v>3.97</c:v>
                </c:pt>
                <c:pt idx="64">
                  <c:v>3.97</c:v>
                </c:pt>
                <c:pt idx="65">
                  <c:v>3.97</c:v>
                </c:pt>
                <c:pt idx="66">
                  <c:v>3.97</c:v>
                </c:pt>
                <c:pt idx="67">
                  <c:v>3.97</c:v>
                </c:pt>
                <c:pt idx="68">
                  <c:v>3.97</c:v>
                </c:pt>
                <c:pt idx="69">
                  <c:v>3.97</c:v>
                </c:pt>
                <c:pt idx="70">
                  <c:v>3.97</c:v>
                </c:pt>
                <c:pt idx="71">
                  <c:v>3.97</c:v>
                </c:pt>
                <c:pt idx="72">
                  <c:v>3.97</c:v>
                </c:pt>
                <c:pt idx="73">
                  <c:v>3.97</c:v>
                </c:pt>
                <c:pt idx="74">
                  <c:v>3.97</c:v>
                </c:pt>
                <c:pt idx="75">
                  <c:v>3.97</c:v>
                </c:pt>
                <c:pt idx="76">
                  <c:v>3.97</c:v>
                </c:pt>
                <c:pt idx="77">
                  <c:v>3.97</c:v>
                </c:pt>
                <c:pt idx="78">
                  <c:v>3.97</c:v>
                </c:pt>
                <c:pt idx="79">
                  <c:v>3.97</c:v>
                </c:pt>
                <c:pt idx="80">
                  <c:v>3.97</c:v>
                </c:pt>
                <c:pt idx="81">
                  <c:v>3.97</c:v>
                </c:pt>
                <c:pt idx="82">
                  <c:v>3.97</c:v>
                </c:pt>
                <c:pt idx="83">
                  <c:v>3.97</c:v>
                </c:pt>
                <c:pt idx="84">
                  <c:v>3.97</c:v>
                </c:pt>
                <c:pt idx="85">
                  <c:v>3.97</c:v>
                </c:pt>
                <c:pt idx="86">
                  <c:v>3.97</c:v>
                </c:pt>
                <c:pt idx="87">
                  <c:v>3.97</c:v>
                </c:pt>
                <c:pt idx="88">
                  <c:v>3.97</c:v>
                </c:pt>
                <c:pt idx="89">
                  <c:v>3.97</c:v>
                </c:pt>
                <c:pt idx="90">
                  <c:v>3.97</c:v>
                </c:pt>
                <c:pt idx="91">
                  <c:v>3.97</c:v>
                </c:pt>
                <c:pt idx="92">
                  <c:v>3.97</c:v>
                </c:pt>
                <c:pt idx="93">
                  <c:v>3.97</c:v>
                </c:pt>
                <c:pt idx="94">
                  <c:v>3.97</c:v>
                </c:pt>
                <c:pt idx="95">
                  <c:v>3.97</c:v>
                </c:pt>
                <c:pt idx="96">
                  <c:v>3.97</c:v>
                </c:pt>
                <c:pt idx="97">
                  <c:v>3.97</c:v>
                </c:pt>
                <c:pt idx="98">
                  <c:v>3.97</c:v>
                </c:pt>
                <c:pt idx="99">
                  <c:v>3.97</c:v>
                </c:pt>
                <c:pt idx="100">
                  <c:v>3.97</c:v>
                </c:pt>
                <c:pt idx="101">
                  <c:v>3.97</c:v>
                </c:pt>
                <c:pt idx="102">
                  <c:v>3.97</c:v>
                </c:pt>
                <c:pt idx="103">
                  <c:v>3.97</c:v>
                </c:pt>
                <c:pt idx="104">
                  <c:v>3.97</c:v>
                </c:pt>
                <c:pt idx="105">
                  <c:v>3.97</c:v>
                </c:pt>
                <c:pt idx="106">
                  <c:v>3.97</c:v>
                </c:pt>
                <c:pt idx="107">
                  <c:v>3.97</c:v>
                </c:pt>
                <c:pt idx="108">
                  <c:v>3.97</c:v>
                </c:pt>
                <c:pt idx="109">
                  <c:v>3.97</c:v>
                </c:pt>
                <c:pt idx="110">
                  <c:v>3.97</c:v>
                </c:pt>
                <c:pt idx="111">
                  <c:v>3.97</c:v>
                </c:pt>
                <c:pt idx="112">
                  <c:v>3.97</c:v>
                </c:pt>
                <c:pt idx="113">
                  <c:v>3.97</c:v>
                </c:pt>
                <c:pt idx="114">
                  <c:v>3.97</c:v>
                </c:pt>
                <c:pt idx="115">
                  <c:v>3.97</c:v>
                </c:pt>
                <c:pt idx="116">
                  <c:v>3.97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'Географ-9 диаграмма по районам'!$D$5:$D$121</c:f>
              <c:numCache>
                <c:formatCode>0,00</c:formatCode>
                <c:ptCount val="117"/>
                <c:pt idx="0">
                  <c:v>3.9740832417778824</c:v>
                </c:pt>
                <c:pt idx="1">
                  <c:v>3.9523809523809526</c:v>
                </c:pt>
                <c:pt idx="2">
                  <c:v>3.7121212121212119</c:v>
                </c:pt>
                <c:pt idx="3">
                  <c:v>4.1111111111111107</c:v>
                </c:pt>
                <c:pt idx="4">
                  <c:v>4.333333333333333</c:v>
                </c:pt>
                <c:pt idx="5">
                  <c:v>3.8214285714285716</c:v>
                </c:pt>
                <c:pt idx="6">
                  <c:v>3.7608695652173911</c:v>
                </c:pt>
                <c:pt idx="7">
                  <c:v>4.1944444444444446</c:v>
                </c:pt>
                <c:pt idx="8">
                  <c:v>3.9069767441860463</c:v>
                </c:pt>
                <c:pt idx="9">
                  <c:v>3.9749306490858367</c:v>
                </c:pt>
                <c:pt idx="10">
                  <c:v>3.9583333333333335</c:v>
                </c:pt>
                <c:pt idx="11">
                  <c:v>4.375</c:v>
                </c:pt>
                <c:pt idx="12">
                  <c:v>4.333333333333333</c:v>
                </c:pt>
                <c:pt idx="13">
                  <c:v>4.2876712328767121</c:v>
                </c:pt>
                <c:pt idx="14">
                  <c:v>3.9411764705882355</c:v>
                </c:pt>
                <c:pt idx="15">
                  <c:v>3.810810810810811</c:v>
                </c:pt>
                <c:pt idx="16">
                  <c:v>3.7017543859649122</c:v>
                </c:pt>
                <c:pt idx="17">
                  <c:v>3.625</c:v>
                </c:pt>
                <c:pt idx="18">
                  <c:v>3.7586206896551726</c:v>
                </c:pt>
                <c:pt idx="19">
                  <c:v>4.166666666666667</c:v>
                </c:pt>
                <c:pt idx="20">
                  <c:v>3.6931818181818183</c:v>
                </c:pt>
                <c:pt idx="21">
                  <c:v>4.0476190476190474</c:v>
                </c:pt>
                <c:pt idx="22">
                  <c:v>3.8467632859848928</c:v>
                </c:pt>
                <c:pt idx="23">
                  <c:v>4.28169014084507</c:v>
                </c:pt>
                <c:pt idx="24">
                  <c:v>4.382716049382716</c:v>
                </c:pt>
                <c:pt idx="25">
                  <c:v>4.1489361702127656</c:v>
                </c:pt>
                <c:pt idx="26">
                  <c:v>4.1746031746031749</c:v>
                </c:pt>
                <c:pt idx="27">
                  <c:v>3.9545454545454546</c:v>
                </c:pt>
                <c:pt idx="28">
                  <c:v>3.8857142857142857</c:v>
                </c:pt>
                <c:pt idx="29">
                  <c:v>3.8923076923076922</c:v>
                </c:pt>
                <c:pt idx="30">
                  <c:v>3.609375</c:v>
                </c:pt>
                <c:pt idx="31">
                  <c:v>3.7179487179487181</c:v>
                </c:pt>
                <c:pt idx="32">
                  <c:v>3.1</c:v>
                </c:pt>
                <c:pt idx="33">
                  <c:v>3.6770833333333335</c:v>
                </c:pt>
                <c:pt idx="34">
                  <c:v>4.2063492063492065</c:v>
                </c:pt>
                <c:pt idx="35">
                  <c:v>3.2291666666666665</c:v>
                </c:pt>
                <c:pt idx="36">
                  <c:v>3.75</c:v>
                </c:pt>
                <c:pt idx="37">
                  <c:v>3.607843137254902</c:v>
                </c:pt>
                <c:pt idx="38">
                  <c:v>3.8382352941176472</c:v>
                </c:pt>
                <c:pt idx="39">
                  <c:v>3.9384615384615387</c:v>
                </c:pt>
                <c:pt idx="40">
                  <c:v>3.9421440949810092</c:v>
                </c:pt>
                <c:pt idx="41">
                  <c:v>4.3137254901960782</c:v>
                </c:pt>
                <c:pt idx="42">
                  <c:v>3.7857142857142856</c:v>
                </c:pt>
                <c:pt idx="43">
                  <c:v>4.0652173913043477</c:v>
                </c:pt>
                <c:pt idx="44">
                  <c:v>3.953846153846154</c:v>
                </c:pt>
                <c:pt idx="45">
                  <c:v>4</c:v>
                </c:pt>
                <c:pt idx="46">
                  <c:v>4.2093023255813957</c:v>
                </c:pt>
                <c:pt idx="47">
                  <c:v>4</c:v>
                </c:pt>
                <c:pt idx="48">
                  <c:v>3.8059701492537314</c:v>
                </c:pt>
                <c:pt idx="49">
                  <c:v>3.6976744186046511</c:v>
                </c:pt>
                <c:pt idx="50">
                  <c:v>4.2173913043478262</c:v>
                </c:pt>
                <c:pt idx="51">
                  <c:v>3.3548387096774195</c:v>
                </c:pt>
                <c:pt idx="52">
                  <c:v>3.7222222222222223</c:v>
                </c:pt>
                <c:pt idx="53">
                  <c:v>4.375</c:v>
                </c:pt>
                <c:pt idx="54">
                  <c:v>4.4000000000000004</c:v>
                </c:pt>
                <c:pt idx="55">
                  <c:v>3.7586206896551726</c:v>
                </c:pt>
                <c:pt idx="56">
                  <c:v>3.6888888888888891</c:v>
                </c:pt>
                <c:pt idx="57">
                  <c:v>3.75</c:v>
                </c:pt>
                <c:pt idx="58">
                  <c:v>4.4473684210526319</c:v>
                </c:pt>
                <c:pt idx="59">
                  <c:v>3.6666666666666665</c:v>
                </c:pt>
                <c:pt idx="60">
                  <c:v>3.6304347826086958</c:v>
                </c:pt>
                <c:pt idx="61">
                  <c:v>4.0650970320458359</c:v>
                </c:pt>
                <c:pt idx="62">
                  <c:v>3.9750000000000001</c:v>
                </c:pt>
                <c:pt idx="63">
                  <c:v>4.2</c:v>
                </c:pt>
                <c:pt idx="64">
                  <c:v>4.1621621621621623</c:v>
                </c:pt>
                <c:pt idx="65">
                  <c:v>4.333333333333333</c:v>
                </c:pt>
                <c:pt idx="66">
                  <c:v>4.1538461538461542</c:v>
                </c:pt>
                <c:pt idx="67">
                  <c:v>3.7727272727272729</c:v>
                </c:pt>
                <c:pt idx="68">
                  <c:v>4.2857142857142856</c:v>
                </c:pt>
                <c:pt idx="69">
                  <c:v>3.9772727272727271</c:v>
                </c:pt>
                <c:pt idx="70">
                  <c:v>3.71875</c:v>
                </c:pt>
                <c:pt idx="71">
                  <c:v>3.8373983739837398</c:v>
                </c:pt>
                <c:pt idx="72">
                  <c:v>3.5737704918032787</c:v>
                </c:pt>
                <c:pt idx="73">
                  <c:v>4.2</c:v>
                </c:pt>
                <c:pt idx="74">
                  <c:v>4.4666666666666668</c:v>
                </c:pt>
                <c:pt idx="75">
                  <c:v>4.2547169811320753</c:v>
                </c:pt>
                <c:pt idx="76">
                  <c:v>4.0073311027854812</c:v>
                </c:pt>
                <c:pt idx="77">
                  <c:v>3.8571428571428572</c:v>
                </c:pt>
                <c:pt idx="78">
                  <c:v>3.8627450980392157</c:v>
                </c:pt>
                <c:pt idx="79">
                  <c:v>3.7916666666666665</c:v>
                </c:pt>
                <c:pt idx="80">
                  <c:v>3.6721311475409837</c:v>
                </c:pt>
                <c:pt idx="81">
                  <c:v>4.2121212121212119</c:v>
                </c:pt>
                <c:pt idx="82">
                  <c:v>4.1086956521739131</c:v>
                </c:pt>
                <c:pt idx="83">
                  <c:v>4.6428571428571432</c:v>
                </c:pt>
                <c:pt idx="84">
                  <c:v>3.9565217391304346</c:v>
                </c:pt>
                <c:pt idx="85">
                  <c:v>4.125</c:v>
                </c:pt>
                <c:pt idx="86">
                  <c:v>3.5</c:v>
                </c:pt>
                <c:pt idx="87">
                  <c:v>3.8552631578947367</c:v>
                </c:pt>
                <c:pt idx="88">
                  <c:v>4.0238095238095237</c:v>
                </c:pt>
                <c:pt idx="89">
                  <c:v>4.0121951219512191</c:v>
                </c:pt>
                <c:pt idx="90">
                  <c:v>3.9393939393939394</c:v>
                </c:pt>
                <c:pt idx="91">
                  <c:v>4.0606060606060606</c:v>
                </c:pt>
                <c:pt idx="92">
                  <c:v>3.9555555555555557</c:v>
                </c:pt>
                <c:pt idx="93">
                  <c:v>3.6881720430107525</c:v>
                </c:pt>
                <c:pt idx="94">
                  <c:v>3.5</c:v>
                </c:pt>
                <c:pt idx="95">
                  <c:v>4.3518518518518521</c:v>
                </c:pt>
                <c:pt idx="96">
                  <c:v>4</c:v>
                </c:pt>
                <c:pt idx="97">
                  <c:v>4</c:v>
                </c:pt>
                <c:pt idx="98">
                  <c:v>4.0746268656716422</c:v>
                </c:pt>
                <c:pt idx="99">
                  <c:v>4.2236842105263159</c:v>
                </c:pt>
                <c:pt idx="100">
                  <c:v>4.3191489361702127</c:v>
                </c:pt>
                <c:pt idx="101">
                  <c:v>4.0336134453781511</c:v>
                </c:pt>
                <c:pt idx="102">
                  <c:v>4.416666666666667</c:v>
                </c:pt>
                <c:pt idx="103">
                  <c:v>4.2941176470588234</c:v>
                </c:pt>
                <c:pt idx="104">
                  <c:v>4.2929292929292933</c:v>
                </c:pt>
                <c:pt idx="105">
                  <c:v>3.6545454545454548</c:v>
                </c:pt>
                <c:pt idx="106">
                  <c:v>3.7948717948717947</c:v>
                </c:pt>
                <c:pt idx="107">
                  <c:v>4.0603643683337172</c:v>
                </c:pt>
                <c:pt idx="108">
                  <c:v>4.5925925925925926</c:v>
                </c:pt>
                <c:pt idx="109">
                  <c:v>4.5172413793103452</c:v>
                </c:pt>
                <c:pt idx="110">
                  <c:v>4.75</c:v>
                </c:pt>
                <c:pt idx="111">
                  <c:v>3.9090909090909092</c:v>
                </c:pt>
                <c:pt idx="112">
                  <c:v>4.25</c:v>
                </c:pt>
                <c:pt idx="113">
                  <c:v>3.28</c:v>
                </c:pt>
                <c:pt idx="114">
                  <c:v>3.3846153846153846</c:v>
                </c:pt>
                <c:pt idx="115">
                  <c:v>3.9137931034482758</c:v>
                </c:pt>
                <c:pt idx="116">
                  <c:v>3.9459459459459461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'Географ-9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'Географ-9 диаграмма по районам'!$I$5:$I$121</c:f>
              <c:numCache>
                <c:formatCode>0,00</c:formatCode>
                <c:ptCount val="117"/>
                <c:pt idx="0">
                  <c:v>3.91</c:v>
                </c:pt>
                <c:pt idx="1">
                  <c:v>3.91</c:v>
                </c:pt>
                <c:pt idx="2">
                  <c:v>3.91</c:v>
                </c:pt>
                <c:pt idx="3">
                  <c:v>3.91</c:v>
                </c:pt>
                <c:pt idx="4">
                  <c:v>3.91</c:v>
                </c:pt>
                <c:pt idx="5">
                  <c:v>3.91</c:v>
                </c:pt>
                <c:pt idx="6">
                  <c:v>3.91</c:v>
                </c:pt>
                <c:pt idx="7">
                  <c:v>3.91</c:v>
                </c:pt>
                <c:pt idx="8">
                  <c:v>3.91</c:v>
                </c:pt>
                <c:pt idx="9">
                  <c:v>3.91</c:v>
                </c:pt>
                <c:pt idx="10">
                  <c:v>3.91</c:v>
                </c:pt>
                <c:pt idx="11">
                  <c:v>3.91</c:v>
                </c:pt>
                <c:pt idx="12">
                  <c:v>3.91</c:v>
                </c:pt>
                <c:pt idx="13">
                  <c:v>3.91</c:v>
                </c:pt>
                <c:pt idx="14">
                  <c:v>3.91</c:v>
                </c:pt>
                <c:pt idx="15">
                  <c:v>3.91</c:v>
                </c:pt>
                <c:pt idx="16">
                  <c:v>3.91</c:v>
                </c:pt>
                <c:pt idx="17">
                  <c:v>3.91</c:v>
                </c:pt>
                <c:pt idx="18">
                  <c:v>3.91</c:v>
                </c:pt>
                <c:pt idx="19">
                  <c:v>3.91</c:v>
                </c:pt>
                <c:pt idx="20">
                  <c:v>3.91</c:v>
                </c:pt>
                <c:pt idx="21">
                  <c:v>3.91</c:v>
                </c:pt>
                <c:pt idx="22">
                  <c:v>3.91</c:v>
                </c:pt>
                <c:pt idx="23">
                  <c:v>3.91</c:v>
                </c:pt>
                <c:pt idx="24">
                  <c:v>3.91</c:v>
                </c:pt>
                <c:pt idx="25">
                  <c:v>3.91</c:v>
                </c:pt>
                <c:pt idx="26">
                  <c:v>3.91</c:v>
                </c:pt>
                <c:pt idx="27">
                  <c:v>3.91</c:v>
                </c:pt>
                <c:pt idx="28">
                  <c:v>3.91</c:v>
                </c:pt>
                <c:pt idx="29">
                  <c:v>3.91</c:v>
                </c:pt>
                <c:pt idx="30">
                  <c:v>3.91</c:v>
                </c:pt>
                <c:pt idx="31">
                  <c:v>3.91</c:v>
                </c:pt>
                <c:pt idx="32">
                  <c:v>3.91</c:v>
                </c:pt>
                <c:pt idx="33">
                  <c:v>3.91</c:v>
                </c:pt>
                <c:pt idx="34">
                  <c:v>3.91</c:v>
                </c:pt>
                <c:pt idx="35">
                  <c:v>3.91</c:v>
                </c:pt>
                <c:pt idx="36">
                  <c:v>3.91</c:v>
                </c:pt>
                <c:pt idx="37">
                  <c:v>3.91</c:v>
                </c:pt>
                <c:pt idx="38">
                  <c:v>3.91</c:v>
                </c:pt>
                <c:pt idx="39">
                  <c:v>3.91</c:v>
                </c:pt>
                <c:pt idx="40">
                  <c:v>3.91</c:v>
                </c:pt>
                <c:pt idx="41">
                  <c:v>3.91</c:v>
                </c:pt>
                <c:pt idx="42">
                  <c:v>3.91</c:v>
                </c:pt>
                <c:pt idx="43">
                  <c:v>3.91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3.91</c:v>
                </c:pt>
                <c:pt idx="49">
                  <c:v>3.91</c:v>
                </c:pt>
                <c:pt idx="50">
                  <c:v>3.91</c:v>
                </c:pt>
                <c:pt idx="51">
                  <c:v>3.91</c:v>
                </c:pt>
                <c:pt idx="52">
                  <c:v>3.91</c:v>
                </c:pt>
                <c:pt idx="53">
                  <c:v>3.91</c:v>
                </c:pt>
                <c:pt idx="54">
                  <c:v>3.91</c:v>
                </c:pt>
                <c:pt idx="55">
                  <c:v>3.91</c:v>
                </c:pt>
                <c:pt idx="56">
                  <c:v>3.91</c:v>
                </c:pt>
                <c:pt idx="57">
                  <c:v>3.91</c:v>
                </c:pt>
                <c:pt idx="58">
                  <c:v>3.91</c:v>
                </c:pt>
                <c:pt idx="59">
                  <c:v>3.91</c:v>
                </c:pt>
                <c:pt idx="60">
                  <c:v>3.91</c:v>
                </c:pt>
                <c:pt idx="61">
                  <c:v>3.91</c:v>
                </c:pt>
                <c:pt idx="62">
                  <c:v>3.91</c:v>
                </c:pt>
                <c:pt idx="63">
                  <c:v>3.91</c:v>
                </c:pt>
                <c:pt idx="64">
                  <c:v>3.91</c:v>
                </c:pt>
                <c:pt idx="65">
                  <c:v>3.91</c:v>
                </c:pt>
                <c:pt idx="66">
                  <c:v>3.91</c:v>
                </c:pt>
                <c:pt idx="67">
                  <c:v>3.91</c:v>
                </c:pt>
                <c:pt idx="68">
                  <c:v>3.91</c:v>
                </c:pt>
                <c:pt idx="69">
                  <c:v>3.91</c:v>
                </c:pt>
                <c:pt idx="70">
                  <c:v>3.91</c:v>
                </c:pt>
                <c:pt idx="71">
                  <c:v>3.91</c:v>
                </c:pt>
                <c:pt idx="72">
                  <c:v>3.91</c:v>
                </c:pt>
                <c:pt idx="73">
                  <c:v>3.91</c:v>
                </c:pt>
                <c:pt idx="74">
                  <c:v>3.91</c:v>
                </c:pt>
                <c:pt idx="75">
                  <c:v>3.91</c:v>
                </c:pt>
                <c:pt idx="76">
                  <c:v>3.91</c:v>
                </c:pt>
                <c:pt idx="77">
                  <c:v>3.91</c:v>
                </c:pt>
                <c:pt idx="78">
                  <c:v>3.91</c:v>
                </c:pt>
                <c:pt idx="79">
                  <c:v>3.91</c:v>
                </c:pt>
                <c:pt idx="80">
                  <c:v>3.91</c:v>
                </c:pt>
                <c:pt idx="81">
                  <c:v>3.91</c:v>
                </c:pt>
                <c:pt idx="82">
                  <c:v>3.91</c:v>
                </c:pt>
                <c:pt idx="83">
                  <c:v>3.91</c:v>
                </c:pt>
                <c:pt idx="84">
                  <c:v>3.91</c:v>
                </c:pt>
                <c:pt idx="85">
                  <c:v>3.91</c:v>
                </c:pt>
                <c:pt idx="86">
                  <c:v>3.91</c:v>
                </c:pt>
                <c:pt idx="87">
                  <c:v>3.91</c:v>
                </c:pt>
                <c:pt idx="88">
                  <c:v>3.91</c:v>
                </c:pt>
                <c:pt idx="89">
                  <c:v>3.91</c:v>
                </c:pt>
                <c:pt idx="90">
                  <c:v>3.91</c:v>
                </c:pt>
                <c:pt idx="91">
                  <c:v>3.91</c:v>
                </c:pt>
                <c:pt idx="92">
                  <c:v>3.91</c:v>
                </c:pt>
                <c:pt idx="93">
                  <c:v>3.91</c:v>
                </c:pt>
                <c:pt idx="94">
                  <c:v>3.91</c:v>
                </c:pt>
                <c:pt idx="95">
                  <c:v>3.91</c:v>
                </c:pt>
                <c:pt idx="96">
                  <c:v>3.91</c:v>
                </c:pt>
                <c:pt idx="97">
                  <c:v>3.91</c:v>
                </c:pt>
                <c:pt idx="98">
                  <c:v>3.91</c:v>
                </c:pt>
                <c:pt idx="99">
                  <c:v>3.91</c:v>
                </c:pt>
                <c:pt idx="100">
                  <c:v>3.91</c:v>
                </c:pt>
                <c:pt idx="101">
                  <c:v>3.91</c:v>
                </c:pt>
                <c:pt idx="102">
                  <c:v>3.91</c:v>
                </c:pt>
                <c:pt idx="103">
                  <c:v>3.91</c:v>
                </c:pt>
                <c:pt idx="104">
                  <c:v>3.91</c:v>
                </c:pt>
                <c:pt idx="105">
                  <c:v>3.91</c:v>
                </c:pt>
                <c:pt idx="106">
                  <c:v>3.91</c:v>
                </c:pt>
                <c:pt idx="107">
                  <c:v>3.91</c:v>
                </c:pt>
                <c:pt idx="108">
                  <c:v>3.91</c:v>
                </c:pt>
                <c:pt idx="109">
                  <c:v>3.91</c:v>
                </c:pt>
                <c:pt idx="110">
                  <c:v>3.91</c:v>
                </c:pt>
                <c:pt idx="111">
                  <c:v>3.91</c:v>
                </c:pt>
                <c:pt idx="112">
                  <c:v>3.91</c:v>
                </c:pt>
                <c:pt idx="113">
                  <c:v>3.91</c:v>
                </c:pt>
                <c:pt idx="114">
                  <c:v>3.91</c:v>
                </c:pt>
                <c:pt idx="115">
                  <c:v>3.91</c:v>
                </c:pt>
                <c:pt idx="116">
                  <c:v>3.91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'Географ-9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'Географ-9 диаграмма по районам'!$H$5:$H$121</c:f>
              <c:numCache>
                <c:formatCode>0,00</c:formatCode>
                <c:ptCount val="117"/>
                <c:pt idx="0">
                  <c:v>3.9019181235366487</c:v>
                </c:pt>
                <c:pt idx="1">
                  <c:v>3.7837837837837838</c:v>
                </c:pt>
                <c:pt idx="2">
                  <c:v>3.9487179487179489</c:v>
                </c:pt>
                <c:pt idx="3">
                  <c:v>4.2068965517241379</c:v>
                </c:pt>
                <c:pt idx="4">
                  <c:v>4.25</c:v>
                </c:pt>
                <c:pt idx="5">
                  <c:v>3.4130434782608696</c:v>
                </c:pt>
                <c:pt idx="6">
                  <c:v>3.806451612903226</c:v>
                </c:pt>
                <c:pt idx="7">
                  <c:v>3.806451612903226</c:v>
                </c:pt>
                <c:pt idx="8">
                  <c:v>4</c:v>
                </c:pt>
                <c:pt idx="9">
                  <c:v>4.0565190445132018</c:v>
                </c:pt>
                <c:pt idx="10">
                  <c:v>3.5925925925925926</c:v>
                </c:pt>
                <c:pt idx="11">
                  <c:v>4.25</c:v>
                </c:pt>
                <c:pt idx="12">
                  <c:v>4.2564102564102564</c:v>
                </c:pt>
                <c:pt idx="13">
                  <c:v>4.1090909090909093</c:v>
                </c:pt>
                <c:pt idx="14">
                  <c:v>4.0263157894736841</c:v>
                </c:pt>
                <c:pt idx="15">
                  <c:v>3.7619047619047619</c:v>
                </c:pt>
                <c:pt idx="16">
                  <c:v>4.4705882352941178</c:v>
                </c:pt>
                <c:pt idx="17">
                  <c:v>3.96</c:v>
                </c:pt>
                <c:pt idx="18">
                  <c:v>4.0232558139534884</c:v>
                </c:pt>
                <c:pt idx="19">
                  <c:v>3.8421052631578947</c:v>
                </c:pt>
                <c:pt idx="20">
                  <c:v>4.333333333333333</c:v>
                </c:pt>
                <c:pt idx="21">
                  <c:v>4.0526315789473681</c:v>
                </c:pt>
                <c:pt idx="22">
                  <c:v>3.8813564712485524</c:v>
                </c:pt>
                <c:pt idx="23">
                  <c:v>4.25</c:v>
                </c:pt>
                <c:pt idx="24">
                  <c:v>3.875</c:v>
                </c:pt>
                <c:pt idx="25">
                  <c:v>4.1568627450980395</c:v>
                </c:pt>
                <c:pt idx="26">
                  <c:v>4.1428571428571432</c:v>
                </c:pt>
                <c:pt idx="27">
                  <c:v>4.1481481481481479</c:v>
                </c:pt>
                <c:pt idx="28">
                  <c:v>3.6</c:v>
                </c:pt>
                <c:pt idx="29">
                  <c:v>3.7571428571428571</c:v>
                </c:pt>
                <c:pt idx="30">
                  <c:v>3.6296296296296298</c:v>
                </c:pt>
                <c:pt idx="31">
                  <c:v>3.52</c:v>
                </c:pt>
                <c:pt idx="32">
                  <c:v>4.2</c:v>
                </c:pt>
                <c:pt idx="33">
                  <c:v>4.0229885057471266</c:v>
                </c:pt>
                <c:pt idx="34">
                  <c:v>4.2537313432835822</c:v>
                </c:pt>
                <c:pt idx="35">
                  <c:v>3.4545454545454546</c:v>
                </c:pt>
                <c:pt idx="36">
                  <c:v>3.6153846153846154</c:v>
                </c:pt>
                <c:pt idx="37">
                  <c:v>3.7931034482758621</c:v>
                </c:pt>
                <c:pt idx="38">
                  <c:v>3.7021276595744679</c:v>
                </c:pt>
                <c:pt idx="39">
                  <c:v>3.8615384615384616</c:v>
                </c:pt>
                <c:pt idx="40">
                  <c:v>3.9212872629589928</c:v>
                </c:pt>
                <c:pt idx="41">
                  <c:v>3.8974358974358974</c:v>
                </c:pt>
                <c:pt idx="42">
                  <c:v>4.0625</c:v>
                </c:pt>
                <c:pt idx="43">
                  <c:v>4.3076923076923075</c:v>
                </c:pt>
                <c:pt idx="44">
                  <c:v>3.5172413793103448</c:v>
                </c:pt>
                <c:pt idx="45">
                  <c:v>3.9545454545454546</c:v>
                </c:pt>
                <c:pt idx="46">
                  <c:v>3.8139534883720931</c:v>
                </c:pt>
                <c:pt idx="48">
                  <c:v>4.0285714285714285</c:v>
                </c:pt>
                <c:pt idx="49">
                  <c:v>4.0227272727272725</c:v>
                </c:pt>
                <c:pt idx="50">
                  <c:v>4.2222222222222223</c:v>
                </c:pt>
                <c:pt idx="51">
                  <c:v>3.5</c:v>
                </c:pt>
                <c:pt idx="52">
                  <c:v>3.774193548387097</c:v>
                </c:pt>
                <c:pt idx="53">
                  <c:v>4.161290322580645</c:v>
                </c:pt>
                <c:pt idx="54">
                  <c:v>3.7333333333333334</c:v>
                </c:pt>
                <c:pt idx="55">
                  <c:v>3.9473684210526314</c:v>
                </c:pt>
                <c:pt idx="56">
                  <c:v>3.7428571428571429</c:v>
                </c:pt>
                <c:pt idx="57">
                  <c:v>3.7419354838709675</c:v>
                </c:pt>
                <c:pt idx="58">
                  <c:v>4.125</c:v>
                </c:pt>
                <c:pt idx="59">
                  <c:v>4.0303030303030303</c:v>
                </c:pt>
                <c:pt idx="61">
                  <c:v>3.8999482386872137</c:v>
                </c:pt>
                <c:pt idx="62">
                  <c:v>4.0294117647058822</c:v>
                </c:pt>
                <c:pt idx="63">
                  <c:v>4.4615384615384617</c:v>
                </c:pt>
                <c:pt idx="64">
                  <c:v>3.9512195121951219</c:v>
                </c:pt>
                <c:pt idx="65">
                  <c:v>3.8620689655172415</c:v>
                </c:pt>
                <c:pt idx="66">
                  <c:v>3.5925925925925926</c:v>
                </c:pt>
                <c:pt idx="67">
                  <c:v>3.6153846153846154</c:v>
                </c:pt>
                <c:pt idx="68">
                  <c:v>4.1463414634146343</c:v>
                </c:pt>
                <c:pt idx="69">
                  <c:v>3.8571428571428572</c:v>
                </c:pt>
                <c:pt idx="70">
                  <c:v>3.5882352941176472</c:v>
                </c:pt>
                <c:pt idx="71">
                  <c:v>3.762295081967213</c:v>
                </c:pt>
                <c:pt idx="72">
                  <c:v>3.5714285714285716</c:v>
                </c:pt>
                <c:pt idx="73">
                  <c:v>4</c:v>
                </c:pt>
                <c:pt idx="74">
                  <c:v>4.2222222222222223</c:v>
                </c:pt>
                <c:pt idx="75">
                  <c:v>3.9393939393939394</c:v>
                </c:pt>
                <c:pt idx="76">
                  <c:v>3.8943434917402269</c:v>
                </c:pt>
                <c:pt idx="77">
                  <c:v>3.7727272727272729</c:v>
                </c:pt>
                <c:pt idx="78">
                  <c:v>3.8918918918918921</c:v>
                </c:pt>
                <c:pt idx="79">
                  <c:v>3.7547169811320753</c:v>
                </c:pt>
                <c:pt idx="80">
                  <c:v>3.7954545454545454</c:v>
                </c:pt>
                <c:pt idx="81">
                  <c:v>4.2307692307692308</c:v>
                </c:pt>
                <c:pt idx="82">
                  <c:v>3.7692307692307692</c:v>
                </c:pt>
                <c:pt idx="83">
                  <c:v>4.1333333333333337</c:v>
                </c:pt>
                <c:pt idx="84">
                  <c:v>3.8888888888888888</c:v>
                </c:pt>
                <c:pt idx="85">
                  <c:v>3.8333333333333335</c:v>
                </c:pt>
                <c:pt idx="86">
                  <c:v>3.25</c:v>
                </c:pt>
                <c:pt idx="87">
                  <c:v>3.8412698412698414</c:v>
                </c:pt>
                <c:pt idx="88">
                  <c:v>3.5294117647058822</c:v>
                </c:pt>
                <c:pt idx="89">
                  <c:v>4.0119047619047619</c:v>
                </c:pt>
                <c:pt idx="90">
                  <c:v>3.9090909090909092</c:v>
                </c:pt>
                <c:pt idx="91">
                  <c:v>3.6875</c:v>
                </c:pt>
                <c:pt idx="92">
                  <c:v>3.8125</c:v>
                </c:pt>
                <c:pt idx="93">
                  <c:v>3.8289473684210527</c:v>
                </c:pt>
                <c:pt idx="94">
                  <c:v>3.5952380952380953</c:v>
                </c:pt>
                <c:pt idx="95">
                  <c:v>3.78125</c:v>
                </c:pt>
                <c:pt idx="96">
                  <c:v>3.8695652173913042</c:v>
                </c:pt>
                <c:pt idx="97">
                  <c:v>4.1891891891891895</c:v>
                </c:pt>
                <c:pt idx="98">
                  <c:v>3.9423076923076925</c:v>
                </c:pt>
                <c:pt idx="99">
                  <c:v>3.6774193548387095</c:v>
                </c:pt>
                <c:pt idx="100">
                  <c:v>4.0327868852459012</c:v>
                </c:pt>
                <c:pt idx="101">
                  <c:v>4.0999999999999996</c:v>
                </c:pt>
                <c:pt idx="102">
                  <c:v>4.115384615384615</c:v>
                </c:pt>
                <c:pt idx="103">
                  <c:v>4.2794117647058822</c:v>
                </c:pt>
                <c:pt idx="104">
                  <c:v>4.3137254901960782</c:v>
                </c:pt>
                <c:pt idx="105">
                  <c:v>3.9375</c:v>
                </c:pt>
                <c:pt idx="106">
                  <c:v>4.0555555555555554</c:v>
                </c:pt>
                <c:pt idx="107">
                  <c:v>4.001347871366626</c:v>
                </c:pt>
                <c:pt idx="108">
                  <c:v>4.5999999999999996</c:v>
                </c:pt>
                <c:pt idx="109">
                  <c:v>4.3600000000000003</c:v>
                </c:pt>
                <c:pt idx="110">
                  <c:v>4.354838709677419</c:v>
                </c:pt>
                <c:pt idx="111">
                  <c:v>4</c:v>
                </c:pt>
                <c:pt idx="112">
                  <c:v>3.8</c:v>
                </c:pt>
                <c:pt idx="113">
                  <c:v>3.7826086956521738</c:v>
                </c:pt>
                <c:pt idx="114">
                  <c:v>3.375</c:v>
                </c:pt>
                <c:pt idx="115">
                  <c:v>3.7068965517241379</c:v>
                </c:pt>
                <c:pt idx="116">
                  <c:v>4.0327868852459012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2AE04"/>
              </a:solidFill>
            </a:ln>
          </c:spPr>
          <c:marker>
            <c:symbol val="none"/>
          </c:marker>
          <c:cat>
            <c:strRef>
              <c:f>'Географ-9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'Географ-9 диаграмма по районам'!$M$5:$M$121</c:f>
              <c:numCache>
                <c:formatCode>0,00</c:formatCode>
                <c:ptCount val="117"/>
                <c:pt idx="0">
                  <c:v>3.96</c:v>
                </c:pt>
                <c:pt idx="1">
                  <c:v>3.96</c:v>
                </c:pt>
                <c:pt idx="2">
                  <c:v>3.96</c:v>
                </c:pt>
                <c:pt idx="3">
                  <c:v>3.96</c:v>
                </c:pt>
                <c:pt idx="4">
                  <c:v>3.96</c:v>
                </c:pt>
                <c:pt idx="5">
                  <c:v>3.96</c:v>
                </c:pt>
                <c:pt idx="6">
                  <c:v>3.96</c:v>
                </c:pt>
                <c:pt idx="7">
                  <c:v>3.96</c:v>
                </c:pt>
                <c:pt idx="8">
                  <c:v>3.96</c:v>
                </c:pt>
                <c:pt idx="9">
                  <c:v>3.96</c:v>
                </c:pt>
                <c:pt idx="10">
                  <c:v>3.96</c:v>
                </c:pt>
                <c:pt idx="11">
                  <c:v>3.96</c:v>
                </c:pt>
                <c:pt idx="12">
                  <c:v>3.96</c:v>
                </c:pt>
                <c:pt idx="13">
                  <c:v>3.96</c:v>
                </c:pt>
                <c:pt idx="14">
                  <c:v>3.96</c:v>
                </c:pt>
                <c:pt idx="15">
                  <c:v>3.96</c:v>
                </c:pt>
                <c:pt idx="16">
                  <c:v>3.96</c:v>
                </c:pt>
                <c:pt idx="17">
                  <c:v>3.96</c:v>
                </c:pt>
                <c:pt idx="18">
                  <c:v>3.96</c:v>
                </c:pt>
                <c:pt idx="19">
                  <c:v>3.96</c:v>
                </c:pt>
                <c:pt idx="20">
                  <c:v>3.96</c:v>
                </c:pt>
                <c:pt idx="21">
                  <c:v>3.96</c:v>
                </c:pt>
                <c:pt idx="22">
                  <c:v>3.96</c:v>
                </c:pt>
                <c:pt idx="23">
                  <c:v>3.96</c:v>
                </c:pt>
                <c:pt idx="24">
                  <c:v>3.96</c:v>
                </c:pt>
                <c:pt idx="25">
                  <c:v>3.96</c:v>
                </c:pt>
                <c:pt idx="26">
                  <c:v>3.96</c:v>
                </c:pt>
                <c:pt idx="27">
                  <c:v>3.96</c:v>
                </c:pt>
                <c:pt idx="28">
                  <c:v>3.96</c:v>
                </c:pt>
                <c:pt idx="29">
                  <c:v>3.96</c:v>
                </c:pt>
                <c:pt idx="30">
                  <c:v>3.96</c:v>
                </c:pt>
                <c:pt idx="31">
                  <c:v>3.96</c:v>
                </c:pt>
                <c:pt idx="32">
                  <c:v>3.96</c:v>
                </c:pt>
                <c:pt idx="33">
                  <c:v>3.96</c:v>
                </c:pt>
                <c:pt idx="34">
                  <c:v>3.96</c:v>
                </c:pt>
                <c:pt idx="35">
                  <c:v>3.96</c:v>
                </c:pt>
                <c:pt idx="36">
                  <c:v>3.96</c:v>
                </c:pt>
                <c:pt idx="37">
                  <c:v>3.96</c:v>
                </c:pt>
                <c:pt idx="38">
                  <c:v>3.96</c:v>
                </c:pt>
                <c:pt idx="39">
                  <c:v>3.96</c:v>
                </c:pt>
                <c:pt idx="40">
                  <c:v>3.96</c:v>
                </c:pt>
                <c:pt idx="41">
                  <c:v>3.96</c:v>
                </c:pt>
                <c:pt idx="42">
                  <c:v>3.96</c:v>
                </c:pt>
                <c:pt idx="43">
                  <c:v>3.96</c:v>
                </c:pt>
                <c:pt idx="44">
                  <c:v>3.96</c:v>
                </c:pt>
                <c:pt idx="45">
                  <c:v>3.96</c:v>
                </c:pt>
                <c:pt idx="46">
                  <c:v>3.96</c:v>
                </c:pt>
                <c:pt idx="47">
                  <c:v>3.96</c:v>
                </c:pt>
                <c:pt idx="48">
                  <c:v>3.96</c:v>
                </c:pt>
                <c:pt idx="49">
                  <c:v>3.96</c:v>
                </c:pt>
                <c:pt idx="50">
                  <c:v>3.96</c:v>
                </c:pt>
                <c:pt idx="51">
                  <c:v>3.96</c:v>
                </c:pt>
                <c:pt idx="52">
                  <c:v>3.96</c:v>
                </c:pt>
                <c:pt idx="53">
                  <c:v>3.96</c:v>
                </c:pt>
                <c:pt idx="54">
                  <c:v>3.96</c:v>
                </c:pt>
                <c:pt idx="55">
                  <c:v>3.96</c:v>
                </c:pt>
                <c:pt idx="56">
                  <c:v>3.96</c:v>
                </c:pt>
                <c:pt idx="57">
                  <c:v>3.96</c:v>
                </c:pt>
                <c:pt idx="58">
                  <c:v>3.96</c:v>
                </c:pt>
                <c:pt idx="59">
                  <c:v>3.96</c:v>
                </c:pt>
                <c:pt idx="60">
                  <c:v>3.96</c:v>
                </c:pt>
                <c:pt idx="61">
                  <c:v>3.96</c:v>
                </c:pt>
                <c:pt idx="62">
                  <c:v>3.96</c:v>
                </c:pt>
                <c:pt idx="63">
                  <c:v>3.96</c:v>
                </c:pt>
                <c:pt idx="64">
                  <c:v>3.96</c:v>
                </c:pt>
                <c:pt idx="65">
                  <c:v>3.96</c:v>
                </c:pt>
                <c:pt idx="66">
                  <c:v>3.96</c:v>
                </c:pt>
                <c:pt idx="67">
                  <c:v>3.96</c:v>
                </c:pt>
                <c:pt idx="68">
                  <c:v>3.96</c:v>
                </c:pt>
                <c:pt idx="69">
                  <c:v>3.96</c:v>
                </c:pt>
                <c:pt idx="70">
                  <c:v>3.96</c:v>
                </c:pt>
                <c:pt idx="71">
                  <c:v>3.96</c:v>
                </c:pt>
                <c:pt idx="72">
                  <c:v>3.96</c:v>
                </c:pt>
                <c:pt idx="73">
                  <c:v>3.96</c:v>
                </c:pt>
                <c:pt idx="74">
                  <c:v>3.96</c:v>
                </c:pt>
                <c:pt idx="75">
                  <c:v>3.96</c:v>
                </c:pt>
                <c:pt idx="76">
                  <c:v>3.96</c:v>
                </c:pt>
                <c:pt idx="77">
                  <c:v>3.96</c:v>
                </c:pt>
                <c:pt idx="78">
                  <c:v>3.96</c:v>
                </c:pt>
                <c:pt idx="79">
                  <c:v>3.96</c:v>
                </c:pt>
                <c:pt idx="80">
                  <c:v>3.96</c:v>
                </c:pt>
                <c:pt idx="81">
                  <c:v>3.96</c:v>
                </c:pt>
                <c:pt idx="82">
                  <c:v>3.96</c:v>
                </c:pt>
                <c:pt idx="83">
                  <c:v>3.96</c:v>
                </c:pt>
                <c:pt idx="84">
                  <c:v>3.96</c:v>
                </c:pt>
                <c:pt idx="85">
                  <c:v>3.96</c:v>
                </c:pt>
                <c:pt idx="86">
                  <c:v>3.96</c:v>
                </c:pt>
                <c:pt idx="87">
                  <c:v>3.96</c:v>
                </c:pt>
                <c:pt idx="88">
                  <c:v>3.96</c:v>
                </c:pt>
                <c:pt idx="89">
                  <c:v>3.96</c:v>
                </c:pt>
                <c:pt idx="90">
                  <c:v>3.96</c:v>
                </c:pt>
                <c:pt idx="91">
                  <c:v>3.96</c:v>
                </c:pt>
                <c:pt idx="92">
                  <c:v>3.96</c:v>
                </c:pt>
                <c:pt idx="93">
                  <c:v>3.96</c:v>
                </c:pt>
                <c:pt idx="94">
                  <c:v>3.96</c:v>
                </c:pt>
                <c:pt idx="95">
                  <c:v>3.96</c:v>
                </c:pt>
                <c:pt idx="96">
                  <c:v>3.96</c:v>
                </c:pt>
                <c:pt idx="97">
                  <c:v>3.96</c:v>
                </c:pt>
                <c:pt idx="98">
                  <c:v>3.96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3.96</c:v>
                </c:pt>
                <c:pt idx="104">
                  <c:v>3.96</c:v>
                </c:pt>
                <c:pt idx="105">
                  <c:v>3.96</c:v>
                </c:pt>
                <c:pt idx="106">
                  <c:v>3.96</c:v>
                </c:pt>
                <c:pt idx="107">
                  <c:v>3.96</c:v>
                </c:pt>
                <c:pt idx="108">
                  <c:v>3.96</c:v>
                </c:pt>
                <c:pt idx="109">
                  <c:v>3.96</c:v>
                </c:pt>
                <c:pt idx="110">
                  <c:v>3.96</c:v>
                </c:pt>
                <c:pt idx="111">
                  <c:v>3.96</c:v>
                </c:pt>
                <c:pt idx="112">
                  <c:v>3.96</c:v>
                </c:pt>
                <c:pt idx="113">
                  <c:v>3.96</c:v>
                </c:pt>
                <c:pt idx="114">
                  <c:v>3.96</c:v>
                </c:pt>
                <c:pt idx="115">
                  <c:v>3.96</c:v>
                </c:pt>
                <c:pt idx="116">
                  <c:v>3.96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'Географ-9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Комплекс "Покровский"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'Географ-9 диаграмма по районам'!$L$5:$L$121</c:f>
              <c:numCache>
                <c:formatCode>0,00</c:formatCode>
                <c:ptCount val="117"/>
                <c:pt idx="0">
                  <c:v>3.8906970787586119</c:v>
                </c:pt>
                <c:pt idx="1">
                  <c:v>3.9830508474576272</c:v>
                </c:pt>
                <c:pt idx="2">
                  <c:v>3.9148936170212765</c:v>
                </c:pt>
                <c:pt idx="3">
                  <c:v>3.8888888888888888</c:v>
                </c:pt>
                <c:pt idx="4">
                  <c:v>3.9</c:v>
                </c:pt>
                <c:pt idx="5">
                  <c:v>3.5882352941176472</c:v>
                </c:pt>
                <c:pt idx="6">
                  <c:v>3.7735849056603774</c:v>
                </c:pt>
                <c:pt idx="7">
                  <c:v>4.3076923076923075</c:v>
                </c:pt>
                <c:pt idx="8">
                  <c:v>3.7692307692307692</c:v>
                </c:pt>
                <c:pt idx="9">
                  <c:v>4.0743088416054762</c:v>
                </c:pt>
                <c:pt idx="10">
                  <c:v>4.0344827586206895</c:v>
                </c:pt>
                <c:pt idx="11">
                  <c:v>4.3636363636363633</c:v>
                </c:pt>
                <c:pt idx="12">
                  <c:v>4.2</c:v>
                </c:pt>
                <c:pt idx="13">
                  <c:v>4.2692307692307692</c:v>
                </c:pt>
                <c:pt idx="14">
                  <c:v>4.1694915254237293</c:v>
                </c:pt>
                <c:pt idx="15">
                  <c:v>3.8913043478260869</c:v>
                </c:pt>
                <c:pt idx="16">
                  <c:v>4.2592592592592595</c:v>
                </c:pt>
                <c:pt idx="17">
                  <c:v>4.2727272727272725</c:v>
                </c:pt>
                <c:pt idx="18">
                  <c:v>3.870967741935484</c:v>
                </c:pt>
                <c:pt idx="19">
                  <c:v>3.6666666666666665</c:v>
                </c:pt>
                <c:pt idx="20">
                  <c:v>4.166666666666667</c:v>
                </c:pt>
                <c:pt idx="21">
                  <c:v>3.7272727272727271</c:v>
                </c:pt>
                <c:pt idx="22">
                  <c:v>3.80866652301513</c:v>
                </c:pt>
                <c:pt idx="23">
                  <c:v>3.9705882352941178</c:v>
                </c:pt>
                <c:pt idx="24">
                  <c:v>4.2162162162162158</c:v>
                </c:pt>
                <c:pt idx="25">
                  <c:v>4.2</c:v>
                </c:pt>
                <c:pt idx="26">
                  <c:v>4.2352941176470589</c:v>
                </c:pt>
                <c:pt idx="27">
                  <c:v>3.7017543859649122</c:v>
                </c:pt>
                <c:pt idx="28">
                  <c:v>3.5454545454545454</c:v>
                </c:pt>
                <c:pt idx="29">
                  <c:v>3.7735849056603774</c:v>
                </c:pt>
                <c:pt idx="30">
                  <c:v>3.8484848484848486</c:v>
                </c:pt>
                <c:pt idx="31">
                  <c:v>3.8157894736842106</c:v>
                </c:pt>
                <c:pt idx="32">
                  <c:v>3.5</c:v>
                </c:pt>
                <c:pt idx="33">
                  <c:v>3.5526315789473686</c:v>
                </c:pt>
                <c:pt idx="34">
                  <c:v>4</c:v>
                </c:pt>
                <c:pt idx="35">
                  <c:v>3.6</c:v>
                </c:pt>
                <c:pt idx="36">
                  <c:v>3.6875</c:v>
                </c:pt>
                <c:pt idx="37">
                  <c:v>3.7272727272727271</c:v>
                </c:pt>
                <c:pt idx="38">
                  <c:v>3.4838709677419355</c:v>
                </c:pt>
                <c:pt idx="39">
                  <c:v>3.8888888888888888</c:v>
                </c:pt>
                <c:pt idx="40">
                  <c:v>3.9291679527632661</c:v>
                </c:pt>
                <c:pt idx="41">
                  <c:v>4.0192307692307692</c:v>
                </c:pt>
                <c:pt idx="42">
                  <c:v>3.8125</c:v>
                </c:pt>
                <c:pt idx="43">
                  <c:v>4</c:v>
                </c:pt>
                <c:pt idx="44">
                  <c:v>3.8636363636363638</c:v>
                </c:pt>
                <c:pt idx="45">
                  <c:v>4.0454545454545459</c:v>
                </c:pt>
                <c:pt idx="46">
                  <c:v>4.2352941176470589</c:v>
                </c:pt>
                <c:pt idx="48">
                  <c:v>3.7391304347826089</c:v>
                </c:pt>
                <c:pt idx="49">
                  <c:v>3.5111111111111111</c:v>
                </c:pt>
                <c:pt idx="50">
                  <c:v>4.0999999999999996</c:v>
                </c:pt>
                <c:pt idx="51">
                  <c:v>3.8285714285714287</c:v>
                </c:pt>
                <c:pt idx="52">
                  <c:v>4.1428571428571432</c:v>
                </c:pt>
                <c:pt idx="53">
                  <c:v>4.4285714285714288</c:v>
                </c:pt>
                <c:pt idx="54">
                  <c:v>3.5263157894736841</c:v>
                </c:pt>
                <c:pt idx="55">
                  <c:v>3.875</c:v>
                </c:pt>
                <c:pt idx="56">
                  <c:v>3.5</c:v>
                </c:pt>
                <c:pt idx="57">
                  <c:v>3.9090909090909092</c:v>
                </c:pt>
                <c:pt idx="58">
                  <c:v>4.3421052631578947</c:v>
                </c:pt>
                <c:pt idx="59">
                  <c:v>3.8461538461538463</c:v>
                </c:pt>
                <c:pt idx="61">
                  <c:v>4.0531747650091017</c:v>
                </c:pt>
                <c:pt idx="62">
                  <c:v>4.1875</c:v>
                </c:pt>
                <c:pt idx="63">
                  <c:v>4.2608695652173916</c:v>
                </c:pt>
                <c:pt idx="64">
                  <c:v>3.9333333333333331</c:v>
                </c:pt>
                <c:pt idx="65">
                  <c:v>4.16</c:v>
                </c:pt>
                <c:pt idx="66">
                  <c:v>4.0294117647058822</c:v>
                </c:pt>
                <c:pt idx="67">
                  <c:v>3.9767441860465116</c:v>
                </c:pt>
                <c:pt idx="68">
                  <c:v>4.041666666666667</c:v>
                </c:pt>
                <c:pt idx="69">
                  <c:v>4.2631578947368425</c:v>
                </c:pt>
                <c:pt idx="70">
                  <c:v>3.9545454545454546</c:v>
                </c:pt>
                <c:pt idx="71">
                  <c:v>3.9565217391304346</c:v>
                </c:pt>
                <c:pt idx="72">
                  <c:v>3.6206896551724137</c:v>
                </c:pt>
                <c:pt idx="73">
                  <c:v>4.2888888888888888</c:v>
                </c:pt>
                <c:pt idx="74">
                  <c:v>3.7692307692307692</c:v>
                </c:pt>
                <c:pt idx="75">
                  <c:v>4.3018867924528301</c:v>
                </c:pt>
                <c:pt idx="76">
                  <c:v>3.9517445050217437</c:v>
                </c:pt>
                <c:pt idx="77">
                  <c:v>3.975609756097561</c:v>
                </c:pt>
                <c:pt idx="78">
                  <c:v>4</c:v>
                </c:pt>
                <c:pt idx="79">
                  <c:v>3.9482758620689653</c:v>
                </c:pt>
                <c:pt idx="80">
                  <c:v>3.76</c:v>
                </c:pt>
                <c:pt idx="81">
                  <c:v>4.1764705882352944</c:v>
                </c:pt>
                <c:pt idx="82">
                  <c:v>3.7619047619047619</c:v>
                </c:pt>
                <c:pt idx="83">
                  <c:v>4.125</c:v>
                </c:pt>
                <c:pt idx="84">
                  <c:v>3.5588235294117645</c:v>
                </c:pt>
                <c:pt idx="85">
                  <c:v>3.625</c:v>
                </c:pt>
                <c:pt idx="86">
                  <c:v>3.6923076923076925</c:v>
                </c:pt>
                <c:pt idx="87">
                  <c:v>4.101694915254237</c:v>
                </c:pt>
                <c:pt idx="88">
                  <c:v>3.6875</c:v>
                </c:pt>
                <c:pt idx="89">
                  <c:v>4</c:v>
                </c:pt>
                <c:pt idx="90">
                  <c:v>4.1538461538461542</c:v>
                </c:pt>
                <c:pt idx="91">
                  <c:v>3.65</c:v>
                </c:pt>
                <c:pt idx="92">
                  <c:v>3.784313725490196</c:v>
                </c:pt>
                <c:pt idx="93">
                  <c:v>3.925925925925926</c:v>
                </c:pt>
                <c:pt idx="94">
                  <c:v>4.1428571428571432</c:v>
                </c:pt>
                <c:pt idx="95">
                  <c:v>4</c:v>
                </c:pt>
                <c:pt idx="96">
                  <c:v>4.1568627450980395</c:v>
                </c:pt>
                <c:pt idx="97">
                  <c:v>3.819672131147541</c:v>
                </c:pt>
                <c:pt idx="98">
                  <c:v>4.333333333333333</c:v>
                </c:pt>
                <c:pt idx="99">
                  <c:v>3.7878787878787881</c:v>
                </c:pt>
                <c:pt idx="100">
                  <c:v>4</c:v>
                </c:pt>
                <c:pt idx="101">
                  <c:v>4.0599999999999996</c:v>
                </c:pt>
                <c:pt idx="102">
                  <c:v>4.2727272727272725</c:v>
                </c:pt>
                <c:pt idx="103">
                  <c:v>4.0199999999999996</c:v>
                </c:pt>
                <c:pt idx="104">
                  <c:v>4.3428571428571425</c:v>
                </c:pt>
                <c:pt idx="105">
                  <c:v>3.7894736842105261</c:v>
                </c:pt>
                <c:pt idx="106">
                  <c:v>3.9</c:v>
                </c:pt>
                <c:pt idx="107">
                  <c:v>3.9845072402025528</c:v>
                </c:pt>
                <c:pt idx="108">
                  <c:v>4.333333333333333</c:v>
                </c:pt>
                <c:pt idx="109">
                  <c:v>4.2068965517241379</c:v>
                </c:pt>
                <c:pt idx="110">
                  <c:v>4.161290322580645</c:v>
                </c:pt>
                <c:pt idx="111">
                  <c:v>3.9565217391304346</c:v>
                </c:pt>
                <c:pt idx="112">
                  <c:v>4.3043478260869561</c:v>
                </c:pt>
                <c:pt idx="113">
                  <c:v>3.55</c:v>
                </c:pt>
                <c:pt idx="114">
                  <c:v>3.4285714285714284</c:v>
                </c:pt>
                <c:pt idx="115">
                  <c:v>4.0396039603960396</c:v>
                </c:pt>
                <c:pt idx="116">
                  <c:v>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7424"/>
        <c:axId val="34728960"/>
      </c:lineChart>
      <c:catAx>
        <c:axId val="3472742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28960"/>
        <c:crosses val="autoZero"/>
        <c:auto val="1"/>
        <c:lblAlgn val="ctr"/>
        <c:lblOffset val="100"/>
        <c:noMultiLvlLbl val="0"/>
      </c:catAx>
      <c:valAx>
        <c:axId val="34728960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27424"/>
        <c:crosses val="autoZero"/>
        <c:crossBetween val="between"/>
        <c:majorUnit val="0.5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39106504847"/>
          <c:y val="1.0658781379249702E-2"/>
          <c:w val="0.44735179883055132"/>
          <c:h val="4.255348721215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География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699505980430795E-2"/>
          <c:y val="9.336242340886214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012595094846675E-2"/>
          <c:y val="7.3846691937125397E-2"/>
          <c:w val="0.9758710653918744"/>
          <c:h val="0.58694018330217568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'Географ-9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32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12</c:v>
                </c:pt>
                <c:pt idx="7">
                  <c:v>МАОУ СШ № 19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Гимназия № 4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63</c:v>
                </c:pt>
                <c:pt idx="19">
                  <c:v>МАОУ СШ № 46</c:v>
                </c:pt>
                <c:pt idx="20">
                  <c:v>МАОУ СШ № 90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Гимназия № 11</c:v>
                </c:pt>
                <c:pt idx="24">
                  <c:v>МБОУ Гимназия № 7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Гимназия № 15</c:v>
                </c:pt>
                <c:pt idx="28">
                  <c:v>МАОУ Лицей № 12</c:v>
                </c:pt>
                <c:pt idx="29">
                  <c:v>МАОУ СШ № 148</c:v>
                </c:pt>
                <c:pt idx="30">
                  <c:v>МАОУ СШ № 16</c:v>
                </c:pt>
                <c:pt idx="31">
                  <c:v>МБОУ СШ № 13</c:v>
                </c:pt>
                <c:pt idx="32">
                  <c:v>МБОУ СШ № 94</c:v>
                </c:pt>
                <c:pt idx="33">
                  <c:v>МБОУ СШ № 79</c:v>
                </c:pt>
                <c:pt idx="34">
                  <c:v>МБОУ СШ № 44</c:v>
                </c:pt>
                <c:pt idx="35">
                  <c:v>МАОУ СШ № 53</c:v>
                </c:pt>
                <c:pt idx="36">
                  <c:v>МБОУ СШ № 31</c:v>
                </c:pt>
                <c:pt idx="37">
                  <c:v>МАОУ СШ № 89</c:v>
                </c:pt>
                <c:pt idx="38">
                  <c:v>МАОУ СШ № 65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СШ № 73</c:v>
                </c:pt>
                <c:pt idx="43">
                  <c:v>МАОУ СШ № 72 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МАОУ Школа-интернат № 1</c:v>
                </c:pt>
                <c:pt idx="49">
                  <c:v>МБОУ Лицей № 8</c:v>
                </c:pt>
                <c:pt idx="50">
                  <c:v>МАОУ Лицей № 1</c:v>
                </c:pt>
                <c:pt idx="51">
                  <c:v>МАОУ СШ № 3</c:v>
                </c:pt>
                <c:pt idx="52">
                  <c:v>МБОУ Гимназия № 3</c:v>
                </c:pt>
                <c:pt idx="53">
                  <c:v>МАОУ СШ № 82</c:v>
                </c:pt>
                <c:pt idx="54">
                  <c:v>МБОУ СШ № 95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СШ № 42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93</c:v>
                </c:pt>
                <c:pt idx="68">
                  <c:v>МАОУ СШ № 6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Гимназия №14</c:v>
                </c:pt>
                <c:pt idx="72">
                  <c:v>МАОУ СШ № 76</c:v>
                </c:pt>
                <c:pt idx="73">
                  <c:v>МАОУ СШ № 34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МБОУ СШ № 56</c:v>
                </c:pt>
                <c:pt idx="78">
                  <c:v>МАОУ СШ № 151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152</c:v>
                </c:pt>
                <c:pt idx="82">
                  <c:v>МАОУ СШ № 154</c:v>
                </c:pt>
                <c:pt idx="83">
                  <c:v>МАОУ СШ № 147</c:v>
                </c:pt>
                <c:pt idx="84">
                  <c:v>МАОУ СШ № 18</c:v>
                </c:pt>
                <c:pt idx="85">
                  <c:v>МАОУ СШ № 69</c:v>
                </c:pt>
                <c:pt idx="86">
                  <c:v>МАОУ СШ № 24</c:v>
                </c:pt>
                <c:pt idx="87">
                  <c:v>МАОУ СШ № 145</c:v>
                </c:pt>
                <c:pt idx="88">
                  <c:v>МАОУ СШ № 121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143</c:v>
                </c:pt>
                <c:pt idx="93">
                  <c:v>МАОУ СШ № 144</c:v>
                </c:pt>
                <c:pt idx="94">
                  <c:v>МАОУ СШ № 66</c:v>
                </c:pt>
                <c:pt idx="95">
                  <c:v>МАОУ СШ № 129</c:v>
                </c:pt>
                <c:pt idx="96">
                  <c:v>МАОУ СШ № 115</c:v>
                </c:pt>
                <c:pt idx="97">
                  <c:v>МБОУ СШ № 2</c:v>
                </c:pt>
                <c:pt idx="98">
                  <c:v>МАОУ СШ № 1</c:v>
                </c:pt>
                <c:pt idx="99">
                  <c:v>МАОУ СШ № 91</c:v>
                </c:pt>
                <c:pt idx="100">
                  <c:v>МАОУ СШ № 157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МАОУ СШ № 85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МАОУ Гимназия № 2</c:v>
                </c:pt>
                <c:pt idx="110">
                  <c:v>МБОУ Гимназия  № 16</c:v>
                </c:pt>
                <c:pt idx="111">
                  <c:v>МБОУ СШ № 10</c:v>
                </c:pt>
                <c:pt idx="112">
                  <c:v>МАОУ СШ № 155</c:v>
                </c:pt>
                <c:pt idx="113">
                  <c:v>МАОУ СШ Комплекс "Покровский"</c:v>
                </c:pt>
                <c:pt idx="114">
                  <c:v>МБОУ СШ № 4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'Географ-9 диаграмма'!$E$5:$E$121</c:f>
              <c:numCache>
                <c:formatCode>0,00</c:formatCode>
                <c:ptCount val="117"/>
                <c:pt idx="0">
                  <c:v>3.97</c:v>
                </c:pt>
                <c:pt idx="1">
                  <c:v>3.97</c:v>
                </c:pt>
                <c:pt idx="2">
                  <c:v>3.97</c:v>
                </c:pt>
                <c:pt idx="3">
                  <c:v>3.97</c:v>
                </c:pt>
                <c:pt idx="4">
                  <c:v>3.97</c:v>
                </c:pt>
                <c:pt idx="5">
                  <c:v>3.97</c:v>
                </c:pt>
                <c:pt idx="6">
                  <c:v>3.97</c:v>
                </c:pt>
                <c:pt idx="7">
                  <c:v>3.97</c:v>
                </c:pt>
                <c:pt idx="8">
                  <c:v>3.97</c:v>
                </c:pt>
                <c:pt idx="9">
                  <c:v>3.97</c:v>
                </c:pt>
                <c:pt idx="10">
                  <c:v>3.97</c:v>
                </c:pt>
                <c:pt idx="11">
                  <c:v>3.97</c:v>
                </c:pt>
                <c:pt idx="12">
                  <c:v>3.97</c:v>
                </c:pt>
                <c:pt idx="13">
                  <c:v>3.97</c:v>
                </c:pt>
                <c:pt idx="14">
                  <c:v>3.97</c:v>
                </c:pt>
                <c:pt idx="15">
                  <c:v>3.97</c:v>
                </c:pt>
                <c:pt idx="16">
                  <c:v>3.97</c:v>
                </c:pt>
                <c:pt idx="17">
                  <c:v>3.97</c:v>
                </c:pt>
                <c:pt idx="18">
                  <c:v>3.97</c:v>
                </c:pt>
                <c:pt idx="19">
                  <c:v>3.97</c:v>
                </c:pt>
                <c:pt idx="20">
                  <c:v>3.97</c:v>
                </c:pt>
                <c:pt idx="21">
                  <c:v>3.97</c:v>
                </c:pt>
                <c:pt idx="22">
                  <c:v>3.97</c:v>
                </c:pt>
                <c:pt idx="23">
                  <c:v>3.97</c:v>
                </c:pt>
                <c:pt idx="24">
                  <c:v>3.97</c:v>
                </c:pt>
                <c:pt idx="25">
                  <c:v>3.97</c:v>
                </c:pt>
                <c:pt idx="26">
                  <c:v>3.97</c:v>
                </c:pt>
                <c:pt idx="27">
                  <c:v>3.97</c:v>
                </c:pt>
                <c:pt idx="28">
                  <c:v>3.97</c:v>
                </c:pt>
                <c:pt idx="29">
                  <c:v>3.97</c:v>
                </c:pt>
                <c:pt idx="30">
                  <c:v>3.97</c:v>
                </c:pt>
                <c:pt idx="31">
                  <c:v>3.97</c:v>
                </c:pt>
                <c:pt idx="32">
                  <c:v>3.97</c:v>
                </c:pt>
                <c:pt idx="33">
                  <c:v>3.97</c:v>
                </c:pt>
                <c:pt idx="34">
                  <c:v>3.97</c:v>
                </c:pt>
                <c:pt idx="35">
                  <c:v>3.97</c:v>
                </c:pt>
                <c:pt idx="36">
                  <c:v>3.97</c:v>
                </c:pt>
                <c:pt idx="37">
                  <c:v>3.97</c:v>
                </c:pt>
                <c:pt idx="38">
                  <c:v>3.97</c:v>
                </c:pt>
                <c:pt idx="39">
                  <c:v>3.97</c:v>
                </c:pt>
                <c:pt idx="40">
                  <c:v>3.97</c:v>
                </c:pt>
                <c:pt idx="41">
                  <c:v>3.97</c:v>
                </c:pt>
                <c:pt idx="42">
                  <c:v>3.97</c:v>
                </c:pt>
                <c:pt idx="43">
                  <c:v>3.97</c:v>
                </c:pt>
                <c:pt idx="44">
                  <c:v>3.97</c:v>
                </c:pt>
                <c:pt idx="45">
                  <c:v>3.97</c:v>
                </c:pt>
                <c:pt idx="46">
                  <c:v>3.97</c:v>
                </c:pt>
                <c:pt idx="47">
                  <c:v>3.97</c:v>
                </c:pt>
                <c:pt idx="48">
                  <c:v>3.97</c:v>
                </c:pt>
                <c:pt idx="49">
                  <c:v>3.97</c:v>
                </c:pt>
                <c:pt idx="50">
                  <c:v>3.97</c:v>
                </c:pt>
                <c:pt idx="51">
                  <c:v>3.97</c:v>
                </c:pt>
                <c:pt idx="52">
                  <c:v>3.97</c:v>
                </c:pt>
                <c:pt idx="53">
                  <c:v>3.97</c:v>
                </c:pt>
                <c:pt idx="54">
                  <c:v>3.97</c:v>
                </c:pt>
                <c:pt idx="55">
                  <c:v>3.97</c:v>
                </c:pt>
                <c:pt idx="56">
                  <c:v>3.97</c:v>
                </c:pt>
                <c:pt idx="57">
                  <c:v>3.97</c:v>
                </c:pt>
                <c:pt idx="58">
                  <c:v>3.97</c:v>
                </c:pt>
                <c:pt idx="59">
                  <c:v>3.97</c:v>
                </c:pt>
                <c:pt idx="60">
                  <c:v>3.97</c:v>
                </c:pt>
                <c:pt idx="61">
                  <c:v>3.97</c:v>
                </c:pt>
                <c:pt idx="62">
                  <c:v>3.97</c:v>
                </c:pt>
                <c:pt idx="63">
                  <c:v>3.97</c:v>
                </c:pt>
                <c:pt idx="64">
                  <c:v>3.97</c:v>
                </c:pt>
                <c:pt idx="65">
                  <c:v>3.97</c:v>
                </c:pt>
                <c:pt idx="66">
                  <c:v>3.97</c:v>
                </c:pt>
                <c:pt idx="67">
                  <c:v>3.97</c:v>
                </c:pt>
                <c:pt idx="68">
                  <c:v>3.97</c:v>
                </c:pt>
                <c:pt idx="69">
                  <c:v>3.97</c:v>
                </c:pt>
                <c:pt idx="70">
                  <c:v>3.97</c:v>
                </c:pt>
                <c:pt idx="71">
                  <c:v>3.97</c:v>
                </c:pt>
                <c:pt idx="72">
                  <c:v>3.97</c:v>
                </c:pt>
                <c:pt idx="73">
                  <c:v>3.97</c:v>
                </c:pt>
                <c:pt idx="74">
                  <c:v>3.97</c:v>
                </c:pt>
                <c:pt idx="75">
                  <c:v>3.97</c:v>
                </c:pt>
                <c:pt idx="76">
                  <c:v>3.97</c:v>
                </c:pt>
                <c:pt idx="77">
                  <c:v>3.97</c:v>
                </c:pt>
                <c:pt idx="78">
                  <c:v>3.97</c:v>
                </c:pt>
                <c:pt idx="79">
                  <c:v>3.97</c:v>
                </c:pt>
                <c:pt idx="80">
                  <c:v>3.97</c:v>
                </c:pt>
                <c:pt idx="81">
                  <c:v>3.97</c:v>
                </c:pt>
                <c:pt idx="82">
                  <c:v>3.97</c:v>
                </c:pt>
                <c:pt idx="83">
                  <c:v>3.97</c:v>
                </c:pt>
                <c:pt idx="84">
                  <c:v>3.97</c:v>
                </c:pt>
                <c:pt idx="85">
                  <c:v>3.97</c:v>
                </c:pt>
                <c:pt idx="86">
                  <c:v>3.97</c:v>
                </c:pt>
                <c:pt idx="87">
                  <c:v>3.97</c:v>
                </c:pt>
                <c:pt idx="88">
                  <c:v>3.97</c:v>
                </c:pt>
                <c:pt idx="89">
                  <c:v>3.97</c:v>
                </c:pt>
                <c:pt idx="90">
                  <c:v>3.97</c:v>
                </c:pt>
                <c:pt idx="91">
                  <c:v>3.97</c:v>
                </c:pt>
                <c:pt idx="92">
                  <c:v>3.97</c:v>
                </c:pt>
                <c:pt idx="93">
                  <c:v>3.97</c:v>
                </c:pt>
                <c:pt idx="94">
                  <c:v>3.97</c:v>
                </c:pt>
                <c:pt idx="95">
                  <c:v>3.97</c:v>
                </c:pt>
                <c:pt idx="96">
                  <c:v>3.97</c:v>
                </c:pt>
                <c:pt idx="97">
                  <c:v>3.97</c:v>
                </c:pt>
                <c:pt idx="98">
                  <c:v>3.97</c:v>
                </c:pt>
                <c:pt idx="99">
                  <c:v>3.97</c:v>
                </c:pt>
                <c:pt idx="100">
                  <c:v>3.97</c:v>
                </c:pt>
                <c:pt idx="101">
                  <c:v>3.97</c:v>
                </c:pt>
                <c:pt idx="102">
                  <c:v>3.97</c:v>
                </c:pt>
                <c:pt idx="103">
                  <c:v>3.97</c:v>
                </c:pt>
                <c:pt idx="104">
                  <c:v>3.97</c:v>
                </c:pt>
                <c:pt idx="105">
                  <c:v>3.97</c:v>
                </c:pt>
                <c:pt idx="106">
                  <c:v>3.97</c:v>
                </c:pt>
                <c:pt idx="107">
                  <c:v>3.97</c:v>
                </c:pt>
                <c:pt idx="108">
                  <c:v>3.97</c:v>
                </c:pt>
                <c:pt idx="109">
                  <c:v>3.97</c:v>
                </c:pt>
                <c:pt idx="110">
                  <c:v>3.97</c:v>
                </c:pt>
                <c:pt idx="111">
                  <c:v>3.97</c:v>
                </c:pt>
                <c:pt idx="112">
                  <c:v>3.97</c:v>
                </c:pt>
                <c:pt idx="113">
                  <c:v>3.97</c:v>
                </c:pt>
                <c:pt idx="114">
                  <c:v>3.97</c:v>
                </c:pt>
                <c:pt idx="115">
                  <c:v>3.97</c:v>
                </c:pt>
                <c:pt idx="116">
                  <c:v>3.97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'Географ-9 диаграмма'!$D$5:$D$121</c:f>
              <c:numCache>
                <c:formatCode>0,00</c:formatCode>
                <c:ptCount val="117"/>
                <c:pt idx="0">
                  <c:v>3.9740832417778829</c:v>
                </c:pt>
                <c:pt idx="1">
                  <c:v>4.333333333333333</c:v>
                </c:pt>
                <c:pt idx="2">
                  <c:v>4.1944444444444446</c:v>
                </c:pt>
                <c:pt idx="3">
                  <c:v>4.1111111111111107</c:v>
                </c:pt>
                <c:pt idx="4">
                  <c:v>3.9523809523809526</c:v>
                </c:pt>
                <c:pt idx="5">
                  <c:v>3.9069767441860463</c:v>
                </c:pt>
                <c:pt idx="6">
                  <c:v>3.8214285714285716</c:v>
                </c:pt>
                <c:pt idx="7">
                  <c:v>3.7608695652173911</c:v>
                </c:pt>
                <c:pt idx="8">
                  <c:v>3.7121212121212119</c:v>
                </c:pt>
                <c:pt idx="9">
                  <c:v>3.9749306490858367</c:v>
                </c:pt>
                <c:pt idx="10">
                  <c:v>4.375</c:v>
                </c:pt>
                <c:pt idx="11">
                  <c:v>4.333333333333333</c:v>
                </c:pt>
                <c:pt idx="12">
                  <c:v>4.2876712328767121</c:v>
                </c:pt>
                <c:pt idx="13">
                  <c:v>4.166666666666667</c:v>
                </c:pt>
                <c:pt idx="14">
                  <c:v>4.0476190476190474</c:v>
                </c:pt>
                <c:pt idx="15">
                  <c:v>3.9583333333333335</c:v>
                </c:pt>
                <c:pt idx="16">
                  <c:v>3.9411764705882355</c:v>
                </c:pt>
                <c:pt idx="17">
                  <c:v>3.810810810810811</c:v>
                </c:pt>
                <c:pt idx="18">
                  <c:v>3.7586206896551726</c:v>
                </c:pt>
                <c:pt idx="19">
                  <c:v>3.7017543859649122</c:v>
                </c:pt>
                <c:pt idx="20">
                  <c:v>3.6931818181818183</c:v>
                </c:pt>
                <c:pt idx="21">
                  <c:v>3.625</c:v>
                </c:pt>
                <c:pt idx="22">
                  <c:v>3.8467632859848919</c:v>
                </c:pt>
                <c:pt idx="23">
                  <c:v>4.382716049382716</c:v>
                </c:pt>
                <c:pt idx="24">
                  <c:v>4.28169014084507</c:v>
                </c:pt>
                <c:pt idx="25">
                  <c:v>4.2063492063492065</c:v>
                </c:pt>
                <c:pt idx="26">
                  <c:v>4.1746031746031749</c:v>
                </c:pt>
                <c:pt idx="27">
                  <c:v>4.1489361702127656</c:v>
                </c:pt>
                <c:pt idx="28">
                  <c:v>3.9545454545454546</c:v>
                </c:pt>
                <c:pt idx="29">
                  <c:v>3.9384615384615387</c:v>
                </c:pt>
                <c:pt idx="30">
                  <c:v>3.8923076923076922</c:v>
                </c:pt>
                <c:pt idx="31">
                  <c:v>3.8857142857142857</c:v>
                </c:pt>
                <c:pt idx="32">
                  <c:v>3.8382352941176472</c:v>
                </c:pt>
                <c:pt idx="33">
                  <c:v>3.75</c:v>
                </c:pt>
                <c:pt idx="34">
                  <c:v>3.7179487179487181</c:v>
                </c:pt>
                <c:pt idx="35">
                  <c:v>3.6770833333333335</c:v>
                </c:pt>
                <c:pt idx="36">
                  <c:v>3.609375</c:v>
                </c:pt>
                <c:pt idx="37">
                  <c:v>3.607843137254902</c:v>
                </c:pt>
                <c:pt idx="38">
                  <c:v>3.2291666666666665</c:v>
                </c:pt>
                <c:pt idx="39">
                  <c:v>3.1</c:v>
                </c:pt>
                <c:pt idx="40">
                  <c:v>3.9421440949810092</c:v>
                </c:pt>
                <c:pt idx="41">
                  <c:v>4.4473684210526319</c:v>
                </c:pt>
                <c:pt idx="42">
                  <c:v>4.4000000000000004</c:v>
                </c:pt>
                <c:pt idx="43">
                  <c:v>4.375</c:v>
                </c:pt>
                <c:pt idx="44">
                  <c:v>4.3137254901960782</c:v>
                </c:pt>
                <c:pt idx="45">
                  <c:v>4.2173913043478262</c:v>
                </c:pt>
                <c:pt idx="46">
                  <c:v>4.2093023255813957</c:v>
                </c:pt>
                <c:pt idx="47">
                  <c:v>4.0652173913043477</c:v>
                </c:pt>
                <c:pt idx="48">
                  <c:v>4</c:v>
                </c:pt>
                <c:pt idx="49">
                  <c:v>4</c:v>
                </c:pt>
                <c:pt idx="50">
                  <c:v>3.953846153846154</c:v>
                </c:pt>
                <c:pt idx="51">
                  <c:v>3.8059701492537314</c:v>
                </c:pt>
                <c:pt idx="52">
                  <c:v>3.7857142857142856</c:v>
                </c:pt>
                <c:pt idx="53">
                  <c:v>3.7586206896551726</c:v>
                </c:pt>
                <c:pt idx="54">
                  <c:v>3.75</c:v>
                </c:pt>
                <c:pt idx="55">
                  <c:v>3.7222222222222223</c:v>
                </c:pt>
                <c:pt idx="56">
                  <c:v>3.6976744186046511</c:v>
                </c:pt>
                <c:pt idx="57">
                  <c:v>3.6888888888888891</c:v>
                </c:pt>
                <c:pt idx="58">
                  <c:v>3.6666666666666665</c:v>
                </c:pt>
                <c:pt idx="59">
                  <c:v>3.6304347826086958</c:v>
                </c:pt>
                <c:pt idx="60">
                  <c:v>3.3548387096774195</c:v>
                </c:pt>
                <c:pt idx="61">
                  <c:v>4.0650970320458351</c:v>
                </c:pt>
                <c:pt idx="62">
                  <c:v>4.4666666666666668</c:v>
                </c:pt>
                <c:pt idx="63">
                  <c:v>4.333333333333333</c:v>
                </c:pt>
                <c:pt idx="64">
                  <c:v>4.2857142857142856</c:v>
                </c:pt>
                <c:pt idx="65">
                  <c:v>4.2547169811320753</c:v>
                </c:pt>
                <c:pt idx="66">
                  <c:v>4.2</c:v>
                </c:pt>
                <c:pt idx="67">
                  <c:v>4.2</c:v>
                </c:pt>
                <c:pt idx="68">
                  <c:v>4.1621621621621623</c:v>
                </c:pt>
                <c:pt idx="69">
                  <c:v>4.1538461538461542</c:v>
                </c:pt>
                <c:pt idx="70">
                  <c:v>3.9772727272727271</c:v>
                </c:pt>
                <c:pt idx="71">
                  <c:v>3.9750000000000001</c:v>
                </c:pt>
                <c:pt idx="72">
                  <c:v>3.8373983739837398</c:v>
                </c:pt>
                <c:pt idx="73">
                  <c:v>3.7727272727272729</c:v>
                </c:pt>
                <c:pt idx="74">
                  <c:v>3.71875</c:v>
                </c:pt>
                <c:pt idx="75">
                  <c:v>3.5737704918032787</c:v>
                </c:pt>
                <c:pt idx="76">
                  <c:v>4.0073311027854812</c:v>
                </c:pt>
                <c:pt idx="77">
                  <c:v>4.6428571428571432</c:v>
                </c:pt>
                <c:pt idx="78">
                  <c:v>4.416666666666667</c:v>
                </c:pt>
                <c:pt idx="79">
                  <c:v>4.3518518518518521</c:v>
                </c:pt>
                <c:pt idx="80">
                  <c:v>4.3191489361702127</c:v>
                </c:pt>
                <c:pt idx="81">
                  <c:v>4.2941176470588234</c:v>
                </c:pt>
                <c:pt idx="82">
                  <c:v>4.2929292929292933</c:v>
                </c:pt>
                <c:pt idx="83">
                  <c:v>4.2236842105263159</c:v>
                </c:pt>
                <c:pt idx="84">
                  <c:v>4.2121212121212119</c:v>
                </c:pt>
                <c:pt idx="85">
                  <c:v>4.125</c:v>
                </c:pt>
                <c:pt idx="86">
                  <c:v>4.1086956521739131</c:v>
                </c:pt>
                <c:pt idx="87">
                  <c:v>4.0746268656716422</c:v>
                </c:pt>
                <c:pt idx="88">
                  <c:v>4.0606060606060606</c:v>
                </c:pt>
                <c:pt idx="89">
                  <c:v>4.0336134453781511</c:v>
                </c:pt>
                <c:pt idx="90">
                  <c:v>4.0238095238095237</c:v>
                </c:pt>
                <c:pt idx="91">
                  <c:v>4.0121951219512191</c:v>
                </c:pt>
                <c:pt idx="92">
                  <c:v>4</c:v>
                </c:pt>
                <c:pt idx="93">
                  <c:v>4</c:v>
                </c:pt>
                <c:pt idx="94">
                  <c:v>3.9565217391304346</c:v>
                </c:pt>
                <c:pt idx="95">
                  <c:v>3.9555555555555557</c:v>
                </c:pt>
                <c:pt idx="96">
                  <c:v>3.9393939393939394</c:v>
                </c:pt>
                <c:pt idx="97">
                  <c:v>3.8627450980392157</c:v>
                </c:pt>
                <c:pt idx="98">
                  <c:v>3.8571428571428572</c:v>
                </c:pt>
                <c:pt idx="99">
                  <c:v>3.8552631578947367</c:v>
                </c:pt>
                <c:pt idx="100">
                  <c:v>3.7948717948717947</c:v>
                </c:pt>
                <c:pt idx="101">
                  <c:v>3.7916666666666665</c:v>
                </c:pt>
                <c:pt idx="102">
                  <c:v>3.6881720430107525</c:v>
                </c:pt>
                <c:pt idx="103">
                  <c:v>3.6721311475409837</c:v>
                </c:pt>
                <c:pt idx="104">
                  <c:v>3.6545454545454548</c:v>
                </c:pt>
                <c:pt idx="105">
                  <c:v>3.5</c:v>
                </c:pt>
                <c:pt idx="106">
                  <c:v>3.5</c:v>
                </c:pt>
                <c:pt idx="107">
                  <c:v>4.0603643683337172</c:v>
                </c:pt>
                <c:pt idx="108">
                  <c:v>4.75</c:v>
                </c:pt>
                <c:pt idx="109">
                  <c:v>4.5925925925925926</c:v>
                </c:pt>
                <c:pt idx="110">
                  <c:v>4.5172413793103452</c:v>
                </c:pt>
                <c:pt idx="111">
                  <c:v>4.25</c:v>
                </c:pt>
                <c:pt idx="112">
                  <c:v>3.9459459459459461</c:v>
                </c:pt>
                <c:pt idx="113">
                  <c:v>3.9137931034482758</c:v>
                </c:pt>
                <c:pt idx="114">
                  <c:v>3.9090909090909092</c:v>
                </c:pt>
                <c:pt idx="115">
                  <c:v>3.3846153846153846</c:v>
                </c:pt>
                <c:pt idx="116">
                  <c:v>3.28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'Географ-9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32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12</c:v>
                </c:pt>
                <c:pt idx="7">
                  <c:v>МАОУ СШ № 19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Гимназия № 4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63</c:v>
                </c:pt>
                <c:pt idx="19">
                  <c:v>МАОУ СШ № 46</c:v>
                </c:pt>
                <c:pt idx="20">
                  <c:v>МАОУ СШ № 90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Гимназия № 11</c:v>
                </c:pt>
                <c:pt idx="24">
                  <c:v>МБОУ Гимназия № 7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Гимназия № 15</c:v>
                </c:pt>
                <c:pt idx="28">
                  <c:v>МАОУ Лицей № 12</c:v>
                </c:pt>
                <c:pt idx="29">
                  <c:v>МАОУ СШ № 148</c:v>
                </c:pt>
                <c:pt idx="30">
                  <c:v>МАОУ СШ № 16</c:v>
                </c:pt>
                <c:pt idx="31">
                  <c:v>МБОУ СШ № 13</c:v>
                </c:pt>
                <c:pt idx="32">
                  <c:v>МБОУ СШ № 94</c:v>
                </c:pt>
                <c:pt idx="33">
                  <c:v>МБОУ СШ № 79</c:v>
                </c:pt>
                <c:pt idx="34">
                  <c:v>МБОУ СШ № 44</c:v>
                </c:pt>
                <c:pt idx="35">
                  <c:v>МАОУ СШ № 53</c:v>
                </c:pt>
                <c:pt idx="36">
                  <c:v>МБОУ СШ № 31</c:v>
                </c:pt>
                <c:pt idx="37">
                  <c:v>МАОУ СШ № 89</c:v>
                </c:pt>
                <c:pt idx="38">
                  <c:v>МАОУ СШ № 65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СШ № 73</c:v>
                </c:pt>
                <c:pt idx="43">
                  <c:v>МАОУ СШ № 72 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МАОУ Школа-интернат № 1</c:v>
                </c:pt>
                <c:pt idx="49">
                  <c:v>МБОУ Лицей № 8</c:v>
                </c:pt>
                <c:pt idx="50">
                  <c:v>МАОУ Лицей № 1</c:v>
                </c:pt>
                <c:pt idx="51">
                  <c:v>МАОУ СШ № 3</c:v>
                </c:pt>
                <c:pt idx="52">
                  <c:v>МБОУ Гимназия № 3</c:v>
                </c:pt>
                <c:pt idx="53">
                  <c:v>МАОУ СШ № 82</c:v>
                </c:pt>
                <c:pt idx="54">
                  <c:v>МБОУ СШ № 95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СШ № 42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93</c:v>
                </c:pt>
                <c:pt idx="68">
                  <c:v>МАОУ СШ № 6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Гимназия №14</c:v>
                </c:pt>
                <c:pt idx="72">
                  <c:v>МАОУ СШ № 76</c:v>
                </c:pt>
                <c:pt idx="73">
                  <c:v>МАОУ СШ № 34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МБОУ СШ № 56</c:v>
                </c:pt>
                <c:pt idx="78">
                  <c:v>МАОУ СШ № 151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152</c:v>
                </c:pt>
                <c:pt idx="82">
                  <c:v>МАОУ СШ № 154</c:v>
                </c:pt>
                <c:pt idx="83">
                  <c:v>МАОУ СШ № 147</c:v>
                </c:pt>
                <c:pt idx="84">
                  <c:v>МАОУ СШ № 18</c:v>
                </c:pt>
                <c:pt idx="85">
                  <c:v>МАОУ СШ № 69</c:v>
                </c:pt>
                <c:pt idx="86">
                  <c:v>МАОУ СШ № 24</c:v>
                </c:pt>
                <c:pt idx="87">
                  <c:v>МАОУ СШ № 145</c:v>
                </c:pt>
                <c:pt idx="88">
                  <c:v>МАОУ СШ № 121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143</c:v>
                </c:pt>
                <c:pt idx="93">
                  <c:v>МАОУ СШ № 144</c:v>
                </c:pt>
                <c:pt idx="94">
                  <c:v>МАОУ СШ № 66</c:v>
                </c:pt>
                <c:pt idx="95">
                  <c:v>МАОУ СШ № 129</c:v>
                </c:pt>
                <c:pt idx="96">
                  <c:v>МАОУ СШ № 115</c:v>
                </c:pt>
                <c:pt idx="97">
                  <c:v>МБОУ СШ № 2</c:v>
                </c:pt>
                <c:pt idx="98">
                  <c:v>МАОУ СШ № 1</c:v>
                </c:pt>
                <c:pt idx="99">
                  <c:v>МАОУ СШ № 91</c:v>
                </c:pt>
                <c:pt idx="100">
                  <c:v>МАОУ СШ № 157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МАОУ СШ № 85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МАОУ Гимназия № 2</c:v>
                </c:pt>
                <c:pt idx="110">
                  <c:v>МБОУ Гимназия  № 16</c:v>
                </c:pt>
                <c:pt idx="111">
                  <c:v>МБОУ СШ № 10</c:v>
                </c:pt>
                <c:pt idx="112">
                  <c:v>МАОУ СШ № 155</c:v>
                </c:pt>
                <c:pt idx="113">
                  <c:v>МАОУ СШ Комплекс "Покровский"</c:v>
                </c:pt>
                <c:pt idx="114">
                  <c:v>МБОУ СШ № 4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'Географ-9 диаграмма'!$I$5:$I$121</c:f>
              <c:numCache>
                <c:formatCode>0,00</c:formatCode>
                <c:ptCount val="117"/>
                <c:pt idx="0">
                  <c:v>3.91</c:v>
                </c:pt>
                <c:pt idx="1">
                  <c:v>3.91</c:v>
                </c:pt>
                <c:pt idx="2">
                  <c:v>3.91</c:v>
                </c:pt>
                <c:pt idx="3">
                  <c:v>3.91</c:v>
                </c:pt>
                <c:pt idx="4">
                  <c:v>3.91</c:v>
                </c:pt>
                <c:pt idx="5">
                  <c:v>3.91</c:v>
                </c:pt>
                <c:pt idx="6">
                  <c:v>3.91</c:v>
                </c:pt>
                <c:pt idx="7">
                  <c:v>3.91</c:v>
                </c:pt>
                <c:pt idx="8">
                  <c:v>3.91</c:v>
                </c:pt>
                <c:pt idx="9">
                  <c:v>3.91</c:v>
                </c:pt>
                <c:pt idx="10">
                  <c:v>3.91</c:v>
                </c:pt>
                <c:pt idx="11">
                  <c:v>3.91</c:v>
                </c:pt>
                <c:pt idx="12">
                  <c:v>3.91</c:v>
                </c:pt>
                <c:pt idx="13">
                  <c:v>3.91</c:v>
                </c:pt>
                <c:pt idx="14">
                  <c:v>3.91</c:v>
                </c:pt>
                <c:pt idx="15">
                  <c:v>3.91</c:v>
                </c:pt>
                <c:pt idx="16">
                  <c:v>3.91</c:v>
                </c:pt>
                <c:pt idx="17">
                  <c:v>3.91</c:v>
                </c:pt>
                <c:pt idx="18">
                  <c:v>3.91</c:v>
                </c:pt>
                <c:pt idx="19">
                  <c:v>3.91</c:v>
                </c:pt>
                <c:pt idx="20">
                  <c:v>3.91</c:v>
                </c:pt>
                <c:pt idx="21">
                  <c:v>3.91</c:v>
                </c:pt>
                <c:pt idx="22">
                  <c:v>3.91</c:v>
                </c:pt>
                <c:pt idx="23">
                  <c:v>3.91</c:v>
                </c:pt>
                <c:pt idx="24">
                  <c:v>3.91</c:v>
                </c:pt>
                <c:pt idx="25">
                  <c:v>3.91</c:v>
                </c:pt>
                <c:pt idx="26">
                  <c:v>3.91</c:v>
                </c:pt>
                <c:pt idx="27">
                  <c:v>3.91</c:v>
                </c:pt>
                <c:pt idx="28">
                  <c:v>3.91</c:v>
                </c:pt>
                <c:pt idx="29">
                  <c:v>3.91</c:v>
                </c:pt>
                <c:pt idx="30">
                  <c:v>3.91</c:v>
                </c:pt>
                <c:pt idx="31">
                  <c:v>3.91</c:v>
                </c:pt>
                <c:pt idx="32">
                  <c:v>3.91</c:v>
                </c:pt>
                <c:pt idx="33">
                  <c:v>3.91</c:v>
                </c:pt>
                <c:pt idx="34">
                  <c:v>3.91</c:v>
                </c:pt>
                <c:pt idx="35">
                  <c:v>3.91</c:v>
                </c:pt>
                <c:pt idx="36">
                  <c:v>3.91</c:v>
                </c:pt>
                <c:pt idx="37">
                  <c:v>3.91</c:v>
                </c:pt>
                <c:pt idx="38">
                  <c:v>3.91</c:v>
                </c:pt>
                <c:pt idx="39">
                  <c:v>3.91</c:v>
                </c:pt>
                <c:pt idx="40">
                  <c:v>3.91</c:v>
                </c:pt>
                <c:pt idx="41">
                  <c:v>3.91</c:v>
                </c:pt>
                <c:pt idx="42">
                  <c:v>3.91</c:v>
                </c:pt>
                <c:pt idx="43">
                  <c:v>3.91</c:v>
                </c:pt>
                <c:pt idx="44">
                  <c:v>3.91</c:v>
                </c:pt>
                <c:pt idx="45">
                  <c:v>3.91</c:v>
                </c:pt>
                <c:pt idx="46">
                  <c:v>3.91</c:v>
                </c:pt>
                <c:pt idx="47">
                  <c:v>3.91</c:v>
                </c:pt>
                <c:pt idx="48">
                  <c:v>3.91</c:v>
                </c:pt>
                <c:pt idx="49">
                  <c:v>3.91</c:v>
                </c:pt>
                <c:pt idx="50">
                  <c:v>3.91</c:v>
                </c:pt>
                <c:pt idx="51">
                  <c:v>3.91</c:v>
                </c:pt>
                <c:pt idx="52">
                  <c:v>3.91</c:v>
                </c:pt>
                <c:pt idx="53">
                  <c:v>3.91</c:v>
                </c:pt>
                <c:pt idx="54">
                  <c:v>3.91</c:v>
                </c:pt>
                <c:pt idx="55">
                  <c:v>3.91</c:v>
                </c:pt>
                <c:pt idx="56">
                  <c:v>3.91</c:v>
                </c:pt>
                <c:pt idx="57">
                  <c:v>3.91</c:v>
                </c:pt>
                <c:pt idx="58">
                  <c:v>3.91</c:v>
                </c:pt>
                <c:pt idx="59">
                  <c:v>3.91</c:v>
                </c:pt>
                <c:pt idx="60">
                  <c:v>3.91</c:v>
                </c:pt>
                <c:pt idx="61">
                  <c:v>3.91</c:v>
                </c:pt>
                <c:pt idx="62">
                  <c:v>3.91</c:v>
                </c:pt>
                <c:pt idx="63">
                  <c:v>3.91</c:v>
                </c:pt>
                <c:pt idx="64">
                  <c:v>3.91</c:v>
                </c:pt>
                <c:pt idx="65">
                  <c:v>3.91</c:v>
                </c:pt>
                <c:pt idx="66">
                  <c:v>3.91</c:v>
                </c:pt>
                <c:pt idx="67">
                  <c:v>3.91</c:v>
                </c:pt>
                <c:pt idx="68">
                  <c:v>3.91</c:v>
                </c:pt>
                <c:pt idx="69">
                  <c:v>3.91</c:v>
                </c:pt>
                <c:pt idx="70">
                  <c:v>3.91</c:v>
                </c:pt>
                <c:pt idx="71">
                  <c:v>3.91</c:v>
                </c:pt>
                <c:pt idx="72">
                  <c:v>3.91</c:v>
                </c:pt>
                <c:pt idx="73">
                  <c:v>3.91</c:v>
                </c:pt>
                <c:pt idx="74">
                  <c:v>3.91</c:v>
                </c:pt>
                <c:pt idx="75">
                  <c:v>3.91</c:v>
                </c:pt>
                <c:pt idx="76">
                  <c:v>3.91</c:v>
                </c:pt>
                <c:pt idx="77">
                  <c:v>3.91</c:v>
                </c:pt>
                <c:pt idx="78">
                  <c:v>3.91</c:v>
                </c:pt>
                <c:pt idx="79">
                  <c:v>3.91</c:v>
                </c:pt>
                <c:pt idx="80">
                  <c:v>3.91</c:v>
                </c:pt>
                <c:pt idx="81">
                  <c:v>3.91</c:v>
                </c:pt>
                <c:pt idx="82">
                  <c:v>3.91</c:v>
                </c:pt>
                <c:pt idx="83">
                  <c:v>3.91</c:v>
                </c:pt>
                <c:pt idx="84">
                  <c:v>3.91</c:v>
                </c:pt>
                <c:pt idx="85">
                  <c:v>3.91</c:v>
                </c:pt>
                <c:pt idx="86">
                  <c:v>3.91</c:v>
                </c:pt>
                <c:pt idx="87">
                  <c:v>3.91</c:v>
                </c:pt>
                <c:pt idx="88">
                  <c:v>3.91</c:v>
                </c:pt>
                <c:pt idx="89">
                  <c:v>3.91</c:v>
                </c:pt>
                <c:pt idx="90">
                  <c:v>3.91</c:v>
                </c:pt>
                <c:pt idx="91">
                  <c:v>3.91</c:v>
                </c:pt>
                <c:pt idx="92">
                  <c:v>3.91</c:v>
                </c:pt>
                <c:pt idx="93">
                  <c:v>3.91</c:v>
                </c:pt>
                <c:pt idx="94">
                  <c:v>3.91</c:v>
                </c:pt>
                <c:pt idx="95">
                  <c:v>3.91</c:v>
                </c:pt>
                <c:pt idx="96">
                  <c:v>3.91</c:v>
                </c:pt>
                <c:pt idx="97">
                  <c:v>3.91</c:v>
                </c:pt>
                <c:pt idx="98">
                  <c:v>3.91</c:v>
                </c:pt>
                <c:pt idx="99">
                  <c:v>3.91</c:v>
                </c:pt>
                <c:pt idx="100">
                  <c:v>3.91</c:v>
                </c:pt>
                <c:pt idx="101">
                  <c:v>3.91</c:v>
                </c:pt>
                <c:pt idx="102">
                  <c:v>3.91</c:v>
                </c:pt>
                <c:pt idx="103">
                  <c:v>3.91</c:v>
                </c:pt>
                <c:pt idx="104">
                  <c:v>3.91</c:v>
                </c:pt>
                <c:pt idx="105">
                  <c:v>3.91</c:v>
                </c:pt>
                <c:pt idx="106">
                  <c:v>3.91</c:v>
                </c:pt>
                <c:pt idx="107">
                  <c:v>3.91</c:v>
                </c:pt>
                <c:pt idx="108">
                  <c:v>3.91</c:v>
                </c:pt>
                <c:pt idx="109">
                  <c:v>3.91</c:v>
                </c:pt>
                <c:pt idx="110">
                  <c:v>3.91</c:v>
                </c:pt>
                <c:pt idx="111">
                  <c:v>3.91</c:v>
                </c:pt>
                <c:pt idx="112">
                  <c:v>3.91</c:v>
                </c:pt>
                <c:pt idx="113">
                  <c:v>3.91</c:v>
                </c:pt>
                <c:pt idx="114">
                  <c:v>3.91</c:v>
                </c:pt>
                <c:pt idx="115">
                  <c:v>3.91</c:v>
                </c:pt>
                <c:pt idx="116">
                  <c:v>3.91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'Географ-9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32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12</c:v>
                </c:pt>
                <c:pt idx="7">
                  <c:v>МАОУ СШ № 19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Гимназия № 4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63</c:v>
                </c:pt>
                <c:pt idx="19">
                  <c:v>МАОУ СШ № 46</c:v>
                </c:pt>
                <c:pt idx="20">
                  <c:v>МАОУ СШ № 90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Гимназия № 11</c:v>
                </c:pt>
                <c:pt idx="24">
                  <c:v>МБОУ Гимназия № 7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Гимназия № 15</c:v>
                </c:pt>
                <c:pt idx="28">
                  <c:v>МАОУ Лицей № 12</c:v>
                </c:pt>
                <c:pt idx="29">
                  <c:v>МАОУ СШ № 148</c:v>
                </c:pt>
                <c:pt idx="30">
                  <c:v>МАОУ СШ № 16</c:v>
                </c:pt>
                <c:pt idx="31">
                  <c:v>МБОУ СШ № 13</c:v>
                </c:pt>
                <c:pt idx="32">
                  <c:v>МБОУ СШ № 94</c:v>
                </c:pt>
                <c:pt idx="33">
                  <c:v>МБОУ СШ № 79</c:v>
                </c:pt>
                <c:pt idx="34">
                  <c:v>МБОУ СШ № 44</c:v>
                </c:pt>
                <c:pt idx="35">
                  <c:v>МАОУ СШ № 53</c:v>
                </c:pt>
                <c:pt idx="36">
                  <c:v>МБОУ СШ № 31</c:v>
                </c:pt>
                <c:pt idx="37">
                  <c:v>МАОУ СШ № 89</c:v>
                </c:pt>
                <c:pt idx="38">
                  <c:v>МАОУ СШ № 65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СШ № 73</c:v>
                </c:pt>
                <c:pt idx="43">
                  <c:v>МАОУ СШ № 72 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МАОУ Школа-интернат № 1</c:v>
                </c:pt>
                <c:pt idx="49">
                  <c:v>МБОУ Лицей № 8</c:v>
                </c:pt>
                <c:pt idx="50">
                  <c:v>МАОУ Лицей № 1</c:v>
                </c:pt>
                <c:pt idx="51">
                  <c:v>МАОУ СШ № 3</c:v>
                </c:pt>
                <c:pt idx="52">
                  <c:v>МБОУ Гимназия № 3</c:v>
                </c:pt>
                <c:pt idx="53">
                  <c:v>МАОУ СШ № 82</c:v>
                </c:pt>
                <c:pt idx="54">
                  <c:v>МБОУ СШ № 95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СШ № 42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93</c:v>
                </c:pt>
                <c:pt idx="68">
                  <c:v>МАОУ СШ № 6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Гимназия №14</c:v>
                </c:pt>
                <c:pt idx="72">
                  <c:v>МАОУ СШ № 76</c:v>
                </c:pt>
                <c:pt idx="73">
                  <c:v>МАОУ СШ № 34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МБОУ СШ № 56</c:v>
                </c:pt>
                <c:pt idx="78">
                  <c:v>МАОУ СШ № 151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152</c:v>
                </c:pt>
                <c:pt idx="82">
                  <c:v>МАОУ СШ № 154</c:v>
                </c:pt>
                <c:pt idx="83">
                  <c:v>МАОУ СШ № 147</c:v>
                </c:pt>
                <c:pt idx="84">
                  <c:v>МАОУ СШ № 18</c:v>
                </c:pt>
                <c:pt idx="85">
                  <c:v>МАОУ СШ № 69</c:v>
                </c:pt>
                <c:pt idx="86">
                  <c:v>МАОУ СШ № 24</c:v>
                </c:pt>
                <c:pt idx="87">
                  <c:v>МАОУ СШ № 145</c:v>
                </c:pt>
                <c:pt idx="88">
                  <c:v>МАОУ СШ № 121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143</c:v>
                </c:pt>
                <c:pt idx="93">
                  <c:v>МАОУ СШ № 144</c:v>
                </c:pt>
                <c:pt idx="94">
                  <c:v>МАОУ СШ № 66</c:v>
                </c:pt>
                <c:pt idx="95">
                  <c:v>МАОУ СШ № 129</c:v>
                </c:pt>
                <c:pt idx="96">
                  <c:v>МАОУ СШ № 115</c:v>
                </c:pt>
                <c:pt idx="97">
                  <c:v>МБОУ СШ № 2</c:v>
                </c:pt>
                <c:pt idx="98">
                  <c:v>МАОУ СШ № 1</c:v>
                </c:pt>
                <c:pt idx="99">
                  <c:v>МАОУ СШ № 91</c:v>
                </c:pt>
                <c:pt idx="100">
                  <c:v>МАОУ СШ № 157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МАОУ СШ № 85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МАОУ Гимназия № 2</c:v>
                </c:pt>
                <c:pt idx="110">
                  <c:v>МБОУ Гимназия  № 16</c:v>
                </c:pt>
                <c:pt idx="111">
                  <c:v>МБОУ СШ № 10</c:v>
                </c:pt>
                <c:pt idx="112">
                  <c:v>МАОУ СШ № 155</c:v>
                </c:pt>
                <c:pt idx="113">
                  <c:v>МАОУ СШ Комплекс "Покровский"</c:v>
                </c:pt>
                <c:pt idx="114">
                  <c:v>МБОУ СШ № 4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'Географ-9 диаграмма'!$H$5:$H$121</c:f>
              <c:numCache>
                <c:formatCode>0,00</c:formatCode>
                <c:ptCount val="117"/>
                <c:pt idx="0">
                  <c:v>3.9019181235366487</c:v>
                </c:pt>
                <c:pt idx="1">
                  <c:v>4.25</c:v>
                </c:pt>
                <c:pt idx="2">
                  <c:v>3.806451612903226</c:v>
                </c:pt>
                <c:pt idx="3">
                  <c:v>4.2068965517241379</c:v>
                </c:pt>
                <c:pt idx="4">
                  <c:v>3.7837837837837838</c:v>
                </c:pt>
                <c:pt idx="5">
                  <c:v>4</c:v>
                </c:pt>
                <c:pt idx="6">
                  <c:v>3.4130434782608696</c:v>
                </c:pt>
                <c:pt idx="7">
                  <c:v>3.806451612903226</c:v>
                </c:pt>
                <c:pt idx="8">
                  <c:v>3.9487179487179489</c:v>
                </c:pt>
                <c:pt idx="9">
                  <c:v>4.0565190445132009</c:v>
                </c:pt>
                <c:pt idx="10">
                  <c:v>4.25</c:v>
                </c:pt>
                <c:pt idx="11">
                  <c:v>4.2564102564102564</c:v>
                </c:pt>
                <c:pt idx="12">
                  <c:v>4.1090909090909093</c:v>
                </c:pt>
                <c:pt idx="13">
                  <c:v>3.8421052631578947</c:v>
                </c:pt>
                <c:pt idx="14">
                  <c:v>4.0526315789473681</c:v>
                </c:pt>
                <c:pt idx="15">
                  <c:v>3.5925925925925926</c:v>
                </c:pt>
                <c:pt idx="16">
                  <c:v>4.0263157894736841</c:v>
                </c:pt>
                <c:pt idx="17">
                  <c:v>3.7619047619047619</c:v>
                </c:pt>
                <c:pt idx="18">
                  <c:v>4.0232558139534884</c:v>
                </c:pt>
                <c:pt idx="19">
                  <c:v>4.4705882352941178</c:v>
                </c:pt>
                <c:pt idx="20">
                  <c:v>4.333333333333333</c:v>
                </c:pt>
                <c:pt idx="21">
                  <c:v>3.96</c:v>
                </c:pt>
                <c:pt idx="22">
                  <c:v>3.8813564712485524</c:v>
                </c:pt>
                <c:pt idx="23">
                  <c:v>3.875</c:v>
                </c:pt>
                <c:pt idx="24">
                  <c:v>4.25</c:v>
                </c:pt>
                <c:pt idx="25">
                  <c:v>4.2537313432835822</c:v>
                </c:pt>
                <c:pt idx="26">
                  <c:v>4.1428571428571432</c:v>
                </c:pt>
                <c:pt idx="27">
                  <c:v>4.1568627450980395</c:v>
                </c:pt>
                <c:pt idx="28">
                  <c:v>4.1481481481481479</c:v>
                </c:pt>
                <c:pt idx="29">
                  <c:v>3.8615384615384616</c:v>
                </c:pt>
                <c:pt idx="30">
                  <c:v>3.7571428571428571</c:v>
                </c:pt>
                <c:pt idx="31">
                  <c:v>3.6</c:v>
                </c:pt>
                <c:pt idx="32">
                  <c:v>3.7021276595744679</c:v>
                </c:pt>
                <c:pt idx="33">
                  <c:v>3.6153846153846154</c:v>
                </c:pt>
                <c:pt idx="34">
                  <c:v>3.52</c:v>
                </c:pt>
                <c:pt idx="35">
                  <c:v>4.0229885057471266</c:v>
                </c:pt>
                <c:pt idx="36">
                  <c:v>3.6296296296296298</c:v>
                </c:pt>
                <c:pt idx="37">
                  <c:v>3.7931034482758621</c:v>
                </c:pt>
                <c:pt idx="38">
                  <c:v>3.4545454545454546</c:v>
                </c:pt>
                <c:pt idx="39">
                  <c:v>4.2</c:v>
                </c:pt>
                <c:pt idx="40">
                  <c:v>3.9212872629589928</c:v>
                </c:pt>
                <c:pt idx="41">
                  <c:v>4.125</c:v>
                </c:pt>
                <c:pt idx="42">
                  <c:v>3.7333333333333334</c:v>
                </c:pt>
                <c:pt idx="43">
                  <c:v>4.161290322580645</c:v>
                </c:pt>
                <c:pt idx="44">
                  <c:v>3.8974358974358974</c:v>
                </c:pt>
                <c:pt idx="45">
                  <c:v>4.2222222222222223</c:v>
                </c:pt>
                <c:pt idx="46">
                  <c:v>3.8139534883720931</c:v>
                </c:pt>
                <c:pt idx="47">
                  <c:v>4.3076923076923075</c:v>
                </c:pt>
                <c:pt idx="49">
                  <c:v>3.9545454545454546</c:v>
                </c:pt>
                <c:pt idx="50">
                  <c:v>3.5172413793103448</c:v>
                </c:pt>
                <c:pt idx="51">
                  <c:v>4.0285714285714285</c:v>
                </c:pt>
                <c:pt idx="52">
                  <c:v>4.0625</c:v>
                </c:pt>
                <c:pt idx="53">
                  <c:v>3.9473684210526314</c:v>
                </c:pt>
                <c:pt idx="54">
                  <c:v>3.7419354838709675</c:v>
                </c:pt>
                <c:pt idx="55">
                  <c:v>3.774193548387097</c:v>
                </c:pt>
                <c:pt idx="56">
                  <c:v>4.0227272727272725</c:v>
                </c:pt>
                <c:pt idx="57">
                  <c:v>3.7428571428571429</c:v>
                </c:pt>
                <c:pt idx="58">
                  <c:v>4.0303030303030303</c:v>
                </c:pt>
                <c:pt idx="60">
                  <c:v>3.5</c:v>
                </c:pt>
                <c:pt idx="61">
                  <c:v>3.8999482386872137</c:v>
                </c:pt>
                <c:pt idx="62">
                  <c:v>4.2222222222222223</c:v>
                </c:pt>
                <c:pt idx="63">
                  <c:v>3.8620689655172415</c:v>
                </c:pt>
                <c:pt idx="64">
                  <c:v>4.1463414634146343</c:v>
                </c:pt>
                <c:pt idx="65">
                  <c:v>3.9393939393939394</c:v>
                </c:pt>
                <c:pt idx="66">
                  <c:v>4.4615384615384617</c:v>
                </c:pt>
                <c:pt idx="67">
                  <c:v>4</c:v>
                </c:pt>
                <c:pt idx="68">
                  <c:v>3.9512195121951219</c:v>
                </c:pt>
                <c:pt idx="69">
                  <c:v>3.5925925925925926</c:v>
                </c:pt>
                <c:pt idx="70">
                  <c:v>3.8571428571428572</c:v>
                </c:pt>
                <c:pt idx="71">
                  <c:v>4.0294117647058822</c:v>
                </c:pt>
                <c:pt idx="72">
                  <c:v>3.762295081967213</c:v>
                </c:pt>
                <c:pt idx="73">
                  <c:v>3.6153846153846154</c:v>
                </c:pt>
                <c:pt idx="74">
                  <c:v>3.5882352941176472</c:v>
                </c:pt>
                <c:pt idx="75">
                  <c:v>3.5714285714285716</c:v>
                </c:pt>
                <c:pt idx="76">
                  <c:v>3.8943434917402269</c:v>
                </c:pt>
                <c:pt idx="77">
                  <c:v>4.1333333333333337</c:v>
                </c:pt>
                <c:pt idx="78">
                  <c:v>4.115384615384615</c:v>
                </c:pt>
                <c:pt idx="79">
                  <c:v>3.78125</c:v>
                </c:pt>
                <c:pt idx="80">
                  <c:v>4.0327868852459012</c:v>
                </c:pt>
                <c:pt idx="81">
                  <c:v>4.2794117647058822</c:v>
                </c:pt>
                <c:pt idx="82">
                  <c:v>4.3137254901960782</c:v>
                </c:pt>
                <c:pt idx="83">
                  <c:v>3.6774193548387095</c:v>
                </c:pt>
                <c:pt idx="84">
                  <c:v>4.2307692307692308</c:v>
                </c:pt>
                <c:pt idx="85">
                  <c:v>3.8333333333333335</c:v>
                </c:pt>
                <c:pt idx="86">
                  <c:v>3.7692307692307692</c:v>
                </c:pt>
                <c:pt idx="87">
                  <c:v>3.9423076923076925</c:v>
                </c:pt>
                <c:pt idx="88">
                  <c:v>3.6875</c:v>
                </c:pt>
                <c:pt idx="89">
                  <c:v>4.0999999999999996</c:v>
                </c:pt>
                <c:pt idx="90">
                  <c:v>3.5294117647058822</c:v>
                </c:pt>
                <c:pt idx="91">
                  <c:v>4.0119047619047619</c:v>
                </c:pt>
                <c:pt idx="92">
                  <c:v>3.8695652173913042</c:v>
                </c:pt>
                <c:pt idx="93">
                  <c:v>4.1891891891891895</c:v>
                </c:pt>
                <c:pt idx="94">
                  <c:v>3.8888888888888888</c:v>
                </c:pt>
                <c:pt idx="95">
                  <c:v>3.8125</c:v>
                </c:pt>
                <c:pt idx="96">
                  <c:v>3.9090909090909092</c:v>
                </c:pt>
                <c:pt idx="97">
                  <c:v>3.8918918918918921</c:v>
                </c:pt>
                <c:pt idx="98">
                  <c:v>3.7727272727272729</c:v>
                </c:pt>
                <c:pt idx="99">
                  <c:v>3.8412698412698414</c:v>
                </c:pt>
                <c:pt idx="100">
                  <c:v>4.0555555555555554</c:v>
                </c:pt>
                <c:pt idx="101">
                  <c:v>3.7547169811320753</c:v>
                </c:pt>
                <c:pt idx="102">
                  <c:v>3.8289473684210527</c:v>
                </c:pt>
                <c:pt idx="103">
                  <c:v>3.7954545454545454</c:v>
                </c:pt>
                <c:pt idx="104">
                  <c:v>3.9375</c:v>
                </c:pt>
                <c:pt idx="105">
                  <c:v>3.5952380952380953</c:v>
                </c:pt>
                <c:pt idx="106">
                  <c:v>3.25</c:v>
                </c:pt>
                <c:pt idx="107">
                  <c:v>4.0013478713666251</c:v>
                </c:pt>
                <c:pt idx="108">
                  <c:v>4.354838709677419</c:v>
                </c:pt>
                <c:pt idx="109">
                  <c:v>4.5999999999999996</c:v>
                </c:pt>
                <c:pt idx="110">
                  <c:v>4.3600000000000003</c:v>
                </c:pt>
                <c:pt idx="111">
                  <c:v>3.8</c:v>
                </c:pt>
                <c:pt idx="112">
                  <c:v>4.0327868852459012</c:v>
                </c:pt>
                <c:pt idx="113">
                  <c:v>3.7068965517241379</c:v>
                </c:pt>
                <c:pt idx="114">
                  <c:v>4</c:v>
                </c:pt>
                <c:pt idx="115">
                  <c:v>3.375</c:v>
                </c:pt>
                <c:pt idx="116">
                  <c:v>3.7826086956521738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2AE04"/>
              </a:solidFill>
            </a:ln>
          </c:spPr>
          <c:marker>
            <c:symbol val="none"/>
          </c:marker>
          <c:cat>
            <c:strRef>
              <c:f>'Географ-9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32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12</c:v>
                </c:pt>
                <c:pt idx="7">
                  <c:v>МАОУ СШ № 19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Гимназия № 4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63</c:v>
                </c:pt>
                <c:pt idx="19">
                  <c:v>МАОУ СШ № 46</c:v>
                </c:pt>
                <c:pt idx="20">
                  <c:v>МАОУ СШ № 90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Гимназия № 11</c:v>
                </c:pt>
                <c:pt idx="24">
                  <c:v>МБОУ Гимназия № 7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Гимназия № 15</c:v>
                </c:pt>
                <c:pt idx="28">
                  <c:v>МАОУ Лицей № 12</c:v>
                </c:pt>
                <c:pt idx="29">
                  <c:v>МАОУ СШ № 148</c:v>
                </c:pt>
                <c:pt idx="30">
                  <c:v>МАОУ СШ № 16</c:v>
                </c:pt>
                <c:pt idx="31">
                  <c:v>МБОУ СШ № 13</c:v>
                </c:pt>
                <c:pt idx="32">
                  <c:v>МБОУ СШ № 94</c:v>
                </c:pt>
                <c:pt idx="33">
                  <c:v>МБОУ СШ № 79</c:v>
                </c:pt>
                <c:pt idx="34">
                  <c:v>МБОУ СШ № 44</c:v>
                </c:pt>
                <c:pt idx="35">
                  <c:v>МАОУ СШ № 53</c:v>
                </c:pt>
                <c:pt idx="36">
                  <c:v>МБОУ СШ № 31</c:v>
                </c:pt>
                <c:pt idx="37">
                  <c:v>МАОУ СШ № 89</c:v>
                </c:pt>
                <c:pt idx="38">
                  <c:v>МАОУ СШ № 65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СШ № 73</c:v>
                </c:pt>
                <c:pt idx="43">
                  <c:v>МАОУ СШ № 72 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МАОУ Школа-интернат № 1</c:v>
                </c:pt>
                <c:pt idx="49">
                  <c:v>МБОУ Лицей № 8</c:v>
                </c:pt>
                <c:pt idx="50">
                  <c:v>МАОУ Лицей № 1</c:v>
                </c:pt>
                <c:pt idx="51">
                  <c:v>МАОУ СШ № 3</c:v>
                </c:pt>
                <c:pt idx="52">
                  <c:v>МБОУ Гимназия № 3</c:v>
                </c:pt>
                <c:pt idx="53">
                  <c:v>МАОУ СШ № 82</c:v>
                </c:pt>
                <c:pt idx="54">
                  <c:v>МБОУ СШ № 95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СШ № 42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93</c:v>
                </c:pt>
                <c:pt idx="68">
                  <c:v>МАОУ СШ № 6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Гимназия №14</c:v>
                </c:pt>
                <c:pt idx="72">
                  <c:v>МАОУ СШ № 76</c:v>
                </c:pt>
                <c:pt idx="73">
                  <c:v>МАОУ СШ № 34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МБОУ СШ № 56</c:v>
                </c:pt>
                <c:pt idx="78">
                  <c:v>МАОУ СШ № 151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152</c:v>
                </c:pt>
                <c:pt idx="82">
                  <c:v>МАОУ СШ № 154</c:v>
                </c:pt>
                <c:pt idx="83">
                  <c:v>МАОУ СШ № 147</c:v>
                </c:pt>
                <c:pt idx="84">
                  <c:v>МАОУ СШ № 18</c:v>
                </c:pt>
                <c:pt idx="85">
                  <c:v>МАОУ СШ № 69</c:v>
                </c:pt>
                <c:pt idx="86">
                  <c:v>МАОУ СШ № 24</c:v>
                </c:pt>
                <c:pt idx="87">
                  <c:v>МАОУ СШ № 145</c:v>
                </c:pt>
                <c:pt idx="88">
                  <c:v>МАОУ СШ № 121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143</c:v>
                </c:pt>
                <c:pt idx="93">
                  <c:v>МАОУ СШ № 144</c:v>
                </c:pt>
                <c:pt idx="94">
                  <c:v>МАОУ СШ № 66</c:v>
                </c:pt>
                <c:pt idx="95">
                  <c:v>МАОУ СШ № 129</c:v>
                </c:pt>
                <c:pt idx="96">
                  <c:v>МАОУ СШ № 115</c:v>
                </c:pt>
                <c:pt idx="97">
                  <c:v>МБОУ СШ № 2</c:v>
                </c:pt>
                <c:pt idx="98">
                  <c:v>МАОУ СШ № 1</c:v>
                </c:pt>
                <c:pt idx="99">
                  <c:v>МАОУ СШ № 91</c:v>
                </c:pt>
                <c:pt idx="100">
                  <c:v>МАОУ СШ № 157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МАОУ СШ № 85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МАОУ Гимназия № 2</c:v>
                </c:pt>
                <c:pt idx="110">
                  <c:v>МБОУ Гимназия  № 16</c:v>
                </c:pt>
                <c:pt idx="111">
                  <c:v>МБОУ СШ № 10</c:v>
                </c:pt>
                <c:pt idx="112">
                  <c:v>МАОУ СШ № 155</c:v>
                </c:pt>
                <c:pt idx="113">
                  <c:v>МАОУ СШ Комплекс "Покровский"</c:v>
                </c:pt>
                <c:pt idx="114">
                  <c:v>МБОУ СШ № 4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'Географ-9 диаграмма'!$M$5:$M$121</c:f>
              <c:numCache>
                <c:formatCode>0,00</c:formatCode>
                <c:ptCount val="117"/>
                <c:pt idx="0">
                  <c:v>3.96</c:v>
                </c:pt>
                <c:pt idx="1">
                  <c:v>3.96</c:v>
                </c:pt>
                <c:pt idx="2">
                  <c:v>3.96</c:v>
                </c:pt>
                <c:pt idx="3">
                  <c:v>3.96</c:v>
                </c:pt>
                <c:pt idx="4">
                  <c:v>3.96</c:v>
                </c:pt>
                <c:pt idx="5">
                  <c:v>3.96</c:v>
                </c:pt>
                <c:pt idx="6">
                  <c:v>3.96</c:v>
                </c:pt>
                <c:pt idx="7">
                  <c:v>3.96</c:v>
                </c:pt>
                <c:pt idx="8">
                  <c:v>3.96</c:v>
                </c:pt>
                <c:pt idx="9">
                  <c:v>3.96</c:v>
                </c:pt>
                <c:pt idx="10">
                  <c:v>3.96</c:v>
                </c:pt>
                <c:pt idx="11">
                  <c:v>3.96</c:v>
                </c:pt>
                <c:pt idx="12">
                  <c:v>3.96</c:v>
                </c:pt>
                <c:pt idx="13">
                  <c:v>3.96</c:v>
                </c:pt>
                <c:pt idx="14">
                  <c:v>3.96</c:v>
                </c:pt>
                <c:pt idx="15">
                  <c:v>3.96</c:v>
                </c:pt>
                <c:pt idx="16">
                  <c:v>3.96</c:v>
                </c:pt>
                <c:pt idx="17">
                  <c:v>3.96</c:v>
                </c:pt>
                <c:pt idx="18">
                  <c:v>3.96</c:v>
                </c:pt>
                <c:pt idx="19">
                  <c:v>3.96</c:v>
                </c:pt>
                <c:pt idx="20">
                  <c:v>3.96</c:v>
                </c:pt>
                <c:pt idx="21">
                  <c:v>3.96</c:v>
                </c:pt>
                <c:pt idx="22">
                  <c:v>3.96</c:v>
                </c:pt>
                <c:pt idx="23">
                  <c:v>3.96</c:v>
                </c:pt>
                <c:pt idx="24">
                  <c:v>3.96</c:v>
                </c:pt>
                <c:pt idx="25">
                  <c:v>3.96</c:v>
                </c:pt>
                <c:pt idx="26">
                  <c:v>3.96</c:v>
                </c:pt>
                <c:pt idx="27">
                  <c:v>3.96</c:v>
                </c:pt>
                <c:pt idx="28">
                  <c:v>3.96</c:v>
                </c:pt>
                <c:pt idx="29">
                  <c:v>3.96</c:v>
                </c:pt>
                <c:pt idx="30">
                  <c:v>3.96</c:v>
                </c:pt>
                <c:pt idx="31">
                  <c:v>3.96</c:v>
                </c:pt>
                <c:pt idx="32">
                  <c:v>3.96</c:v>
                </c:pt>
                <c:pt idx="33">
                  <c:v>3.96</c:v>
                </c:pt>
                <c:pt idx="34">
                  <c:v>3.96</c:v>
                </c:pt>
                <c:pt idx="35">
                  <c:v>3.96</c:v>
                </c:pt>
                <c:pt idx="36">
                  <c:v>3.96</c:v>
                </c:pt>
                <c:pt idx="37">
                  <c:v>3.96</c:v>
                </c:pt>
                <c:pt idx="38">
                  <c:v>3.96</c:v>
                </c:pt>
                <c:pt idx="39">
                  <c:v>3.96</c:v>
                </c:pt>
                <c:pt idx="40">
                  <c:v>3.96</c:v>
                </c:pt>
                <c:pt idx="41">
                  <c:v>3.96</c:v>
                </c:pt>
                <c:pt idx="42">
                  <c:v>3.96</c:v>
                </c:pt>
                <c:pt idx="43">
                  <c:v>3.96</c:v>
                </c:pt>
                <c:pt idx="44">
                  <c:v>3.96</c:v>
                </c:pt>
                <c:pt idx="45">
                  <c:v>3.96</c:v>
                </c:pt>
                <c:pt idx="46">
                  <c:v>3.96</c:v>
                </c:pt>
                <c:pt idx="47">
                  <c:v>3.96</c:v>
                </c:pt>
                <c:pt idx="48">
                  <c:v>3.96</c:v>
                </c:pt>
                <c:pt idx="49">
                  <c:v>3.96</c:v>
                </c:pt>
                <c:pt idx="50">
                  <c:v>3.96</c:v>
                </c:pt>
                <c:pt idx="51">
                  <c:v>3.96</c:v>
                </c:pt>
                <c:pt idx="52">
                  <c:v>3.96</c:v>
                </c:pt>
                <c:pt idx="53">
                  <c:v>3.96</c:v>
                </c:pt>
                <c:pt idx="54">
                  <c:v>3.96</c:v>
                </c:pt>
                <c:pt idx="55">
                  <c:v>3.96</c:v>
                </c:pt>
                <c:pt idx="56">
                  <c:v>3.96</c:v>
                </c:pt>
                <c:pt idx="57">
                  <c:v>3.96</c:v>
                </c:pt>
                <c:pt idx="58">
                  <c:v>3.96</c:v>
                </c:pt>
                <c:pt idx="59">
                  <c:v>3.96</c:v>
                </c:pt>
                <c:pt idx="60">
                  <c:v>3.96</c:v>
                </c:pt>
                <c:pt idx="61">
                  <c:v>3.96</c:v>
                </c:pt>
                <c:pt idx="62">
                  <c:v>3.96</c:v>
                </c:pt>
                <c:pt idx="63">
                  <c:v>3.96</c:v>
                </c:pt>
                <c:pt idx="64">
                  <c:v>3.96</c:v>
                </c:pt>
                <c:pt idx="65">
                  <c:v>3.96</c:v>
                </c:pt>
                <c:pt idx="66">
                  <c:v>3.96</c:v>
                </c:pt>
                <c:pt idx="67">
                  <c:v>3.96</c:v>
                </c:pt>
                <c:pt idx="68">
                  <c:v>3.96</c:v>
                </c:pt>
                <c:pt idx="69">
                  <c:v>3.96</c:v>
                </c:pt>
                <c:pt idx="70">
                  <c:v>3.96</c:v>
                </c:pt>
                <c:pt idx="71">
                  <c:v>3.96</c:v>
                </c:pt>
                <c:pt idx="72">
                  <c:v>3.96</c:v>
                </c:pt>
                <c:pt idx="73">
                  <c:v>3.96</c:v>
                </c:pt>
                <c:pt idx="74">
                  <c:v>3.96</c:v>
                </c:pt>
                <c:pt idx="75">
                  <c:v>3.96</c:v>
                </c:pt>
                <c:pt idx="76">
                  <c:v>3.96</c:v>
                </c:pt>
                <c:pt idx="77">
                  <c:v>3.96</c:v>
                </c:pt>
                <c:pt idx="78">
                  <c:v>3.96</c:v>
                </c:pt>
                <c:pt idx="79">
                  <c:v>3.96</c:v>
                </c:pt>
                <c:pt idx="80">
                  <c:v>3.96</c:v>
                </c:pt>
                <c:pt idx="81">
                  <c:v>3.96</c:v>
                </c:pt>
                <c:pt idx="82">
                  <c:v>3.96</c:v>
                </c:pt>
                <c:pt idx="83">
                  <c:v>3.96</c:v>
                </c:pt>
                <c:pt idx="84">
                  <c:v>3.96</c:v>
                </c:pt>
                <c:pt idx="85">
                  <c:v>3.96</c:v>
                </c:pt>
                <c:pt idx="86">
                  <c:v>3.96</c:v>
                </c:pt>
                <c:pt idx="87">
                  <c:v>3.96</c:v>
                </c:pt>
                <c:pt idx="88">
                  <c:v>3.96</c:v>
                </c:pt>
                <c:pt idx="89">
                  <c:v>3.96</c:v>
                </c:pt>
                <c:pt idx="90">
                  <c:v>3.96</c:v>
                </c:pt>
                <c:pt idx="91">
                  <c:v>3.96</c:v>
                </c:pt>
                <c:pt idx="92">
                  <c:v>3.96</c:v>
                </c:pt>
                <c:pt idx="93">
                  <c:v>3.96</c:v>
                </c:pt>
                <c:pt idx="94">
                  <c:v>3.96</c:v>
                </c:pt>
                <c:pt idx="95">
                  <c:v>3.96</c:v>
                </c:pt>
                <c:pt idx="96">
                  <c:v>3.96</c:v>
                </c:pt>
                <c:pt idx="97">
                  <c:v>3.96</c:v>
                </c:pt>
                <c:pt idx="98">
                  <c:v>3.96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3.96</c:v>
                </c:pt>
                <c:pt idx="104">
                  <c:v>3.96</c:v>
                </c:pt>
                <c:pt idx="105">
                  <c:v>3.96</c:v>
                </c:pt>
                <c:pt idx="106">
                  <c:v>3.96</c:v>
                </c:pt>
                <c:pt idx="107">
                  <c:v>3.96</c:v>
                </c:pt>
                <c:pt idx="108">
                  <c:v>3.96</c:v>
                </c:pt>
                <c:pt idx="109">
                  <c:v>3.96</c:v>
                </c:pt>
                <c:pt idx="110">
                  <c:v>3.96</c:v>
                </c:pt>
                <c:pt idx="111">
                  <c:v>3.96</c:v>
                </c:pt>
                <c:pt idx="112">
                  <c:v>3.96</c:v>
                </c:pt>
                <c:pt idx="113">
                  <c:v>3.96</c:v>
                </c:pt>
                <c:pt idx="114">
                  <c:v>3.96</c:v>
                </c:pt>
                <c:pt idx="115">
                  <c:v>3.96</c:v>
                </c:pt>
                <c:pt idx="116">
                  <c:v>3.96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'Географ-9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32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МБОУ СШ № 86</c:v>
                </c:pt>
                <c:pt idx="6">
                  <c:v>МАОУ СШ № 12</c:v>
                </c:pt>
                <c:pt idx="7">
                  <c:v>МАОУ СШ № 19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Гимназия № 4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63</c:v>
                </c:pt>
                <c:pt idx="19">
                  <c:v>МАОУ СШ № 46</c:v>
                </c:pt>
                <c:pt idx="20">
                  <c:v>МАОУ СШ № 90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Гимназия № 11</c:v>
                </c:pt>
                <c:pt idx="24">
                  <c:v>МБОУ Гимназия № 7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Гимназия № 15</c:v>
                </c:pt>
                <c:pt idx="28">
                  <c:v>МАОУ Лицей № 12</c:v>
                </c:pt>
                <c:pt idx="29">
                  <c:v>МАОУ СШ № 148</c:v>
                </c:pt>
                <c:pt idx="30">
                  <c:v>МАОУ СШ № 16</c:v>
                </c:pt>
                <c:pt idx="31">
                  <c:v>МБОУ СШ № 13</c:v>
                </c:pt>
                <c:pt idx="32">
                  <c:v>МБОУ СШ № 94</c:v>
                </c:pt>
                <c:pt idx="33">
                  <c:v>МБОУ СШ № 79</c:v>
                </c:pt>
                <c:pt idx="34">
                  <c:v>МБОУ СШ № 44</c:v>
                </c:pt>
                <c:pt idx="35">
                  <c:v>МАОУ СШ № 53</c:v>
                </c:pt>
                <c:pt idx="36">
                  <c:v>МБОУ СШ № 31</c:v>
                </c:pt>
                <c:pt idx="37">
                  <c:v>МАОУ СШ № 89</c:v>
                </c:pt>
                <c:pt idx="38">
                  <c:v>МАОУ СШ № 65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МБОУ СШ № 99</c:v>
                </c:pt>
                <c:pt idx="42">
                  <c:v>МБОУ СШ № 73</c:v>
                </c:pt>
                <c:pt idx="43">
                  <c:v>МАОУ СШ № 72 </c:v>
                </c:pt>
                <c:pt idx="44">
                  <c:v>МАОУ "КУГ №1 - Универс"</c:v>
                </c:pt>
                <c:pt idx="45">
                  <c:v>МБОУ СШ № 30</c:v>
                </c:pt>
                <c:pt idx="46">
                  <c:v>МБОУ Лицей № 10</c:v>
                </c:pt>
                <c:pt idx="47">
                  <c:v>МАОУ Гимназия № 13 "Академ"</c:v>
                </c:pt>
                <c:pt idx="48">
                  <c:v>МАОУ Школа-интернат № 1</c:v>
                </c:pt>
                <c:pt idx="49">
                  <c:v>МБОУ Лицей № 8</c:v>
                </c:pt>
                <c:pt idx="50">
                  <c:v>МАОУ Лицей № 1</c:v>
                </c:pt>
                <c:pt idx="51">
                  <c:v>МАОУ СШ № 3</c:v>
                </c:pt>
                <c:pt idx="52">
                  <c:v>МБОУ Гимназия № 3</c:v>
                </c:pt>
                <c:pt idx="53">
                  <c:v>МАОУ СШ № 82</c:v>
                </c:pt>
                <c:pt idx="54">
                  <c:v>МБОУ СШ № 95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84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СШ № 42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93</c:v>
                </c:pt>
                <c:pt idx="68">
                  <c:v>МАОУ СШ № 6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Гимназия №14</c:v>
                </c:pt>
                <c:pt idx="72">
                  <c:v>МАОУ СШ № 76</c:v>
                </c:pt>
                <c:pt idx="73">
                  <c:v>МАОУ СШ № 34</c:v>
                </c:pt>
                <c:pt idx="74">
                  <c:v>МБОУ СШ № 62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МБОУ СШ № 56</c:v>
                </c:pt>
                <c:pt idx="78">
                  <c:v>МАОУ СШ № 151</c:v>
                </c:pt>
                <c:pt idx="79">
                  <c:v>МАОУ СШ № 141</c:v>
                </c:pt>
                <c:pt idx="80">
                  <c:v>МАОУ СШ № 149</c:v>
                </c:pt>
                <c:pt idx="81">
                  <c:v>МАОУ СШ № 152</c:v>
                </c:pt>
                <c:pt idx="82">
                  <c:v>МАОУ СШ № 154</c:v>
                </c:pt>
                <c:pt idx="83">
                  <c:v>МАОУ СШ № 147</c:v>
                </c:pt>
                <c:pt idx="84">
                  <c:v>МАОУ СШ № 18</c:v>
                </c:pt>
                <c:pt idx="85">
                  <c:v>МАОУ СШ № 69</c:v>
                </c:pt>
                <c:pt idx="86">
                  <c:v>МАОУ СШ № 24</c:v>
                </c:pt>
                <c:pt idx="87">
                  <c:v>МАОУ СШ № 145</c:v>
                </c:pt>
                <c:pt idx="88">
                  <c:v>МАОУ СШ № 121</c:v>
                </c:pt>
                <c:pt idx="89">
                  <c:v>МАОУ СШ № 150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143</c:v>
                </c:pt>
                <c:pt idx="93">
                  <c:v>МАОУ СШ № 144</c:v>
                </c:pt>
                <c:pt idx="94">
                  <c:v>МАОУ СШ № 66</c:v>
                </c:pt>
                <c:pt idx="95">
                  <c:v>МАОУ СШ № 129</c:v>
                </c:pt>
                <c:pt idx="96">
                  <c:v>МАОУ СШ № 115</c:v>
                </c:pt>
                <c:pt idx="97">
                  <c:v>МБОУ СШ № 2</c:v>
                </c:pt>
                <c:pt idx="98">
                  <c:v>МАОУ СШ № 1</c:v>
                </c:pt>
                <c:pt idx="99">
                  <c:v>МАОУ СШ № 91</c:v>
                </c:pt>
                <c:pt idx="100">
                  <c:v>МАОУ СШ № 157</c:v>
                </c:pt>
                <c:pt idx="101">
                  <c:v>МАОУ СШ № 5</c:v>
                </c:pt>
                <c:pt idx="102">
                  <c:v>МАОУ СШ № 134</c:v>
                </c:pt>
                <c:pt idx="103">
                  <c:v>МАОУ СШ № 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МАОУ СШ № 85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МАОУ Гимназия № 2</c:v>
                </c:pt>
                <c:pt idx="110">
                  <c:v>МБОУ Гимназия  № 16</c:v>
                </c:pt>
                <c:pt idx="111">
                  <c:v>МБОУ СШ № 10</c:v>
                </c:pt>
                <c:pt idx="112">
                  <c:v>МАОУ СШ № 155</c:v>
                </c:pt>
                <c:pt idx="113">
                  <c:v>МАОУ СШ Комплекс "Покровский"</c:v>
                </c:pt>
                <c:pt idx="114">
                  <c:v>МБОУ СШ № 4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'Географ-9 диаграмма'!$L$5:$L$121</c:f>
              <c:numCache>
                <c:formatCode>0,00</c:formatCode>
                <c:ptCount val="117"/>
                <c:pt idx="0">
                  <c:v>3.8906970787586124</c:v>
                </c:pt>
                <c:pt idx="1">
                  <c:v>3.9</c:v>
                </c:pt>
                <c:pt idx="2">
                  <c:v>4.3076923076923075</c:v>
                </c:pt>
                <c:pt idx="3">
                  <c:v>3.8888888888888888</c:v>
                </c:pt>
                <c:pt idx="4">
                  <c:v>3.9830508474576272</c:v>
                </c:pt>
                <c:pt idx="5">
                  <c:v>3.7692307692307692</c:v>
                </c:pt>
                <c:pt idx="6">
                  <c:v>3.5882352941176472</c:v>
                </c:pt>
                <c:pt idx="7">
                  <c:v>3.7735849056603774</c:v>
                </c:pt>
                <c:pt idx="8">
                  <c:v>3.9148936170212765</c:v>
                </c:pt>
                <c:pt idx="9">
                  <c:v>4.0743088416054762</c:v>
                </c:pt>
                <c:pt idx="10">
                  <c:v>4.3636363636363633</c:v>
                </c:pt>
                <c:pt idx="11">
                  <c:v>4.2</c:v>
                </c:pt>
                <c:pt idx="12">
                  <c:v>4.2692307692307692</c:v>
                </c:pt>
                <c:pt idx="13">
                  <c:v>3.6666666666666665</c:v>
                </c:pt>
                <c:pt idx="14">
                  <c:v>3.7272727272727271</c:v>
                </c:pt>
                <c:pt idx="15">
                  <c:v>4.0344827586206895</c:v>
                </c:pt>
                <c:pt idx="16">
                  <c:v>4.1694915254237293</c:v>
                </c:pt>
                <c:pt idx="17">
                  <c:v>3.8913043478260869</c:v>
                </c:pt>
                <c:pt idx="18">
                  <c:v>3.870967741935484</c:v>
                </c:pt>
                <c:pt idx="19">
                  <c:v>4.2592592592592595</c:v>
                </c:pt>
                <c:pt idx="20">
                  <c:v>4.166666666666667</c:v>
                </c:pt>
                <c:pt idx="21">
                  <c:v>4.2727272727272725</c:v>
                </c:pt>
                <c:pt idx="22">
                  <c:v>3.80866652301513</c:v>
                </c:pt>
                <c:pt idx="23">
                  <c:v>4.2162162162162158</c:v>
                </c:pt>
                <c:pt idx="24">
                  <c:v>3.9705882352941178</c:v>
                </c:pt>
                <c:pt idx="25">
                  <c:v>4</c:v>
                </c:pt>
                <c:pt idx="26">
                  <c:v>4.2352941176470589</c:v>
                </c:pt>
                <c:pt idx="27">
                  <c:v>4.2</c:v>
                </c:pt>
                <c:pt idx="28">
                  <c:v>3.7017543859649122</c:v>
                </c:pt>
                <c:pt idx="29">
                  <c:v>3.8888888888888888</c:v>
                </c:pt>
                <c:pt idx="30">
                  <c:v>3.7735849056603774</c:v>
                </c:pt>
                <c:pt idx="31">
                  <c:v>3.5454545454545454</c:v>
                </c:pt>
                <c:pt idx="32">
                  <c:v>3.4838709677419355</c:v>
                </c:pt>
                <c:pt idx="33">
                  <c:v>3.6875</c:v>
                </c:pt>
                <c:pt idx="34">
                  <c:v>3.8157894736842106</c:v>
                </c:pt>
                <c:pt idx="35">
                  <c:v>3.5526315789473686</c:v>
                </c:pt>
                <c:pt idx="36">
                  <c:v>3.8484848484848486</c:v>
                </c:pt>
                <c:pt idx="37">
                  <c:v>3.7272727272727271</c:v>
                </c:pt>
                <c:pt idx="38">
                  <c:v>3.6</c:v>
                </c:pt>
                <c:pt idx="39">
                  <c:v>3.5</c:v>
                </c:pt>
                <c:pt idx="40">
                  <c:v>3.9291679527632661</c:v>
                </c:pt>
                <c:pt idx="41">
                  <c:v>4.3421052631578947</c:v>
                </c:pt>
                <c:pt idx="42">
                  <c:v>3.5263157894736841</c:v>
                </c:pt>
                <c:pt idx="43">
                  <c:v>4.4285714285714288</c:v>
                </c:pt>
                <c:pt idx="44">
                  <c:v>4.0192307692307692</c:v>
                </c:pt>
                <c:pt idx="45">
                  <c:v>4.0999999999999996</c:v>
                </c:pt>
                <c:pt idx="46">
                  <c:v>4.2352941176470589</c:v>
                </c:pt>
                <c:pt idx="47">
                  <c:v>4</c:v>
                </c:pt>
                <c:pt idx="49">
                  <c:v>4.0454545454545459</c:v>
                </c:pt>
                <c:pt idx="50">
                  <c:v>3.8636363636363638</c:v>
                </c:pt>
                <c:pt idx="51">
                  <c:v>3.7391304347826089</c:v>
                </c:pt>
                <c:pt idx="52">
                  <c:v>3.8125</c:v>
                </c:pt>
                <c:pt idx="53">
                  <c:v>3.875</c:v>
                </c:pt>
                <c:pt idx="54">
                  <c:v>3.9090909090909092</c:v>
                </c:pt>
                <c:pt idx="55">
                  <c:v>4.1428571428571432</c:v>
                </c:pt>
                <c:pt idx="56">
                  <c:v>3.5111111111111111</c:v>
                </c:pt>
                <c:pt idx="57">
                  <c:v>3.5</c:v>
                </c:pt>
                <c:pt idx="58">
                  <c:v>3.8461538461538463</c:v>
                </c:pt>
                <c:pt idx="60">
                  <c:v>3.8285714285714287</c:v>
                </c:pt>
                <c:pt idx="61">
                  <c:v>4.0531747650091017</c:v>
                </c:pt>
                <c:pt idx="62">
                  <c:v>3.7692307692307692</c:v>
                </c:pt>
                <c:pt idx="63">
                  <c:v>4.16</c:v>
                </c:pt>
                <c:pt idx="64">
                  <c:v>4.041666666666667</c:v>
                </c:pt>
                <c:pt idx="65">
                  <c:v>4.3018867924528301</c:v>
                </c:pt>
                <c:pt idx="66">
                  <c:v>4.2608695652173916</c:v>
                </c:pt>
                <c:pt idx="67">
                  <c:v>4.2888888888888888</c:v>
                </c:pt>
                <c:pt idx="68">
                  <c:v>3.9333333333333331</c:v>
                </c:pt>
                <c:pt idx="69">
                  <c:v>4.0294117647058822</c:v>
                </c:pt>
                <c:pt idx="70">
                  <c:v>4.2631578947368425</c:v>
                </c:pt>
                <c:pt idx="71">
                  <c:v>4.1875</c:v>
                </c:pt>
                <c:pt idx="72">
                  <c:v>3.9565217391304346</c:v>
                </c:pt>
                <c:pt idx="73">
                  <c:v>3.9767441860465116</c:v>
                </c:pt>
                <c:pt idx="74">
                  <c:v>3.9545454545454546</c:v>
                </c:pt>
                <c:pt idx="75">
                  <c:v>3.6206896551724137</c:v>
                </c:pt>
                <c:pt idx="76">
                  <c:v>3.9517445050217446</c:v>
                </c:pt>
                <c:pt idx="77">
                  <c:v>4.125</c:v>
                </c:pt>
                <c:pt idx="78">
                  <c:v>4.2727272727272725</c:v>
                </c:pt>
                <c:pt idx="79">
                  <c:v>4</c:v>
                </c:pt>
                <c:pt idx="80">
                  <c:v>4</c:v>
                </c:pt>
                <c:pt idx="81">
                  <c:v>4.0199999999999996</c:v>
                </c:pt>
                <c:pt idx="82">
                  <c:v>4.3428571428571425</c:v>
                </c:pt>
                <c:pt idx="83">
                  <c:v>3.7878787878787881</c:v>
                </c:pt>
                <c:pt idx="84">
                  <c:v>4.1764705882352944</c:v>
                </c:pt>
                <c:pt idx="85">
                  <c:v>3.625</c:v>
                </c:pt>
                <c:pt idx="86">
                  <c:v>3.7619047619047619</c:v>
                </c:pt>
                <c:pt idx="87">
                  <c:v>4.333333333333333</c:v>
                </c:pt>
                <c:pt idx="88">
                  <c:v>3.65</c:v>
                </c:pt>
                <c:pt idx="89">
                  <c:v>4.0599999999999996</c:v>
                </c:pt>
                <c:pt idx="90">
                  <c:v>3.6875</c:v>
                </c:pt>
                <c:pt idx="91">
                  <c:v>4</c:v>
                </c:pt>
                <c:pt idx="92">
                  <c:v>4.1568627450980395</c:v>
                </c:pt>
                <c:pt idx="93">
                  <c:v>3.819672131147541</c:v>
                </c:pt>
                <c:pt idx="94">
                  <c:v>3.5588235294117645</c:v>
                </c:pt>
                <c:pt idx="95">
                  <c:v>3.784313725490196</c:v>
                </c:pt>
                <c:pt idx="96">
                  <c:v>4.1538461538461542</c:v>
                </c:pt>
                <c:pt idx="97">
                  <c:v>4</c:v>
                </c:pt>
                <c:pt idx="98">
                  <c:v>3.975609756097561</c:v>
                </c:pt>
                <c:pt idx="99">
                  <c:v>4.101694915254237</c:v>
                </c:pt>
                <c:pt idx="100">
                  <c:v>3.9</c:v>
                </c:pt>
                <c:pt idx="101">
                  <c:v>3.9482758620689653</c:v>
                </c:pt>
                <c:pt idx="102">
                  <c:v>3.925925925925926</c:v>
                </c:pt>
                <c:pt idx="103">
                  <c:v>3.76</c:v>
                </c:pt>
                <c:pt idx="104">
                  <c:v>3.7894736842105261</c:v>
                </c:pt>
                <c:pt idx="105">
                  <c:v>4.1428571428571432</c:v>
                </c:pt>
                <c:pt idx="106">
                  <c:v>3.6923076923076925</c:v>
                </c:pt>
                <c:pt idx="107">
                  <c:v>3.9845072402025519</c:v>
                </c:pt>
                <c:pt idx="108">
                  <c:v>4.161290322580645</c:v>
                </c:pt>
                <c:pt idx="109">
                  <c:v>4.333333333333333</c:v>
                </c:pt>
                <c:pt idx="110">
                  <c:v>4.2068965517241379</c:v>
                </c:pt>
                <c:pt idx="111">
                  <c:v>4.3043478260869561</c:v>
                </c:pt>
                <c:pt idx="112">
                  <c:v>3.88</c:v>
                </c:pt>
                <c:pt idx="113">
                  <c:v>4.0396039603960396</c:v>
                </c:pt>
                <c:pt idx="114">
                  <c:v>3.9565217391304346</c:v>
                </c:pt>
                <c:pt idx="115">
                  <c:v>3.4285714285714284</c:v>
                </c:pt>
                <c:pt idx="116">
                  <c:v>3.55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81504"/>
        <c:axId val="97163136"/>
      </c:lineChart>
      <c:catAx>
        <c:axId val="9498150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163136"/>
        <c:crosses val="autoZero"/>
        <c:auto val="1"/>
        <c:lblAlgn val="ctr"/>
        <c:lblOffset val="100"/>
        <c:noMultiLvlLbl val="0"/>
      </c:catAx>
      <c:valAx>
        <c:axId val="97163136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981504"/>
        <c:crosses val="autoZero"/>
        <c:crossBetween val="between"/>
        <c:majorUnit val="0.5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56288417318654"/>
          <c:y val="1.0658781379249702E-2"/>
          <c:w val="0.44823579318717488"/>
          <c:h val="4.2353231332545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47625</xdr:rowOff>
    </xdr:from>
    <xdr:to>
      <xdr:col>33</xdr:col>
      <xdr:colOff>523875</xdr:colOff>
      <xdr:row>0</xdr:row>
      <xdr:rowOff>5083969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0.09997</cdr:x>
      <cdr:y>0.07487</cdr:y>
    </cdr:from>
    <cdr:to>
      <cdr:x>0.10176</cdr:x>
      <cdr:y>0.6766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78772" y="377071"/>
          <a:ext cx="37223" cy="3030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0.20938</cdr:x>
      <cdr:y>0.08159</cdr:y>
    </cdr:from>
    <cdr:to>
      <cdr:x>0.2105</cdr:x>
      <cdr:y>0.68498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>
          <a:off x="4353989" y="410923"/>
          <a:ext cx="23290" cy="30388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0.35874</cdr:x>
      <cdr:y>0.07416</cdr:y>
    </cdr:from>
    <cdr:to>
      <cdr:x>0.36042</cdr:x>
      <cdr:y>0.67448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460029" y="373481"/>
          <a:ext cx="34936" cy="30234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0.53459</cdr:x>
      <cdr:y>0.07946</cdr:y>
    </cdr:from>
    <cdr:to>
      <cdr:x>0.53484</cdr:x>
      <cdr:y>0.68078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116659" y="400181"/>
          <a:ext cx="5199" cy="30284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0.65826</cdr:x>
      <cdr:y>0.0809</cdr:y>
    </cdr:from>
    <cdr:to>
      <cdr:x>0.6602</cdr:x>
      <cdr:y>0.6787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688455" y="407440"/>
          <a:ext cx="40343" cy="30107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0.91922</cdr:x>
      <cdr:y>0.0746</cdr:y>
    </cdr:from>
    <cdr:to>
      <cdr:x>0.91928</cdr:x>
      <cdr:y>0.67032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9115024" y="375711"/>
          <a:ext cx="1248" cy="30002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0.02678</cdr:x>
      <cdr:y>0.0725</cdr:y>
    </cdr:from>
    <cdr:to>
      <cdr:x>0.02757</cdr:x>
      <cdr:y>0.68084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501386" y="365125"/>
          <a:ext cx="14742" cy="30638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41011</xdr:colOff>
      <xdr:row>0</xdr:row>
      <xdr:rowOff>47624</xdr:rowOff>
    </xdr:from>
    <xdr:to>
      <xdr:col>33</xdr:col>
      <xdr:colOff>464344</xdr:colOff>
      <xdr:row>0</xdr:row>
      <xdr:rowOff>5107781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0.10014</cdr:x>
      <cdr:y>0.07304</cdr:y>
    </cdr:from>
    <cdr:to>
      <cdr:x>0.10188</cdr:x>
      <cdr:y>0.67477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78195" y="369608"/>
          <a:ext cx="29160" cy="30448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0.20957</cdr:x>
      <cdr:y>0.07739</cdr:y>
    </cdr:from>
    <cdr:to>
      <cdr:x>0.21009</cdr:x>
      <cdr:y>0.67242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349406" y="391613"/>
          <a:ext cx="10792" cy="30109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0.36055</cdr:x>
      <cdr:y>0.07549</cdr:y>
    </cdr:from>
    <cdr:to>
      <cdr:x>0.36062</cdr:x>
      <cdr:y>0.68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482835" y="382014"/>
          <a:ext cx="1453" cy="30589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0.53309</cdr:x>
      <cdr:y>0.07502</cdr:y>
    </cdr:from>
    <cdr:to>
      <cdr:x>0.53425</cdr:x>
      <cdr:y>0.67216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063686" y="379613"/>
          <a:ext cx="24075" cy="30216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0.65894</cdr:x>
      <cdr:y>0.07871</cdr:y>
    </cdr:from>
    <cdr:to>
      <cdr:x>0.66058</cdr:x>
      <cdr:y>0.68078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675571" y="398285"/>
          <a:ext cx="34037" cy="30465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0.91662</cdr:x>
      <cdr:y>0.06974</cdr:y>
    </cdr:from>
    <cdr:to>
      <cdr:x>0.91831</cdr:x>
      <cdr:y>0.67634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9023449" y="352881"/>
          <a:ext cx="35075" cy="30694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0.02604</cdr:x>
      <cdr:y>0.07269</cdr:y>
    </cdr:from>
    <cdr:to>
      <cdr:x>0.02604</cdr:x>
      <cdr:y>0.67295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436322" y="367802"/>
          <a:ext cx="0" cy="30374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style="65" customWidth="1"/>
    <col min="2" max="2" width="32.7109375" style="65" customWidth="1"/>
    <col min="3" max="14" width="7.7109375" style="65" customWidth="1"/>
    <col min="15" max="15" width="8.7109375" style="65" customWidth="1"/>
    <col min="16" max="16" width="7.85546875" style="65" customWidth="1"/>
    <col min="17" max="16384" width="9.140625" style="65"/>
  </cols>
  <sheetData>
    <row r="1" spans="1:20" ht="409.5" customHeight="1" thickBot="1" x14ac:dyDescent="0.3"/>
    <row r="2" spans="1:20" ht="15" customHeight="1" x14ac:dyDescent="0.25">
      <c r="A2" s="539" t="s">
        <v>0</v>
      </c>
      <c r="B2" s="541" t="s">
        <v>100</v>
      </c>
      <c r="C2" s="543">
        <v>2024</v>
      </c>
      <c r="D2" s="544"/>
      <c r="E2" s="544"/>
      <c r="F2" s="545"/>
      <c r="G2" s="543">
        <v>2023</v>
      </c>
      <c r="H2" s="544"/>
      <c r="I2" s="544"/>
      <c r="J2" s="545"/>
      <c r="K2" s="543">
        <v>2022</v>
      </c>
      <c r="L2" s="544"/>
      <c r="M2" s="544"/>
      <c r="N2" s="545"/>
      <c r="O2" s="537" t="s">
        <v>97</v>
      </c>
    </row>
    <row r="3" spans="1:20" ht="45" customHeight="1" thickBot="1" x14ac:dyDescent="0.3">
      <c r="A3" s="540"/>
      <c r="B3" s="542"/>
      <c r="C3" s="139" t="s">
        <v>72</v>
      </c>
      <c r="D3" s="117" t="s">
        <v>98</v>
      </c>
      <c r="E3" s="117" t="s">
        <v>99</v>
      </c>
      <c r="F3" s="499" t="s">
        <v>104</v>
      </c>
      <c r="G3" s="139" t="s">
        <v>72</v>
      </c>
      <c r="H3" s="117" t="s">
        <v>98</v>
      </c>
      <c r="I3" s="117" t="s">
        <v>99</v>
      </c>
      <c r="J3" s="369" t="s">
        <v>104</v>
      </c>
      <c r="K3" s="139" t="s">
        <v>72</v>
      </c>
      <c r="L3" s="117" t="s">
        <v>98</v>
      </c>
      <c r="M3" s="117" t="s">
        <v>99</v>
      </c>
      <c r="N3" s="213" t="s">
        <v>104</v>
      </c>
      <c r="O3" s="538"/>
    </row>
    <row r="4" spans="1:20" ht="15" customHeight="1" thickBot="1" x14ac:dyDescent="0.3">
      <c r="A4" s="205"/>
      <c r="B4" s="206" t="s">
        <v>115</v>
      </c>
      <c r="C4" s="207">
        <f>C5+C14+C27+C45+C66+C81+C112</f>
        <v>5246</v>
      </c>
      <c r="D4" s="208">
        <f>AVERAGE(D6:D13,D15:D26,D28:D44,D46:D65,D67:D80,D82:D111,D113:D121)</f>
        <v>3.9764023848347807</v>
      </c>
      <c r="E4" s="208">
        <v>3.97</v>
      </c>
      <c r="F4" s="209"/>
      <c r="G4" s="207">
        <f>G5+G14+G27+G45+G66+G81+G112</f>
        <v>4443</v>
      </c>
      <c r="H4" s="208">
        <f>AVERAGE(H6:H13,H15:H26,H28:H44,H46:H65,H67:H80,H82:H111,H113:H121)</f>
        <v>3.9250140296580209</v>
      </c>
      <c r="I4" s="208">
        <v>3.91</v>
      </c>
      <c r="J4" s="209"/>
      <c r="K4" s="207">
        <f>K5+K14+K27+K45+K66+K81+K112</f>
        <v>3985</v>
      </c>
      <c r="L4" s="208">
        <f>AVERAGE(L6:L13,L15:L26,L28:L44,L46:L65,L67:L80,L82:L111,L113:L121)</f>
        <v>3.950435035119753</v>
      </c>
      <c r="M4" s="208">
        <v>3.96</v>
      </c>
      <c r="N4" s="209"/>
      <c r="O4" s="210"/>
    </row>
    <row r="5" spans="1:20" ht="15" customHeight="1" thickBot="1" x14ac:dyDescent="0.3">
      <c r="A5" s="136"/>
      <c r="B5" s="137" t="s">
        <v>108</v>
      </c>
      <c r="C5" s="140">
        <f>SUM(C6:C13)</f>
        <v>367</v>
      </c>
      <c r="D5" s="168">
        <f>AVERAGE(D6:D13)</f>
        <v>3.9740832417778824</v>
      </c>
      <c r="E5" s="168">
        <v>3.97</v>
      </c>
      <c r="F5" s="141"/>
      <c r="G5" s="140">
        <f>SUM(G6:G13)</f>
        <v>362</v>
      </c>
      <c r="H5" s="168">
        <f>AVERAGE(H6:H13)</f>
        <v>3.9019181235366487</v>
      </c>
      <c r="I5" s="168">
        <v>3.91</v>
      </c>
      <c r="J5" s="141"/>
      <c r="K5" s="140">
        <f>SUM(K6:K13)</f>
        <v>269</v>
      </c>
      <c r="L5" s="168">
        <f>AVERAGE(L6:L13)</f>
        <v>3.8906970787586119</v>
      </c>
      <c r="M5" s="168">
        <v>3.96</v>
      </c>
      <c r="N5" s="141"/>
      <c r="O5" s="154"/>
      <c r="Q5" s="174"/>
      <c r="R5" s="67" t="s">
        <v>76</v>
      </c>
    </row>
    <row r="6" spans="1:20" ht="15" customHeight="1" x14ac:dyDescent="0.25">
      <c r="A6" s="176">
        <v>1</v>
      </c>
      <c r="B6" s="49" t="s">
        <v>150</v>
      </c>
      <c r="C6" s="452">
        <v>63</v>
      </c>
      <c r="D6" s="428">
        <v>3.9523809523809526</v>
      </c>
      <c r="E6" s="428">
        <v>3.97</v>
      </c>
      <c r="F6" s="453">
        <v>59</v>
      </c>
      <c r="G6" s="452">
        <v>74</v>
      </c>
      <c r="H6" s="428">
        <v>3.7837837837837838</v>
      </c>
      <c r="I6" s="428">
        <v>3.91</v>
      </c>
      <c r="J6" s="453">
        <v>75</v>
      </c>
      <c r="K6" s="452">
        <v>59</v>
      </c>
      <c r="L6" s="428">
        <v>3.9830508474576272</v>
      </c>
      <c r="M6" s="428">
        <v>3.96</v>
      </c>
      <c r="N6" s="453">
        <v>50</v>
      </c>
      <c r="O6" s="156">
        <f t="shared" ref="O6:O26" si="0">N6+J6+F6</f>
        <v>184</v>
      </c>
      <c r="Q6" s="173"/>
      <c r="R6" s="67" t="s">
        <v>77</v>
      </c>
    </row>
    <row r="7" spans="1:20" x14ac:dyDescent="0.25">
      <c r="A7" s="74">
        <v>2</v>
      </c>
      <c r="B7" s="29" t="s">
        <v>82</v>
      </c>
      <c r="C7" s="485">
        <v>66</v>
      </c>
      <c r="D7" s="486">
        <v>3.7121212121212119</v>
      </c>
      <c r="E7" s="486">
        <v>3.97</v>
      </c>
      <c r="F7" s="487">
        <v>89</v>
      </c>
      <c r="G7" s="485">
        <v>78</v>
      </c>
      <c r="H7" s="486">
        <v>3.9487179487179489</v>
      </c>
      <c r="I7" s="486">
        <v>3.91</v>
      </c>
      <c r="J7" s="487">
        <v>50</v>
      </c>
      <c r="K7" s="485">
        <v>47</v>
      </c>
      <c r="L7" s="486">
        <v>3.9148936170212765</v>
      </c>
      <c r="M7" s="486">
        <v>3.96</v>
      </c>
      <c r="N7" s="487">
        <v>60</v>
      </c>
      <c r="O7" s="155">
        <f t="shared" si="0"/>
        <v>199</v>
      </c>
      <c r="Q7" s="212"/>
      <c r="R7" s="67" t="s">
        <v>78</v>
      </c>
      <c r="T7" s="68"/>
    </row>
    <row r="8" spans="1:20" ht="15" customHeight="1" x14ac:dyDescent="0.25">
      <c r="A8" s="69">
        <v>3</v>
      </c>
      <c r="B8" s="49" t="s">
        <v>81</v>
      </c>
      <c r="C8" s="452">
        <v>45</v>
      </c>
      <c r="D8" s="428">
        <v>4.1111111111111107</v>
      </c>
      <c r="E8" s="428">
        <v>3.97</v>
      </c>
      <c r="F8" s="453">
        <v>39</v>
      </c>
      <c r="G8" s="452">
        <v>29</v>
      </c>
      <c r="H8" s="428">
        <v>4.2068965517241379</v>
      </c>
      <c r="I8" s="428">
        <v>3.91</v>
      </c>
      <c r="J8" s="453">
        <v>18</v>
      </c>
      <c r="K8" s="452">
        <v>27</v>
      </c>
      <c r="L8" s="428">
        <v>3.8888888888888888</v>
      </c>
      <c r="M8" s="428">
        <v>3.96</v>
      </c>
      <c r="N8" s="453">
        <v>65</v>
      </c>
      <c r="O8" s="156">
        <f t="shared" si="0"/>
        <v>122</v>
      </c>
      <c r="Q8" s="70"/>
      <c r="R8" s="67" t="s">
        <v>79</v>
      </c>
      <c r="T8" s="68"/>
    </row>
    <row r="9" spans="1:20" ht="15" customHeight="1" x14ac:dyDescent="0.25">
      <c r="A9" s="69">
        <v>4</v>
      </c>
      <c r="B9" s="47" t="s">
        <v>153</v>
      </c>
      <c r="C9" s="452">
        <v>12</v>
      </c>
      <c r="D9" s="428">
        <v>4.333333333333333</v>
      </c>
      <c r="E9" s="428">
        <v>3.97</v>
      </c>
      <c r="F9" s="453">
        <v>13</v>
      </c>
      <c r="G9" s="452">
        <v>12</v>
      </c>
      <c r="H9" s="428">
        <v>4.25</v>
      </c>
      <c r="I9" s="428">
        <v>3.91</v>
      </c>
      <c r="J9" s="453">
        <v>12</v>
      </c>
      <c r="K9" s="452">
        <v>10</v>
      </c>
      <c r="L9" s="428">
        <v>3.9</v>
      </c>
      <c r="M9" s="428">
        <v>3.96</v>
      </c>
      <c r="N9" s="453">
        <v>62</v>
      </c>
      <c r="O9" s="156">
        <f t="shared" si="0"/>
        <v>87</v>
      </c>
      <c r="Q9" s="71"/>
      <c r="R9" s="68"/>
      <c r="T9" s="68"/>
    </row>
    <row r="10" spans="1:20" ht="15" customHeight="1" x14ac:dyDescent="0.25">
      <c r="A10" s="69">
        <v>5</v>
      </c>
      <c r="B10" s="49" t="s">
        <v>201</v>
      </c>
      <c r="C10" s="452">
        <v>56</v>
      </c>
      <c r="D10" s="428">
        <v>3.8214285714285716</v>
      </c>
      <c r="E10" s="428">
        <v>3.97</v>
      </c>
      <c r="F10" s="453">
        <v>74</v>
      </c>
      <c r="G10" s="452">
        <v>46</v>
      </c>
      <c r="H10" s="428">
        <v>3.4130434782608696</v>
      </c>
      <c r="I10" s="428">
        <v>3.91</v>
      </c>
      <c r="J10" s="453">
        <v>106</v>
      </c>
      <c r="K10" s="452">
        <v>34</v>
      </c>
      <c r="L10" s="428">
        <v>3.5882352941176472</v>
      </c>
      <c r="M10" s="428">
        <v>3.96</v>
      </c>
      <c r="N10" s="453">
        <v>98</v>
      </c>
      <c r="O10" s="156">
        <f t="shared" si="0"/>
        <v>278</v>
      </c>
      <c r="Q10" s="71"/>
      <c r="R10" s="68"/>
      <c r="T10" s="68"/>
    </row>
    <row r="11" spans="1:20" ht="15" customHeight="1" x14ac:dyDescent="0.25">
      <c r="A11" s="69">
        <v>6</v>
      </c>
      <c r="B11" s="49" t="s">
        <v>149</v>
      </c>
      <c r="C11" s="452">
        <v>46</v>
      </c>
      <c r="D11" s="428">
        <v>3.7608695652173911</v>
      </c>
      <c r="E11" s="428">
        <v>3.97</v>
      </c>
      <c r="F11" s="453">
        <v>81</v>
      </c>
      <c r="G11" s="452">
        <v>62</v>
      </c>
      <c r="H11" s="428">
        <v>3.806451612903226</v>
      </c>
      <c r="I11" s="428">
        <v>3.91</v>
      </c>
      <c r="J11" s="453">
        <v>70</v>
      </c>
      <c r="K11" s="452">
        <v>53</v>
      </c>
      <c r="L11" s="428">
        <v>3.7735849056603774</v>
      </c>
      <c r="M11" s="428">
        <v>3.96</v>
      </c>
      <c r="N11" s="453">
        <v>80</v>
      </c>
      <c r="O11" s="155">
        <f t="shared" si="0"/>
        <v>231</v>
      </c>
      <c r="Q11" s="71"/>
      <c r="R11" s="68"/>
      <c r="T11" s="68"/>
    </row>
    <row r="12" spans="1:20" ht="15" customHeight="1" x14ac:dyDescent="0.25">
      <c r="A12" s="73">
        <v>7</v>
      </c>
      <c r="B12" s="49" t="s">
        <v>84</v>
      </c>
      <c r="C12" s="452">
        <v>36</v>
      </c>
      <c r="D12" s="428">
        <v>4.1944444444444446</v>
      </c>
      <c r="E12" s="428">
        <v>3.97</v>
      </c>
      <c r="F12" s="453">
        <v>32</v>
      </c>
      <c r="G12" s="452">
        <v>31</v>
      </c>
      <c r="H12" s="428">
        <v>3.806451612903226</v>
      </c>
      <c r="I12" s="428">
        <v>3.91</v>
      </c>
      <c r="J12" s="453">
        <v>71</v>
      </c>
      <c r="K12" s="452">
        <v>13</v>
      </c>
      <c r="L12" s="428">
        <v>4.3076923076923075</v>
      </c>
      <c r="M12" s="428">
        <v>3.96</v>
      </c>
      <c r="N12" s="453">
        <v>7</v>
      </c>
      <c r="O12" s="156">
        <f t="shared" si="0"/>
        <v>110</v>
      </c>
      <c r="Q12" s="71"/>
      <c r="R12" s="68"/>
      <c r="T12" s="68"/>
    </row>
    <row r="13" spans="1:20" ht="15" customHeight="1" thickBot="1" x14ac:dyDescent="0.3">
      <c r="A13" s="73">
        <v>8</v>
      </c>
      <c r="B13" s="56" t="s">
        <v>127</v>
      </c>
      <c r="C13" s="488">
        <v>43</v>
      </c>
      <c r="D13" s="489">
        <v>3.9069767441860463</v>
      </c>
      <c r="E13" s="489">
        <v>3.97</v>
      </c>
      <c r="F13" s="490">
        <v>66</v>
      </c>
      <c r="G13" s="488">
        <v>30</v>
      </c>
      <c r="H13" s="489">
        <v>4</v>
      </c>
      <c r="I13" s="489">
        <v>3.91</v>
      </c>
      <c r="J13" s="490">
        <v>44</v>
      </c>
      <c r="K13" s="488">
        <v>26</v>
      </c>
      <c r="L13" s="489">
        <v>3.7692307692307692</v>
      </c>
      <c r="M13" s="489">
        <v>3.96</v>
      </c>
      <c r="N13" s="490">
        <v>82</v>
      </c>
      <c r="O13" s="157">
        <f t="shared" si="0"/>
        <v>192</v>
      </c>
      <c r="Q13" s="71"/>
      <c r="R13" s="68"/>
      <c r="T13" s="68"/>
    </row>
    <row r="14" spans="1:20" ht="15" customHeight="1" thickBot="1" x14ac:dyDescent="0.3">
      <c r="A14" s="136"/>
      <c r="B14" s="142" t="s">
        <v>109</v>
      </c>
      <c r="C14" s="143">
        <f>SUM(C15:C26)</f>
        <v>509</v>
      </c>
      <c r="D14" s="169">
        <f>AVERAGE(D15:D26)</f>
        <v>3.9749306490858367</v>
      </c>
      <c r="E14" s="169">
        <v>3.97</v>
      </c>
      <c r="F14" s="144"/>
      <c r="G14" s="143">
        <f>SUM(G15:G26)</f>
        <v>407</v>
      </c>
      <c r="H14" s="169">
        <f>AVERAGE(H15:H26)</f>
        <v>4.0565190445132018</v>
      </c>
      <c r="I14" s="169">
        <v>3.91</v>
      </c>
      <c r="J14" s="144"/>
      <c r="K14" s="143">
        <f>SUM(K15:K26)</f>
        <v>416</v>
      </c>
      <c r="L14" s="169">
        <f>AVERAGE(L15:L26)</f>
        <v>4.0743088416054762</v>
      </c>
      <c r="M14" s="169">
        <v>3.96</v>
      </c>
      <c r="N14" s="144"/>
      <c r="O14" s="158"/>
      <c r="Q14" s="71"/>
      <c r="R14" s="68"/>
      <c r="T14" s="68"/>
    </row>
    <row r="15" spans="1:20" ht="15" customHeight="1" x14ac:dyDescent="0.25">
      <c r="A15" s="66">
        <v>1</v>
      </c>
      <c r="B15" s="49" t="s">
        <v>4</v>
      </c>
      <c r="C15" s="452">
        <v>24</v>
      </c>
      <c r="D15" s="428">
        <v>3.9583333333333335</v>
      </c>
      <c r="E15" s="428">
        <v>3.97</v>
      </c>
      <c r="F15" s="453">
        <v>54</v>
      </c>
      <c r="G15" s="452">
        <v>27</v>
      </c>
      <c r="H15" s="428">
        <v>3.5925925925925926</v>
      </c>
      <c r="I15" s="428">
        <v>3.91</v>
      </c>
      <c r="J15" s="453">
        <v>97</v>
      </c>
      <c r="K15" s="452">
        <v>29</v>
      </c>
      <c r="L15" s="428">
        <v>4.0344827586206895</v>
      </c>
      <c r="M15" s="428">
        <v>3.96</v>
      </c>
      <c r="N15" s="453">
        <v>40</v>
      </c>
      <c r="O15" s="156">
        <f t="shared" si="0"/>
        <v>191</v>
      </c>
      <c r="Q15" s="68"/>
      <c r="R15" s="68"/>
      <c r="T15" s="68"/>
    </row>
    <row r="16" spans="1:20" ht="15" customHeight="1" x14ac:dyDescent="0.25">
      <c r="A16" s="69">
        <v>2</v>
      </c>
      <c r="B16" s="49" t="s">
        <v>6</v>
      </c>
      <c r="C16" s="452">
        <v>24</v>
      </c>
      <c r="D16" s="428">
        <v>4.375</v>
      </c>
      <c r="E16" s="428">
        <v>3.97</v>
      </c>
      <c r="F16" s="453">
        <v>10</v>
      </c>
      <c r="G16" s="452">
        <v>24</v>
      </c>
      <c r="H16" s="428">
        <v>4.25</v>
      </c>
      <c r="I16" s="428">
        <v>3.91</v>
      </c>
      <c r="J16" s="453">
        <v>13</v>
      </c>
      <c r="K16" s="452">
        <v>22</v>
      </c>
      <c r="L16" s="428">
        <v>4.3636363636363633</v>
      </c>
      <c r="M16" s="428">
        <v>3.96</v>
      </c>
      <c r="N16" s="453">
        <v>2</v>
      </c>
      <c r="O16" s="156">
        <f t="shared" si="0"/>
        <v>25</v>
      </c>
      <c r="Q16" s="68"/>
      <c r="R16" s="68"/>
      <c r="T16" s="68"/>
    </row>
    <row r="17" spans="1:20" ht="15" customHeight="1" x14ac:dyDescent="0.25">
      <c r="A17" s="69">
        <v>3</v>
      </c>
      <c r="B17" s="49" t="s">
        <v>13</v>
      </c>
      <c r="C17" s="452">
        <v>36</v>
      </c>
      <c r="D17" s="428">
        <v>4.333333333333333</v>
      </c>
      <c r="E17" s="428">
        <v>3.97</v>
      </c>
      <c r="F17" s="453">
        <v>14</v>
      </c>
      <c r="G17" s="452">
        <v>39</v>
      </c>
      <c r="H17" s="428">
        <v>4.2564102564102564</v>
      </c>
      <c r="I17" s="428">
        <v>3.91</v>
      </c>
      <c r="J17" s="453">
        <v>10</v>
      </c>
      <c r="K17" s="452">
        <v>35</v>
      </c>
      <c r="L17" s="428">
        <v>4.2</v>
      </c>
      <c r="M17" s="428">
        <v>3.96</v>
      </c>
      <c r="N17" s="453">
        <v>21</v>
      </c>
      <c r="O17" s="155">
        <f t="shared" si="0"/>
        <v>45</v>
      </c>
      <c r="Q17" s="68"/>
      <c r="R17" s="68"/>
      <c r="T17" s="68"/>
    </row>
    <row r="18" spans="1:20" ht="15" customHeight="1" x14ac:dyDescent="0.25">
      <c r="A18" s="69">
        <v>4</v>
      </c>
      <c r="B18" s="49" t="s">
        <v>5</v>
      </c>
      <c r="C18" s="452">
        <v>73</v>
      </c>
      <c r="D18" s="428">
        <v>4.2876712328767121</v>
      </c>
      <c r="E18" s="428">
        <v>3.97</v>
      </c>
      <c r="F18" s="453">
        <v>20</v>
      </c>
      <c r="G18" s="452">
        <v>55</v>
      </c>
      <c r="H18" s="428">
        <v>4.1090909090909093</v>
      </c>
      <c r="I18" s="428">
        <v>3.91</v>
      </c>
      <c r="J18" s="453">
        <v>29</v>
      </c>
      <c r="K18" s="452">
        <v>78</v>
      </c>
      <c r="L18" s="428">
        <v>4.2692307692307692</v>
      </c>
      <c r="M18" s="428">
        <v>3.96</v>
      </c>
      <c r="N18" s="453">
        <v>13</v>
      </c>
      <c r="O18" s="156">
        <f t="shared" si="0"/>
        <v>62</v>
      </c>
      <c r="Q18" s="68"/>
      <c r="R18" s="68"/>
      <c r="T18" s="68"/>
    </row>
    <row r="19" spans="1:20" ht="15" customHeight="1" x14ac:dyDescent="0.25">
      <c r="A19" s="69">
        <v>5</v>
      </c>
      <c r="B19" s="49" t="s">
        <v>7</v>
      </c>
      <c r="C19" s="452">
        <v>34</v>
      </c>
      <c r="D19" s="428">
        <v>3.9411764705882355</v>
      </c>
      <c r="E19" s="428">
        <v>3.97</v>
      </c>
      <c r="F19" s="453">
        <v>61</v>
      </c>
      <c r="G19" s="452">
        <v>38</v>
      </c>
      <c r="H19" s="428">
        <v>4.0263157894736841</v>
      </c>
      <c r="I19" s="428">
        <v>3.91</v>
      </c>
      <c r="J19" s="453">
        <v>39</v>
      </c>
      <c r="K19" s="452">
        <v>59</v>
      </c>
      <c r="L19" s="428">
        <v>4.1694915254237293</v>
      </c>
      <c r="M19" s="428">
        <v>3.96</v>
      </c>
      <c r="N19" s="453">
        <v>25</v>
      </c>
      <c r="O19" s="156">
        <f t="shared" si="0"/>
        <v>125</v>
      </c>
      <c r="Q19" s="68"/>
      <c r="R19" s="68"/>
      <c r="T19" s="68"/>
    </row>
    <row r="20" spans="1:20" ht="15" customHeight="1" x14ac:dyDescent="0.25">
      <c r="A20" s="69">
        <v>6</v>
      </c>
      <c r="B20" s="49" t="s">
        <v>155</v>
      </c>
      <c r="C20" s="452">
        <v>37</v>
      </c>
      <c r="D20" s="428">
        <v>3.810810810810811</v>
      </c>
      <c r="E20" s="428">
        <v>3.97</v>
      </c>
      <c r="F20" s="453">
        <v>75</v>
      </c>
      <c r="G20" s="452">
        <v>42</v>
      </c>
      <c r="H20" s="428">
        <v>3.7619047619047619</v>
      </c>
      <c r="I20" s="428">
        <v>3.91</v>
      </c>
      <c r="J20" s="453">
        <v>82</v>
      </c>
      <c r="K20" s="452">
        <v>46</v>
      </c>
      <c r="L20" s="428">
        <v>3.8913043478260869</v>
      </c>
      <c r="M20" s="428">
        <v>3.96</v>
      </c>
      <c r="N20" s="453">
        <v>64</v>
      </c>
      <c r="O20" s="156">
        <f t="shared" si="0"/>
        <v>221</v>
      </c>
      <c r="Q20" s="68"/>
      <c r="R20" s="68"/>
      <c r="T20" s="68"/>
    </row>
    <row r="21" spans="1:20" ht="15" customHeight="1" x14ac:dyDescent="0.25">
      <c r="A21" s="69">
        <v>7</v>
      </c>
      <c r="B21" s="49" t="s">
        <v>156</v>
      </c>
      <c r="C21" s="452">
        <v>57</v>
      </c>
      <c r="D21" s="428">
        <v>3.7017543859649122</v>
      </c>
      <c r="E21" s="428">
        <v>3.97</v>
      </c>
      <c r="F21" s="453">
        <v>90</v>
      </c>
      <c r="G21" s="452">
        <v>34</v>
      </c>
      <c r="H21" s="428">
        <v>4.4705882352941178</v>
      </c>
      <c r="I21" s="428">
        <v>3.91</v>
      </c>
      <c r="J21" s="453">
        <v>2</v>
      </c>
      <c r="K21" s="452">
        <v>27</v>
      </c>
      <c r="L21" s="428">
        <v>4.2592592592592595</v>
      </c>
      <c r="M21" s="428">
        <v>3.96</v>
      </c>
      <c r="N21" s="453">
        <v>16</v>
      </c>
      <c r="O21" s="156">
        <f t="shared" si="0"/>
        <v>108</v>
      </c>
      <c r="Q21" s="68"/>
      <c r="R21" s="68"/>
      <c r="T21" s="68"/>
    </row>
    <row r="22" spans="1:20" ht="15" customHeight="1" x14ac:dyDescent="0.25">
      <c r="A22" s="69">
        <v>8</v>
      </c>
      <c r="B22" s="49" t="s">
        <v>9</v>
      </c>
      <c r="C22" s="452">
        <v>32</v>
      </c>
      <c r="D22" s="428">
        <v>3.625</v>
      </c>
      <c r="E22" s="428">
        <v>3.97</v>
      </c>
      <c r="F22" s="453">
        <v>100</v>
      </c>
      <c r="G22" s="452">
        <v>25</v>
      </c>
      <c r="H22" s="428">
        <v>3.96</v>
      </c>
      <c r="I22" s="428">
        <v>3.91</v>
      </c>
      <c r="J22" s="453">
        <v>47</v>
      </c>
      <c r="K22" s="452">
        <v>11</v>
      </c>
      <c r="L22" s="428">
        <v>4.2727272727272725</v>
      </c>
      <c r="M22" s="428">
        <v>3.96</v>
      </c>
      <c r="N22" s="453">
        <v>11</v>
      </c>
      <c r="O22" s="156">
        <f t="shared" si="0"/>
        <v>158</v>
      </c>
      <c r="Q22" s="68"/>
      <c r="R22" s="68"/>
      <c r="T22" s="68"/>
    </row>
    <row r="23" spans="1:20" ht="15" customHeight="1" x14ac:dyDescent="0.25">
      <c r="A23" s="69">
        <v>9</v>
      </c>
      <c r="B23" s="49" t="s">
        <v>204</v>
      </c>
      <c r="C23" s="452">
        <v>29</v>
      </c>
      <c r="D23" s="428">
        <v>3.7586206896551726</v>
      </c>
      <c r="E23" s="428">
        <v>3.97</v>
      </c>
      <c r="F23" s="453">
        <v>82</v>
      </c>
      <c r="G23" s="452">
        <v>43</v>
      </c>
      <c r="H23" s="428">
        <v>4.0232558139534884</v>
      </c>
      <c r="I23" s="428">
        <v>3.91</v>
      </c>
      <c r="J23" s="453">
        <v>40</v>
      </c>
      <c r="K23" s="452">
        <v>31</v>
      </c>
      <c r="L23" s="428">
        <v>3.870967741935484</v>
      </c>
      <c r="M23" s="428">
        <v>3.96</v>
      </c>
      <c r="N23" s="453">
        <v>69</v>
      </c>
      <c r="O23" s="156">
        <f t="shared" si="0"/>
        <v>191</v>
      </c>
      <c r="Q23" s="68"/>
      <c r="R23" s="68"/>
      <c r="T23" s="68"/>
    </row>
    <row r="24" spans="1:20" ht="15" customHeight="1" x14ac:dyDescent="0.25">
      <c r="A24" s="69">
        <v>10</v>
      </c>
      <c r="B24" s="49" t="s">
        <v>157</v>
      </c>
      <c r="C24" s="452">
        <v>54</v>
      </c>
      <c r="D24" s="428">
        <v>4.166666666666667</v>
      </c>
      <c r="E24" s="428">
        <v>3.97</v>
      </c>
      <c r="F24" s="453">
        <v>34</v>
      </c>
      <c r="G24" s="452">
        <v>19</v>
      </c>
      <c r="H24" s="428">
        <v>3.8421052631578947</v>
      </c>
      <c r="I24" s="428">
        <v>3.91</v>
      </c>
      <c r="J24" s="453">
        <v>64</v>
      </c>
      <c r="K24" s="452">
        <v>3</v>
      </c>
      <c r="L24" s="428">
        <v>3.6666666666666665</v>
      </c>
      <c r="M24" s="428">
        <v>3.96</v>
      </c>
      <c r="N24" s="453">
        <v>93</v>
      </c>
      <c r="O24" s="156">
        <f t="shared" si="0"/>
        <v>191</v>
      </c>
      <c r="Q24" s="68"/>
      <c r="R24" s="68"/>
      <c r="T24" s="68"/>
    </row>
    <row r="25" spans="1:20" ht="15" customHeight="1" x14ac:dyDescent="0.25">
      <c r="A25" s="69">
        <v>11</v>
      </c>
      <c r="B25" s="51" t="s">
        <v>158</v>
      </c>
      <c r="C25" s="454">
        <v>88</v>
      </c>
      <c r="D25" s="430">
        <v>3.6931818181818183</v>
      </c>
      <c r="E25" s="430">
        <v>3.97</v>
      </c>
      <c r="F25" s="455">
        <v>92</v>
      </c>
      <c r="G25" s="454">
        <v>42</v>
      </c>
      <c r="H25" s="430">
        <v>4.333333333333333</v>
      </c>
      <c r="I25" s="430">
        <v>3.91</v>
      </c>
      <c r="J25" s="455">
        <v>6</v>
      </c>
      <c r="K25" s="454">
        <v>42</v>
      </c>
      <c r="L25" s="430">
        <v>4.166666666666667</v>
      </c>
      <c r="M25" s="430">
        <v>3.96</v>
      </c>
      <c r="N25" s="455">
        <v>26</v>
      </c>
      <c r="O25" s="156">
        <f t="shared" si="0"/>
        <v>124</v>
      </c>
      <c r="Q25" s="68"/>
      <c r="R25" s="68"/>
      <c r="T25" s="68"/>
    </row>
    <row r="26" spans="1:20" ht="15" customHeight="1" thickBot="1" x14ac:dyDescent="0.3">
      <c r="A26" s="69">
        <v>12</v>
      </c>
      <c r="B26" s="51" t="s">
        <v>159</v>
      </c>
      <c r="C26" s="454">
        <v>21</v>
      </c>
      <c r="D26" s="430">
        <v>4.0476190476190474</v>
      </c>
      <c r="E26" s="430">
        <v>3.97</v>
      </c>
      <c r="F26" s="455">
        <v>44</v>
      </c>
      <c r="G26" s="454">
        <v>19</v>
      </c>
      <c r="H26" s="430">
        <v>4.0526315789473681</v>
      </c>
      <c r="I26" s="430">
        <v>3.91</v>
      </c>
      <c r="J26" s="455">
        <v>33</v>
      </c>
      <c r="K26" s="454">
        <v>33</v>
      </c>
      <c r="L26" s="430">
        <v>3.7272727272727271</v>
      </c>
      <c r="M26" s="430">
        <v>3.96</v>
      </c>
      <c r="N26" s="455">
        <v>87</v>
      </c>
      <c r="O26" s="156">
        <f t="shared" si="0"/>
        <v>164</v>
      </c>
      <c r="Q26" s="68"/>
      <c r="R26" s="68"/>
      <c r="T26" s="68"/>
    </row>
    <row r="27" spans="1:20" ht="15" customHeight="1" thickBot="1" x14ac:dyDescent="0.3">
      <c r="A27" s="136"/>
      <c r="B27" s="142" t="s">
        <v>110</v>
      </c>
      <c r="C27" s="143">
        <f>SUM(C28:C44)</f>
        <v>952</v>
      </c>
      <c r="D27" s="169">
        <f>AVERAGE(D28:D44)</f>
        <v>3.8467632859848928</v>
      </c>
      <c r="E27" s="169">
        <v>3.97</v>
      </c>
      <c r="F27" s="144"/>
      <c r="G27" s="143">
        <f>SUM(G28:G44)</f>
        <v>784</v>
      </c>
      <c r="H27" s="169">
        <f>AVERAGE(H28:H44)</f>
        <v>3.8813564712485524</v>
      </c>
      <c r="I27" s="169">
        <v>3.91</v>
      </c>
      <c r="J27" s="144"/>
      <c r="K27" s="143">
        <f>SUM(K28:K44)</f>
        <v>688</v>
      </c>
      <c r="L27" s="169">
        <f>AVERAGE(L28:L44)</f>
        <v>3.80866652301513</v>
      </c>
      <c r="M27" s="169">
        <v>3.96</v>
      </c>
      <c r="N27" s="144"/>
      <c r="O27" s="158"/>
      <c r="Q27" s="68"/>
      <c r="R27" s="68"/>
      <c r="T27" s="68"/>
    </row>
    <row r="28" spans="1:20" ht="15" customHeight="1" x14ac:dyDescent="0.25">
      <c r="A28" s="74">
        <v>1</v>
      </c>
      <c r="B28" s="42" t="s">
        <v>60</v>
      </c>
      <c r="C28" s="425">
        <v>71</v>
      </c>
      <c r="D28" s="12">
        <v>4.28169014084507</v>
      </c>
      <c r="E28" s="430">
        <v>3.97</v>
      </c>
      <c r="F28" s="431">
        <v>22</v>
      </c>
      <c r="G28" s="425">
        <v>48</v>
      </c>
      <c r="H28" s="12">
        <v>4.25</v>
      </c>
      <c r="I28" s="430">
        <v>3.91</v>
      </c>
      <c r="J28" s="431">
        <v>14</v>
      </c>
      <c r="K28" s="425">
        <v>34</v>
      </c>
      <c r="L28" s="12">
        <v>3.9705882352941178</v>
      </c>
      <c r="M28" s="430">
        <v>3.96</v>
      </c>
      <c r="N28" s="431">
        <v>53</v>
      </c>
      <c r="O28" s="177">
        <f>N28+J28+F28</f>
        <v>89</v>
      </c>
      <c r="Q28" s="68"/>
      <c r="R28" s="68"/>
      <c r="T28" s="68"/>
    </row>
    <row r="29" spans="1:20" ht="15" customHeight="1" x14ac:dyDescent="0.25">
      <c r="A29" s="69">
        <v>2</v>
      </c>
      <c r="B29" s="41" t="s">
        <v>132</v>
      </c>
      <c r="C29" s="425">
        <v>81</v>
      </c>
      <c r="D29" s="12">
        <v>4.382716049382716</v>
      </c>
      <c r="E29" s="428">
        <v>3.97</v>
      </c>
      <c r="F29" s="381">
        <v>9</v>
      </c>
      <c r="G29" s="425">
        <v>40</v>
      </c>
      <c r="H29" s="12">
        <v>3.875</v>
      </c>
      <c r="I29" s="428">
        <v>3.91</v>
      </c>
      <c r="J29" s="381">
        <v>59</v>
      </c>
      <c r="K29" s="425">
        <v>37</v>
      </c>
      <c r="L29" s="12">
        <v>4.2162162162162158</v>
      </c>
      <c r="M29" s="428">
        <v>3.96</v>
      </c>
      <c r="N29" s="381">
        <v>19</v>
      </c>
      <c r="O29" s="160">
        <f>N29+J29+F29</f>
        <v>87</v>
      </c>
      <c r="Q29" s="68"/>
      <c r="R29" s="68"/>
      <c r="T29" s="68"/>
    </row>
    <row r="30" spans="1:20" ht="15" customHeight="1" x14ac:dyDescent="0.25">
      <c r="A30" s="69">
        <v>3</v>
      </c>
      <c r="B30" s="361" t="s">
        <v>85</v>
      </c>
      <c r="C30" s="425">
        <v>47</v>
      </c>
      <c r="D30" s="12">
        <v>4.1489361702127656</v>
      </c>
      <c r="E30" s="433">
        <v>3.97</v>
      </c>
      <c r="F30" s="388">
        <v>37</v>
      </c>
      <c r="G30" s="425">
        <v>51</v>
      </c>
      <c r="H30" s="12">
        <v>4.1568627450980395</v>
      </c>
      <c r="I30" s="433">
        <v>3.91</v>
      </c>
      <c r="J30" s="388">
        <v>22</v>
      </c>
      <c r="K30" s="425">
        <v>45</v>
      </c>
      <c r="L30" s="12">
        <v>4.2</v>
      </c>
      <c r="M30" s="433">
        <v>3.96</v>
      </c>
      <c r="N30" s="388">
        <v>22</v>
      </c>
      <c r="O30" s="76">
        <f>N30+J30+F30</f>
        <v>81</v>
      </c>
      <c r="Q30" s="68"/>
      <c r="R30" s="68"/>
      <c r="T30" s="68"/>
    </row>
    <row r="31" spans="1:20" ht="15" customHeight="1" x14ac:dyDescent="0.25">
      <c r="A31" s="69">
        <v>4</v>
      </c>
      <c r="B31" s="41" t="s">
        <v>161</v>
      </c>
      <c r="C31" s="425">
        <v>63</v>
      </c>
      <c r="D31" s="12">
        <v>4.1746031746031749</v>
      </c>
      <c r="E31" s="428">
        <v>3.97</v>
      </c>
      <c r="F31" s="381">
        <v>33</v>
      </c>
      <c r="G31" s="425">
        <v>28</v>
      </c>
      <c r="H31" s="12">
        <v>4.1428571428571432</v>
      </c>
      <c r="I31" s="428">
        <v>3.91</v>
      </c>
      <c r="J31" s="381">
        <v>25</v>
      </c>
      <c r="K31" s="425">
        <v>17</v>
      </c>
      <c r="L31" s="12">
        <v>4.2352941176470589</v>
      </c>
      <c r="M31" s="428">
        <v>3.96</v>
      </c>
      <c r="N31" s="381">
        <v>17</v>
      </c>
      <c r="O31" s="76">
        <f>N31+J31+F31</f>
        <v>75</v>
      </c>
      <c r="Q31" s="68"/>
      <c r="R31" s="68"/>
      <c r="T31" s="68"/>
    </row>
    <row r="32" spans="1:20" ht="15" customHeight="1" x14ac:dyDescent="0.25">
      <c r="A32" s="69">
        <v>5</v>
      </c>
      <c r="B32" s="353" t="s">
        <v>88</v>
      </c>
      <c r="C32" s="425">
        <v>66</v>
      </c>
      <c r="D32" s="12">
        <v>3.9545454545454546</v>
      </c>
      <c r="E32" s="429">
        <v>3.97</v>
      </c>
      <c r="F32" s="383">
        <v>57</v>
      </c>
      <c r="G32" s="425">
        <v>54</v>
      </c>
      <c r="H32" s="12">
        <v>4.1481481481481479</v>
      </c>
      <c r="I32" s="429">
        <v>3.91</v>
      </c>
      <c r="J32" s="383">
        <v>23</v>
      </c>
      <c r="K32" s="425">
        <v>57</v>
      </c>
      <c r="L32" s="12">
        <v>3.7017543859649122</v>
      </c>
      <c r="M32" s="429">
        <v>3.96</v>
      </c>
      <c r="N32" s="383">
        <v>89</v>
      </c>
      <c r="O32" s="76">
        <f>N32+J32+F32</f>
        <v>169</v>
      </c>
      <c r="Q32" s="68"/>
      <c r="R32" s="68"/>
      <c r="T32" s="68"/>
    </row>
    <row r="33" spans="1:20" ht="15" customHeight="1" x14ac:dyDescent="0.25">
      <c r="A33" s="69">
        <v>6</v>
      </c>
      <c r="B33" s="362" t="s">
        <v>15</v>
      </c>
      <c r="C33" s="425">
        <v>35</v>
      </c>
      <c r="D33" s="130">
        <v>3.8857142857142857</v>
      </c>
      <c r="E33" s="426">
        <v>3.97</v>
      </c>
      <c r="F33" s="427">
        <v>68</v>
      </c>
      <c r="G33" s="425">
        <v>40</v>
      </c>
      <c r="H33" s="130">
        <v>3.6</v>
      </c>
      <c r="I33" s="426">
        <v>3.91</v>
      </c>
      <c r="J33" s="427">
        <v>95</v>
      </c>
      <c r="K33" s="425">
        <v>22</v>
      </c>
      <c r="L33" s="130">
        <v>3.5454545454545454</v>
      </c>
      <c r="M33" s="426">
        <v>3.96</v>
      </c>
      <c r="N33" s="427">
        <v>102</v>
      </c>
      <c r="O33" s="76">
        <f>N33+J33+F33</f>
        <v>265</v>
      </c>
      <c r="Q33" s="68"/>
      <c r="R33" s="68"/>
      <c r="T33" s="68"/>
    </row>
    <row r="34" spans="1:20" ht="15" customHeight="1" x14ac:dyDescent="0.25">
      <c r="A34" s="69">
        <v>7</v>
      </c>
      <c r="B34" s="432" t="s">
        <v>162</v>
      </c>
      <c r="C34" s="425">
        <v>65</v>
      </c>
      <c r="D34" s="12">
        <v>3.8923076923076922</v>
      </c>
      <c r="E34" s="429">
        <v>3.97</v>
      </c>
      <c r="F34" s="383">
        <v>67</v>
      </c>
      <c r="G34" s="425">
        <v>70</v>
      </c>
      <c r="H34" s="12">
        <v>3.7571428571428571</v>
      </c>
      <c r="I34" s="429">
        <v>3.91</v>
      </c>
      <c r="J34" s="383">
        <v>83</v>
      </c>
      <c r="K34" s="425">
        <v>53</v>
      </c>
      <c r="L34" s="12">
        <v>3.7735849056603774</v>
      </c>
      <c r="M34" s="429">
        <v>3.96</v>
      </c>
      <c r="N34" s="383">
        <v>81</v>
      </c>
      <c r="O34" s="76">
        <f>N34+J34+F34</f>
        <v>231</v>
      </c>
      <c r="Q34" s="68"/>
      <c r="R34" s="68"/>
      <c r="T34" s="68"/>
    </row>
    <row r="35" spans="1:20" ht="15" customHeight="1" x14ac:dyDescent="0.25">
      <c r="A35" s="69">
        <v>8</v>
      </c>
      <c r="B35" s="42" t="s">
        <v>17</v>
      </c>
      <c r="C35" s="425">
        <v>64</v>
      </c>
      <c r="D35" s="12">
        <v>3.609375</v>
      </c>
      <c r="E35" s="430">
        <v>3.97</v>
      </c>
      <c r="F35" s="431">
        <v>101</v>
      </c>
      <c r="G35" s="425">
        <v>27</v>
      </c>
      <c r="H35" s="12">
        <v>3.6296296296296298</v>
      </c>
      <c r="I35" s="430">
        <v>3.91</v>
      </c>
      <c r="J35" s="431">
        <v>92</v>
      </c>
      <c r="K35" s="425">
        <v>33</v>
      </c>
      <c r="L35" s="12">
        <v>3.8484848484848486</v>
      </c>
      <c r="M35" s="430">
        <v>3.96</v>
      </c>
      <c r="N35" s="431">
        <v>71</v>
      </c>
      <c r="O35" s="76">
        <f>N35+J35+F35</f>
        <v>264</v>
      </c>
      <c r="Q35" s="68"/>
      <c r="R35" s="68"/>
      <c r="T35" s="68"/>
    </row>
    <row r="36" spans="1:20" ht="15" customHeight="1" x14ac:dyDescent="0.25">
      <c r="A36" s="69">
        <v>9</v>
      </c>
      <c r="B36" s="365" t="s">
        <v>18</v>
      </c>
      <c r="C36" s="425">
        <v>39</v>
      </c>
      <c r="D36" s="130">
        <v>3.7179487179487181</v>
      </c>
      <c r="E36" s="441">
        <v>3.97</v>
      </c>
      <c r="F36" s="442">
        <v>88</v>
      </c>
      <c r="G36" s="425">
        <v>25</v>
      </c>
      <c r="H36" s="130">
        <v>3.52</v>
      </c>
      <c r="I36" s="441">
        <v>3.91</v>
      </c>
      <c r="J36" s="442">
        <v>102</v>
      </c>
      <c r="K36" s="425">
        <v>38</v>
      </c>
      <c r="L36" s="130">
        <v>3.8157894736842106</v>
      </c>
      <c r="M36" s="441">
        <v>3.96</v>
      </c>
      <c r="N36" s="442">
        <v>75</v>
      </c>
      <c r="O36" s="76">
        <f>N36+J36+F36</f>
        <v>265</v>
      </c>
      <c r="Q36" s="68"/>
      <c r="R36" s="68"/>
      <c r="T36" s="68"/>
    </row>
    <row r="37" spans="1:20" ht="15" customHeight="1" x14ac:dyDescent="0.25">
      <c r="A37" s="69">
        <v>10</v>
      </c>
      <c r="B37" s="363" t="s">
        <v>163</v>
      </c>
      <c r="C37" s="434">
        <v>10</v>
      </c>
      <c r="D37" s="384">
        <v>3.1</v>
      </c>
      <c r="E37" s="384">
        <v>3.97</v>
      </c>
      <c r="F37" s="435">
        <v>110</v>
      </c>
      <c r="G37" s="434">
        <v>5</v>
      </c>
      <c r="H37" s="384">
        <v>4.2</v>
      </c>
      <c r="I37" s="384">
        <v>3.91</v>
      </c>
      <c r="J37" s="435">
        <v>19</v>
      </c>
      <c r="K37" s="434">
        <v>2</v>
      </c>
      <c r="L37" s="384">
        <v>3.5</v>
      </c>
      <c r="M37" s="384">
        <v>3.96</v>
      </c>
      <c r="N37" s="435">
        <v>105</v>
      </c>
      <c r="O37" s="76">
        <f>N37+J37+F37</f>
        <v>234</v>
      </c>
      <c r="Q37" s="68"/>
      <c r="R37" s="68"/>
      <c r="T37" s="68"/>
    </row>
    <row r="38" spans="1:20" ht="15" customHeight="1" x14ac:dyDescent="0.25">
      <c r="A38" s="69">
        <v>11</v>
      </c>
      <c r="B38" s="366" t="s">
        <v>164</v>
      </c>
      <c r="C38" s="425">
        <v>96</v>
      </c>
      <c r="D38" s="385">
        <v>3.6770833333333335</v>
      </c>
      <c r="E38" s="439">
        <v>3.97</v>
      </c>
      <c r="F38" s="440">
        <v>95</v>
      </c>
      <c r="G38" s="425">
        <v>87</v>
      </c>
      <c r="H38" s="385">
        <v>4.0229885057471266</v>
      </c>
      <c r="I38" s="439">
        <v>3.91</v>
      </c>
      <c r="J38" s="440">
        <v>41</v>
      </c>
      <c r="K38" s="425">
        <v>76</v>
      </c>
      <c r="L38" s="385">
        <v>3.5526315789473686</v>
      </c>
      <c r="M38" s="439">
        <v>3.96</v>
      </c>
      <c r="N38" s="440">
        <v>100</v>
      </c>
      <c r="O38" s="76">
        <f>N38+J38+F38</f>
        <v>236</v>
      </c>
      <c r="Q38" s="68"/>
      <c r="R38" s="68"/>
      <c r="T38" s="68"/>
    </row>
    <row r="39" spans="1:20" ht="15" customHeight="1" x14ac:dyDescent="0.25">
      <c r="A39" s="69">
        <v>12</v>
      </c>
      <c r="B39" s="364" t="s">
        <v>21</v>
      </c>
      <c r="C39" s="425">
        <v>63</v>
      </c>
      <c r="D39" s="12">
        <v>4.2063492063492065</v>
      </c>
      <c r="E39" s="436">
        <v>3.97</v>
      </c>
      <c r="F39" s="437">
        <v>29</v>
      </c>
      <c r="G39" s="425">
        <v>67</v>
      </c>
      <c r="H39" s="12">
        <v>4.2537313432835822</v>
      </c>
      <c r="I39" s="436">
        <v>3.91</v>
      </c>
      <c r="J39" s="437">
        <v>11</v>
      </c>
      <c r="K39" s="425">
        <v>41</v>
      </c>
      <c r="L39" s="12">
        <v>4</v>
      </c>
      <c r="M39" s="436">
        <v>3.96</v>
      </c>
      <c r="N39" s="437">
        <v>44</v>
      </c>
      <c r="O39" s="76">
        <f>N39+J39+F39</f>
        <v>84</v>
      </c>
      <c r="Q39" s="68"/>
      <c r="R39" s="68"/>
      <c r="T39" s="68"/>
    </row>
    <row r="40" spans="1:20" ht="15" customHeight="1" x14ac:dyDescent="0.25">
      <c r="A40" s="69">
        <v>13</v>
      </c>
      <c r="B40" s="364" t="s">
        <v>165</v>
      </c>
      <c r="C40" s="425">
        <v>48</v>
      </c>
      <c r="D40" s="134">
        <v>3.2291666666666665</v>
      </c>
      <c r="E40" s="436">
        <v>3.97</v>
      </c>
      <c r="F40" s="437">
        <v>109</v>
      </c>
      <c r="G40" s="425">
        <v>33</v>
      </c>
      <c r="H40" s="134">
        <v>3.4545454545454546</v>
      </c>
      <c r="I40" s="436">
        <v>3.91</v>
      </c>
      <c r="J40" s="437">
        <v>105</v>
      </c>
      <c r="K40" s="425">
        <v>5</v>
      </c>
      <c r="L40" s="134">
        <v>3.6</v>
      </c>
      <c r="M40" s="436">
        <v>3.96</v>
      </c>
      <c r="N40" s="437">
        <v>97</v>
      </c>
      <c r="O40" s="76">
        <f>N40+J40+F40</f>
        <v>311</v>
      </c>
      <c r="Q40" s="68"/>
      <c r="R40" s="68"/>
      <c r="T40" s="68"/>
    </row>
    <row r="41" spans="1:20" ht="15" customHeight="1" x14ac:dyDescent="0.25">
      <c r="A41" s="69">
        <v>14</v>
      </c>
      <c r="B41" s="353" t="s">
        <v>87</v>
      </c>
      <c r="C41" s="425">
        <v>20</v>
      </c>
      <c r="D41" s="12">
        <v>3.75</v>
      </c>
      <c r="E41" s="429">
        <v>3.97</v>
      </c>
      <c r="F41" s="383">
        <v>84</v>
      </c>
      <c r="G41" s="425">
        <v>39</v>
      </c>
      <c r="H41" s="12">
        <v>3.6153846153846154</v>
      </c>
      <c r="I41" s="429">
        <v>3.91</v>
      </c>
      <c r="J41" s="383">
        <v>93</v>
      </c>
      <c r="K41" s="425">
        <v>32</v>
      </c>
      <c r="L41" s="12">
        <v>3.6875</v>
      </c>
      <c r="M41" s="429">
        <v>3.96</v>
      </c>
      <c r="N41" s="383">
        <v>91</v>
      </c>
      <c r="O41" s="76">
        <f>N41+J41+F41</f>
        <v>268</v>
      </c>
      <c r="Q41" s="68"/>
      <c r="R41" s="68"/>
      <c r="T41" s="68"/>
    </row>
    <row r="42" spans="1:20" ht="15" customHeight="1" x14ac:dyDescent="0.25">
      <c r="A42" s="69">
        <v>15</v>
      </c>
      <c r="B42" s="41" t="s">
        <v>166</v>
      </c>
      <c r="C42" s="425">
        <v>51</v>
      </c>
      <c r="D42" s="12">
        <v>3.607843137254902</v>
      </c>
      <c r="E42" s="428">
        <v>3.97</v>
      </c>
      <c r="F42" s="381">
        <v>102</v>
      </c>
      <c r="G42" s="425">
        <v>58</v>
      </c>
      <c r="H42" s="12">
        <v>3.7931034482758621</v>
      </c>
      <c r="I42" s="428">
        <v>3.91</v>
      </c>
      <c r="J42" s="381">
        <v>74</v>
      </c>
      <c r="K42" s="425">
        <v>44</v>
      </c>
      <c r="L42" s="12">
        <v>3.7272727272727271</v>
      </c>
      <c r="M42" s="428">
        <v>3.96</v>
      </c>
      <c r="N42" s="381">
        <v>88</v>
      </c>
      <c r="O42" s="76">
        <f>N42+J42+F42</f>
        <v>264</v>
      </c>
      <c r="Q42" s="68"/>
      <c r="R42" s="68"/>
      <c r="T42" s="68"/>
    </row>
    <row r="43" spans="1:20" ht="15" customHeight="1" x14ac:dyDescent="0.25">
      <c r="A43" s="69">
        <v>16</v>
      </c>
      <c r="B43" s="361" t="s">
        <v>23</v>
      </c>
      <c r="C43" s="425">
        <v>68</v>
      </c>
      <c r="D43" s="12">
        <v>3.8382352941176472</v>
      </c>
      <c r="E43" s="439">
        <v>3.97</v>
      </c>
      <c r="F43" s="440">
        <v>72</v>
      </c>
      <c r="G43" s="425">
        <v>47</v>
      </c>
      <c r="H43" s="12">
        <v>3.7021276595744679</v>
      </c>
      <c r="I43" s="439">
        <v>3.91</v>
      </c>
      <c r="J43" s="440">
        <v>89</v>
      </c>
      <c r="K43" s="425">
        <v>62</v>
      </c>
      <c r="L43" s="12">
        <v>3.4838709677419355</v>
      </c>
      <c r="M43" s="439">
        <v>3.96</v>
      </c>
      <c r="N43" s="440">
        <v>107</v>
      </c>
      <c r="O43" s="76">
        <f>N43+J43+F43</f>
        <v>268</v>
      </c>
      <c r="Q43" s="68"/>
      <c r="R43" s="68"/>
      <c r="T43" s="68"/>
    </row>
    <row r="44" spans="1:20" ht="15" customHeight="1" thickBot="1" x14ac:dyDescent="0.3">
      <c r="A44" s="69">
        <v>17</v>
      </c>
      <c r="B44" s="41" t="s">
        <v>24</v>
      </c>
      <c r="C44" s="425">
        <v>65</v>
      </c>
      <c r="D44" s="12">
        <v>3.9384615384615387</v>
      </c>
      <c r="E44" s="428">
        <v>3.97</v>
      </c>
      <c r="F44" s="381">
        <v>63</v>
      </c>
      <c r="G44" s="425">
        <v>65</v>
      </c>
      <c r="H44" s="12">
        <v>3.8615384615384616</v>
      </c>
      <c r="I44" s="428">
        <v>3.91</v>
      </c>
      <c r="J44" s="381">
        <v>62</v>
      </c>
      <c r="K44" s="425">
        <v>90</v>
      </c>
      <c r="L44" s="12">
        <v>3.8888888888888888</v>
      </c>
      <c r="M44" s="428">
        <v>3.96</v>
      </c>
      <c r="N44" s="381">
        <v>66</v>
      </c>
      <c r="O44" s="76">
        <f>N44+J44+F44</f>
        <v>191</v>
      </c>
      <c r="Q44" s="68"/>
      <c r="R44" s="68"/>
      <c r="T44" s="68"/>
    </row>
    <row r="45" spans="1:20" ht="15" customHeight="1" thickBot="1" x14ac:dyDescent="0.3">
      <c r="A45" s="136"/>
      <c r="B45" s="142" t="s">
        <v>111</v>
      </c>
      <c r="C45" s="143">
        <f>SUM(C46:C65)</f>
        <v>666</v>
      </c>
      <c r="D45" s="169">
        <f>AVERAGE(D46:D65)</f>
        <v>3.9421440949810092</v>
      </c>
      <c r="E45" s="169">
        <v>3.97</v>
      </c>
      <c r="F45" s="144"/>
      <c r="G45" s="143">
        <f>SUM(G46:G65)</f>
        <v>554</v>
      </c>
      <c r="H45" s="169">
        <f>AVERAGE(H46:H65)</f>
        <v>3.9212872629589928</v>
      </c>
      <c r="I45" s="169">
        <v>3.91</v>
      </c>
      <c r="J45" s="144"/>
      <c r="K45" s="143">
        <f>SUM(K46:K65)</f>
        <v>528</v>
      </c>
      <c r="L45" s="169">
        <f>AVERAGE(L46:L65)</f>
        <v>3.9291679527632661</v>
      </c>
      <c r="M45" s="169">
        <v>3.96</v>
      </c>
      <c r="N45" s="144"/>
      <c r="O45" s="158"/>
      <c r="Q45" s="68"/>
      <c r="R45" s="68"/>
      <c r="T45" s="68"/>
    </row>
    <row r="46" spans="1:20" ht="15" customHeight="1" x14ac:dyDescent="0.25">
      <c r="A46" s="66">
        <v>1</v>
      </c>
      <c r="B46" s="49" t="s">
        <v>133</v>
      </c>
      <c r="C46" s="452">
        <v>51</v>
      </c>
      <c r="D46" s="428">
        <v>4.3137254901960782</v>
      </c>
      <c r="E46" s="428">
        <v>3.97</v>
      </c>
      <c r="F46" s="453">
        <v>17</v>
      </c>
      <c r="G46" s="452">
        <v>39</v>
      </c>
      <c r="H46" s="428">
        <v>3.8974358974358974</v>
      </c>
      <c r="I46" s="428">
        <v>3.91</v>
      </c>
      <c r="J46" s="453">
        <v>56</v>
      </c>
      <c r="K46" s="452">
        <v>52</v>
      </c>
      <c r="L46" s="428">
        <v>4.0192307692307692</v>
      </c>
      <c r="M46" s="428">
        <v>3.96</v>
      </c>
      <c r="N46" s="453">
        <v>43</v>
      </c>
      <c r="O46" s="75">
        <f t="shared" ref="O46:O65" si="1">N46+J46+F46</f>
        <v>116</v>
      </c>
      <c r="Q46" s="68"/>
      <c r="R46" s="68"/>
      <c r="T46" s="68"/>
    </row>
    <row r="47" spans="1:20" ht="15" customHeight="1" x14ac:dyDescent="0.25">
      <c r="A47" s="74">
        <v>2</v>
      </c>
      <c r="B47" s="49" t="s">
        <v>126</v>
      </c>
      <c r="C47" s="452">
        <v>14</v>
      </c>
      <c r="D47" s="428">
        <v>3.7857142857142856</v>
      </c>
      <c r="E47" s="428">
        <v>3.97</v>
      </c>
      <c r="F47" s="453">
        <v>79</v>
      </c>
      <c r="G47" s="452">
        <v>16</v>
      </c>
      <c r="H47" s="428">
        <v>4.0625</v>
      </c>
      <c r="I47" s="428">
        <v>3.91</v>
      </c>
      <c r="J47" s="453">
        <v>31</v>
      </c>
      <c r="K47" s="452">
        <v>16</v>
      </c>
      <c r="L47" s="428">
        <v>3.8125</v>
      </c>
      <c r="M47" s="428">
        <v>3.96</v>
      </c>
      <c r="N47" s="453">
        <v>76</v>
      </c>
      <c r="O47" s="76">
        <f t="shared" si="1"/>
        <v>186</v>
      </c>
      <c r="Q47" s="68"/>
      <c r="R47" s="68"/>
      <c r="T47" s="68"/>
    </row>
    <row r="48" spans="1:20" ht="15" customHeight="1" x14ac:dyDescent="0.25">
      <c r="A48" s="69">
        <v>3</v>
      </c>
      <c r="B48" s="50" t="s">
        <v>90</v>
      </c>
      <c r="C48" s="456">
        <v>46</v>
      </c>
      <c r="D48" s="426">
        <v>4.0652173913043477</v>
      </c>
      <c r="E48" s="426">
        <v>3.97</v>
      </c>
      <c r="F48" s="457">
        <v>42</v>
      </c>
      <c r="G48" s="456">
        <v>13</v>
      </c>
      <c r="H48" s="426">
        <v>4.3076923076923075</v>
      </c>
      <c r="I48" s="426">
        <v>3.91</v>
      </c>
      <c r="J48" s="457">
        <v>8</v>
      </c>
      <c r="K48" s="456">
        <v>13</v>
      </c>
      <c r="L48" s="426">
        <v>4</v>
      </c>
      <c r="M48" s="426">
        <v>3.96</v>
      </c>
      <c r="N48" s="457">
        <v>45</v>
      </c>
      <c r="O48" s="76">
        <f t="shared" si="1"/>
        <v>95</v>
      </c>
      <c r="Q48" s="68"/>
      <c r="R48" s="68"/>
      <c r="T48" s="68"/>
    </row>
    <row r="49" spans="1:20" ht="15" customHeight="1" x14ac:dyDescent="0.25">
      <c r="A49" s="69">
        <v>4</v>
      </c>
      <c r="B49" s="49" t="s">
        <v>202</v>
      </c>
      <c r="C49" s="452">
        <v>65</v>
      </c>
      <c r="D49" s="428">
        <v>3.953846153846154</v>
      </c>
      <c r="E49" s="428">
        <v>3.97</v>
      </c>
      <c r="F49" s="453">
        <v>58</v>
      </c>
      <c r="G49" s="452">
        <v>58</v>
      </c>
      <c r="H49" s="428">
        <v>3.5172413793103448</v>
      </c>
      <c r="I49" s="428">
        <v>3.91</v>
      </c>
      <c r="J49" s="453">
        <v>103</v>
      </c>
      <c r="K49" s="452">
        <v>44</v>
      </c>
      <c r="L49" s="428">
        <v>3.8636363636363638</v>
      </c>
      <c r="M49" s="428">
        <v>3.96</v>
      </c>
      <c r="N49" s="453">
        <v>70</v>
      </c>
      <c r="O49" s="76">
        <f t="shared" si="1"/>
        <v>231</v>
      </c>
      <c r="Q49" s="68"/>
      <c r="R49" s="68"/>
      <c r="T49" s="68"/>
    </row>
    <row r="50" spans="1:20" ht="15" customHeight="1" x14ac:dyDescent="0.25">
      <c r="A50" s="69">
        <v>5</v>
      </c>
      <c r="B50" s="49" t="s">
        <v>26</v>
      </c>
      <c r="C50" s="452">
        <v>15</v>
      </c>
      <c r="D50" s="428">
        <v>4</v>
      </c>
      <c r="E50" s="428">
        <v>3.97</v>
      </c>
      <c r="F50" s="453">
        <v>48</v>
      </c>
      <c r="G50" s="452">
        <v>22</v>
      </c>
      <c r="H50" s="428">
        <v>3.9545454545454546</v>
      </c>
      <c r="I50" s="428">
        <v>3.91</v>
      </c>
      <c r="J50" s="453">
        <v>48</v>
      </c>
      <c r="K50" s="452">
        <v>22</v>
      </c>
      <c r="L50" s="428">
        <v>4.0454545454545459</v>
      </c>
      <c r="M50" s="428">
        <v>3.96</v>
      </c>
      <c r="N50" s="453">
        <v>37</v>
      </c>
      <c r="O50" s="76">
        <f t="shared" si="1"/>
        <v>133</v>
      </c>
      <c r="Q50" s="68"/>
      <c r="R50" s="68"/>
      <c r="T50" s="68"/>
    </row>
    <row r="51" spans="1:20" ht="15" customHeight="1" x14ac:dyDescent="0.25">
      <c r="A51" s="69">
        <v>6</v>
      </c>
      <c r="B51" s="49" t="s">
        <v>27</v>
      </c>
      <c r="C51" s="452">
        <v>43</v>
      </c>
      <c r="D51" s="428">
        <v>4.2093023255813957</v>
      </c>
      <c r="E51" s="428">
        <v>3.97</v>
      </c>
      <c r="F51" s="453">
        <v>28</v>
      </c>
      <c r="G51" s="452">
        <v>43</v>
      </c>
      <c r="H51" s="428">
        <v>3.8139534883720931</v>
      </c>
      <c r="I51" s="428">
        <v>3.91</v>
      </c>
      <c r="J51" s="453">
        <v>68</v>
      </c>
      <c r="K51" s="452">
        <v>51</v>
      </c>
      <c r="L51" s="428">
        <v>4.2352941176470589</v>
      </c>
      <c r="M51" s="428">
        <v>3.96</v>
      </c>
      <c r="N51" s="453">
        <v>18</v>
      </c>
      <c r="O51" s="76">
        <f t="shared" si="1"/>
        <v>114</v>
      </c>
      <c r="Q51" s="68"/>
      <c r="R51" s="68"/>
      <c r="T51" s="68"/>
    </row>
    <row r="52" spans="1:20" ht="15" customHeight="1" x14ac:dyDescent="0.25">
      <c r="A52" s="69">
        <v>7</v>
      </c>
      <c r="B52" s="56" t="s">
        <v>211</v>
      </c>
      <c r="C52" s="488">
        <v>5</v>
      </c>
      <c r="D52" s="489">
        <v>4</v>
      </c>
      <c r="E52" s="489">
        <v>3.97</v>
      </c>
      <c r="F52" s="490">
        <v>49</v>
      </c>
      <c r="G52" s="488"/>
      <c r="H52" s="489"/>
      <c r="I52" s="489">
        <v>3.91</v>
      </c>
      <c r="J52" s="490">
        <v>109</v>
      </c>
      <c r="K52" s="488"/>
      <c r="L52" s="489"/>
      <c r="M52" s="489">
        <v>3.96</v>
      </c>
      <c r="N52" s="490">
        <v>109</v>
      </c>
      <c r="O52" s="138">
        <f t="shared" si="1"/>
        <v>267</v>
      </c>
      <c r="Q52" s="68"/>
      <c r="R52" s="68"/>
      <c r="T52" s="68"/>
    </row>
    <row r="53" spans="1:20" ht="15" customHeight="1" x14ac:dyDescent="0.25">
      <c r="A53" s="65">
        <v>8</v>
      </c>
      <c r="B53" s="49" t="s">
        <v>205</v>
      </c>
      <c r="C53" s="452">
        <v>67</v>
      </c>
      <c r="D53" s="428">
        <v>3.8059701492537314</v>
      </c>
      <c r="E53" s="428">
        <v>3.97</v>
      </c>
      <c r="F53" s="453">
        <v>76</v>
      </c>
      <c r="G53" s="452">
        <v>35</v>
      </c>
      <c r="H53" s="428">
        <v>4.0285714285714285</v>
      </c>
      <c r="I53" s="428">
        <v>3.91</v>
      </c>
      <c r="J53" s="453">
        <v>38</v>
      </c>
      <c r="K53" s="452">
        <v>23</v>
      </c>
      <c r="L53" s="428">
        <v>3.7391304347826089</v>
      </c>
      <c r="M53" s="428">
        <v>3.96</v>
      </c>
      <c r="N53" s="453">
        <v>86</v>
      </c>
      <c r="O53" s="76">
        <f t="shared" si="1"/>
        <v>200</v>
      </c>
      <c r="Q53" s="68"/>
      <c r="R53" s="68"/>
      <c r="T53" s="68"/>
    </row>
    <row r="54" spans="1:20" ht="15" customHeight="1" x14ac:dyDescent="0.25">
      <c r="A54" s="69">
        <v>9</v>
      </c>
      <c r="B54" s="49" t="s">
        <v>89</v>
      </c>
      <c r="C54" s="452">
        <v>43</v>
      </c>
      <c r="D54" s="428">
        <v>3.6976744186046511</v>
      </c>
      <c r="E54" s="428">
        <v>3.97</v>
      </c>
      <c r="F54" s="453">
        <v>91</v>
      </c>
      <c r="G54" s="452">
        <v>44</v>
      </c>
      <c r="H54" s="428">
        <v>4.0227272727272725</v>
      </c>
      <c r="I54" s="428">
        <v>3.91</v>
      </c>
      <c r="J54" s="453">
        <v>42</v>
      </c>
      <c r="K54" s="452">
        <v>45</v>
      </c>
      <c r="L54" s="428">
        <v>3.5111111111111111</v>
      </c>
      <c r="M54" s="428">
        <v>3.96</v>
      </c>
      <c r="N54" s="453">
        <v>104</v>
      </c>
      <c r="O54" s="76">
        <f t="shared" si="1"/>
        <v>237</v>
      </c>
      <c r="Q54" s="68"/>
      <c r="R54" s="68"/>
      <c r="T54" s="68"/>
    </row>
    <row r="55" spans="1:20" ht="15" customHeight="1" x14ac:dyDescent="0.25">
      <c r="A55" s="69">
        <v>10</v>
      </c>
      <c r="B55" s="123" t="s">
        <v>123</v>
      </c>
      <c r="C55" s="462">
        <v>23</v>
      </c>
      <c r="D55" s="441">
        <v>4.2173913043478262</v>
      </c>
      <c r="E55" s="441">
        <v>3.97</v>
      </c>
      <c r="F55" s="463">
        <v>26</v>
      </c>
      <c r="G55" s="462">
        <v>18</v>
      </c>
      <c r="H55" s="441">
        <v>4.2222222222222223</v>
      </c>
      <c r="I55" s="441">
        <v>3.91</v>
      </c>
      <c r="J55" s="463">
        <v>16</v>
      </c>
      <c r="K55" s="462">
        <v>10</v>
      </c>
      <c r="L55" s="441">
        <v>4.0999999999999996</v>
      </c>
      <c r="M55" s="441">
        <v>3.96</v>
      </c>
      <c r="N55" s="463">
        <v>35</v>
      </c>
      <c r="O55" s="76">
        <f t="shared" si="1"/>
        <v>77</v>
      </c>
      <c r="Q55" s="68"/>
      <c r="R55" s="68"/>
      <c r="T55" s="68"/>
    </row>
    <row r="56" spans="1:20" ht="15" customHeight="1" x14ac:dyDescent="0.25">
      <c r="A56" s="69">
        <v>11</v>
      </c>
      <c r="B56" s="50" t="s">
        <v>29</v>
      </c>
      <c r="C56" s="456">
        <v>31</v>
      </c>
      <c r="D56" s="426">
        <v>3.3548387096774195</v>
      </c>
      <c r="E56" s="426">
        <v>3.97</v>
      </c>
      <c r="F56" s="457">
        <v>107</v>
      </c>
      <c r="G56" s="456">
        <v>12</v>
      </c>
      <c r="H56" s="426">
        <v>3.5</v>
      </c>
      <c r="I56" s="426">
        <v>3.91</v>
      </c>
      <c r="J56" s="457">
        <v>104</v>
      </c>
      <c r="K56" s="456">
        <v>35</v>
      </c>
      <c r="L56" s="426">
        <v>3.8285714285714287</v>
      </c>
      <c r="M56" s="426">
        <v>3.96</v>
      </c>
      <c r="N56" s="457">
        <v>73</v>
      </c>
      <c r="O56" s="76">
        <f t="shared" si="1"/>
        <v>284</v>
      </c>
      <c r="Q56" s="68"/>
      <c r="R56" s="68"/>
      <c r="T56" s="68"/>
    </row>
    <row r="57" spans="1:20" ht="15" customHeight="1" x14ac:dyDescent="0.25">
      <c r="A57" s="69">
        <v>12</v>
      </c>
      <c r="B57" s="126" t="s">
        <v>30</v>
      </c>
      <c r="C57" s="460">
        <v>18</v>
      </c>
      <c r="D57" s="443">
        <v>3.7222222222222223</v>
      </c>
      <c r="E57" s="443">
        <v>3.97</v>
      </c>
      <c r="F57" s="461">
        <v>86</v>
      </c>
      <c r="G57" s="460">
        <v>31</v>
      </c>
      <c r="H57" s="443">
        <v>3.774193548387097</v>
      </c>
      <c r="I57" s="443">
        <v>3.91</v>
      </c>
      <c r="J57" s="461">
        <v>78</v>
      </c>
      <c r="K57" s="460">
        <v>7</v>
      </c>
      <c r="L57" s="443">
        <v>4.1428571428571432</v>
      </c>
      <c r="M57" s="443">
        <v>3.96</v>
      </c>
      <c r="N57" s="461">
        <v>31</v>
      </c>
      <c r="O57" s="76">
        <f t="shared" si="1"/>
        <v>195</v>
      </c>
      <c r="Q57" s="68"/>
      <c r="R57" s="68"/>
      <c r="T57" s="68"/>
    </row>
    <row r="58" spans="1:20" ht="15" customHeight="1" x14ac:dyDescent="0.25">
      <c r="A58" s="69">
        <v>13</v>
      </c>
      <c r="B58" s="163" t="s">
        <v>206</v>
      </c>
      <c r="C58" s="458">
        <v>24</v>
      </c>
      <c r="D58" s="444">
        <v>4.375</v>
      </c>
      <c r="E58" s="444">
        <v>3.97</v>
      </c>
      <c r="F58" s="459">
        <v>11</v>
      </c>
      <c r="G58" s="458">
        <v>31</v>
      </c>
      <c r="H58" s="444">
        <v>4.161290322580645</v>
      </c>
      <c r="I58" s="444">
        <v>3.91</v>
      </c>
      <c r="J58" s="459">
        <v>21</v>
      </c>
      <c r="K58" s="458">
        <v>35</v>
      </c>
      <c r="L58" s="444">
        <v>4.4285714285714288</v>
      </c>
      <c r="M58" s="444">
        <v>3.96</v>
      </c>
      <c r="N58" s="459">
        <v>1</v>
      </c>
      <c r="O58" s="76">
        <f t="shared" si="1"/>
        <v>33</v>
      </c>
      <c r="Q58" s="68"/>
      <c r="R58" s="68"/>
      <c r="T58" s="68"/>
    </row>
    <row r="59" spans="1:20" ht="15" customHeight="1" x14ac:dyDescent="0.25">
      <c r="A59" s="69">
        <v>14</v>
      </c>
      <c r="B59" s="50" t="s">
        <v>91</v>
      </c>
      <c r="C59" s="456">
        <v>10</v>
      </c>
      <c r="D59" s="426">
        <v>4.4000000000000004</v>
      </c>
      <c r="E59" s="426">
        <v>3.97</v>
      </c>
      <c r="F59" s="457">
        <v>8</v>
      </c>
      <c r="G59" s="456">
        <v>15</v>
      </c>
      <c r="H59" s="426">
        <v>3.7333333333333334</v>
      </c>
      <c r="I59" s="426">
        <v>3.91</v>
      </c>
      <c r="J59" s="457">
        <v>87</v>
      </c>
      <c r="K59" s="456">
        <v>19</v>
      </c>
      <c r="L59" s="426">
        <v>3.5263157894736841</v>
      </c>
      <c r="M59" s="426">
        <v>3.96</v>
      </c>
      <c r="N59" s="457">
        <v>103</v>
      </c>
      <c r="O59" s="76">
        <f t="shared" si="1"/>
        <v>198</v>
      </c>
      <c r="Q59" s="68"/>
      <c r="R59" s="68"/>
      <c r="T59" s="68"/>
    </row>
    <row r="60" spans="1:20" ht="15" customHeight="1" x14ac:dyDescent="0.25">
      <c r="A60" s="69">
        <v>15</v>
      </c>
      <c r="B60" s="50" t="s">
        <v>167</v>
      </c>
      <c r="C60" s="456">
        <v>29</v>
      </c>
      <c r="D60" s="426">
        <v>3.7586206896551726</v>
      </c>
      <c r="E60" s="426">
        <v>3.97</v>
      </c>
      <c r="F60" s="457">
        <v>83</v>
      </c>
      <c r="G60" s="456">
        <v>38</v>
      </c>
      <c r="H60" s="426">
        <v>3.9473684210526314</v>
      </c>
      <c r="I60" s="426">
        <v>3.91</v>
      </c>
      <c r="J60" s="457">
        <v>51</v>
      </c>
      <c r="K60" s="456">
        <v>48</v>
      </c>
      <c r="L60" s="426">
        <v>3.875</v>
      </c>
      <c r="M60" s="426">
        <v>3.96</v>
      </c>
      <c r="N60" s="457">
        <v>68</v>
      </c>
      <c r="O60" s="76">
        <f t="shared" si="1"/>
        <v>202</v>
      </c>
      <c r="Q60" s="68"/>
      <c r="R60" s="68"/>
      <c r="T60" s="68"/>
    </row>
    <row r="61" spans="1:20" ht="15" customHeight="1" x14ac:dyDescent="0.25">
      <c r="A61" s="69">
        <v>16</v>
      </c>
      <c r="B61" s="50" t="s">
        <v>32</v>
      </c>
      <c r="C61" s="456">
        <v>45</v>
      </c>
      <c r="D61" s="426">
        <v>3.6888888888888891</v>
      </c>
      <c r="E61" s="426">
        <v>3.97</v>
      </c>
      <c r="F61" s="457">
        <v>93</v>
      </c>
      <c r="G61" s="456">
        <v>35</v>
      </c>
      <c r="H61" s="426">
        <v>3.7428571428571429</v>
      </c>
      <c r="I61" s="426">
        <v>3.91</v>
      </c>
      <c r="J61" s="457">
        <v>85</v>
      </c>
      <c r="K61" s="456">
        <v>22</v>
      </c>
      <c r="L61" s="426">
        <v>3.5</v>
      </c>
      <c r="M61" s="426">
        <v>3.96</v>
      </c>
      <c r="N61" s="457">
        <v>106</v>
      </c>
      <c r="O61" s="76">
        <f t="shared" si="1"/>
        <v>284</v>
      </c>
      <c r="Q61" s="68"/>
      <c r="R61" s="68"/>
      <c r="T61" s="68"/>
    </row>
    <row r="62" spans="1:20" ht="15" customHeight="1" x14ac:dyDescent="0.25">
      <c r="A62" s="69">
        <v>17</v>
      </c>
      <c r="B62" s="50" t="s">
        <v>92</v>
      </c>
      <c r="C62" s="456">
        <v>20</v>
      </c>
      <c r="D62" s="426">
        <v>3.75</v>
      </c>
      <c r="E62" s="426">
        <v>3.97</v>
      </c>
      <c r="F62" s="457">
        <v>85</v>
      </c>
      <c r="G62" s="456">
        <v>31</v>
      </c>
      <c r="H62" s="426">
        <v>3.7419354838709675</v>
      </c>
      <c r="I62" s="426">
        <v>3.91</v>
      </c>
      <c r="J62" s="457">
        <v>86</v>
      </c>
      <c r="K62" s="456">
        <v>22</v>
      </c>
      <c r="L62" s="426">
        <v>3.9090909090909092</v>
      </c>
      <c r="M62" s="426">
        <v>3.96</v>
      </c>
      <c r="N62" s="457">
        <v>61</v>
      </c>
      <c r="O62" s="76">
        <f t="shared" si="1"/>
        <v>232</v>
      </c>
      <c r="Q62" s="68"/>
      <c r="R62" s="68"/>
      <c r="T62" s="68"/>
    </row>
    <row r="63" spans="1:20" ht="15" customHeight="1" x14ac:dyDescent="0.25">
      <c r="A63" s="69">
        <v>18</v>
      </c>
      <c r="B63" s="50" t="s">
        <v>33</v>
      </c>
      <c r="C63" s="456">
        <v>38</v>
      </c>
      <c r="D63" s="426">
        <v>4.4473684210526319</v>
      </c>
      <c r="E63" s="426">
        <v>3.97</v>
      </c>
      <c r="F63" s="457">
        <v>6</v>
      </c>
      <c r="G63" s="456">
        <v>40</v>
      </c>
      <c r="H63" s="426">
        <v>4.125</v>
      </c>
      <c r="I63" s="426">
        <v>3.91</v>
      </c>
      <c r="J63" s="457">
        <v>27</v>
      </c>
      <c r="K63" s="456">
        <v>38</v>
      </c>
      <c r="L63" s="426">
        <v>4.3421052631578947</v>
      </c>
      <c r="M63" s="426">
        <v>3.96</v>
      </c>
      <c r="N63" s="457">
        <v>4</v>
      </c>
      <c r="O63" s="76">
        <f t="shared" si="1"/>
        <v>37</v>
      </c>
      <c r="Q63" s="68"/>
      <c r="R63" s="68"/>
      <c r="T63" s="68"/>
    </row>
    <row r="64" spans="1:20" ht="15" customHeight="1" x14ac:dyDescent="0.25">
      <c r="A64" s="69">
        <v>19</v>
      </c>
      <c r="B64" s="50" t="s">
        <v>28</v>
      </c>
      <c r="C64" s="456">
        <v>33</v>
      </c>
      <c r="D64" s="426">
        <v>3.6666666666666665</v>
      </c>
      <c r="E64" s="426">
        <v>3.97</v>
      </c>
      <c r="F64" s="457">
        <v>97</v>
      </c>
      <c r="G64" s="456">
        <v>33</v>
      </c>
      <c r="H64" s="426">
        <v>4.0303030303030303</v>
      </c>
      <c r="I64" s="426">
        <v>3.91</v>
      </c>
      <c r="J64" s="457">
        <v>36</v>
      </c>
      <c r="K64" s="456">
        <v>26</v>
      </c>
      <c r="L64" s="426">
        <v>3.8461538461538463</v>
      </c>
      <c r="M64" s="426">
        <v>3.96</v>
      </c>
      <c r="N64" s="457">
        <v>72</v>
      </c>
      <c r="O64" s="76">
        <f t="shared" si="1"/>
        <v>205</v>
      </c>
      <c r="Q64" s="68"/>
      <c r="R64" s="68"/>
      <c r="T64" s="68"/>
    </row>
    <row r="65" spans="1:20" ht="15" customHeight="1" thickBot="1" x14ac:dyDescent="0.3">
      <c r="A65" s="69">
        <v>20</v>
      </c>
      <c r="B65" s="50" t="s">
        <v>212</v>
      </c>
      <c r="C65" s="456">
        <v>46</v>
      </c>
      <c r="D65" s="426">
        <v>3.6304347826086958</v>
      </c>
      <c r="E65" s="426">
        <v>3.97</v>
      </c>
      <c r="F65" s="457">
        <v>99</v>
      </c>
      <c r="G65" s="456"/>
      <c r="H65" s="426"/>
      <c r="I65" s="426">
        <v>3.91</v>
      </c>
      <c r="J65" s="457">
        <v>109</v>
      </c>
      <c r="K65" s="456"/>
      <c r="L65" s="426"/>
      <c r="M65" s="426">
        <v>3.96</v>
      </c>
      <c r="N65" s="457">
        <v>109</v>
      </c>
      <c r="O65" s="160">
        <f t="shared" si="1"/>
        <v>317</v>
      </c>
      <c r="Q65" s="68"/>
      <c r="R65" s="68"/>
      <c r="T65" s="68"/>
    </row>
    <row r="66" spans="1:20" ht="15" customHeight="1" thickBot="1" x14ac:dyDescent="0.3">
      <c r="A66" s="136"/>
      <c r="B66" s="145" t="s">
        <v>114</v>
      </c>
      <c r="C66" s="146">
        <f>SUM(C67:C80)</f>
        <v>625</v>
      </c>
      <c r="D66" s="170">
        <f>AVERAGE(D67:D80)</f>
        <v>4.0650970320458359</v>
      </c>
      <c r="E66" s="170">
        <v>3.97</v>
      </c>
      <c r="F66" s="147"/>
      <c r="G66" s="146">
        <f>SUM(G67:G80)</f>
        <v>581</v>
      </c>
      <c r="H66" s="170">
        <f>AVERAGE(H67:H80)</f>
        <v>3.8999482386872137</v>
      </c>
      <c r="I66" s="170">
        <v>3.91</v>
      </c>
      <c r="J66" s="147"/>
      <c r="K66" s="146">
        <f>SUM(K67:K80)</f>
        <v>556</v>
      </c>
      <c r="L66" s="170">
        <f>AVERAGE(L67:L80)</f>
        <v>4.0531747650091017</v>
      </c>
      <c r="M66" s="170">
        <v>3.96</v>
      </c>
      <c r="N66" s="147"/>
      <c r="O66" s="158"/>
      <c r="Q66" s="68"/>
      <c r="R66" s="68"/>
      <c r="T66" s="68"/>
    </row>
    <row r="67" spans="1:20" ht="15" customHeight="1" x14ac:dyDescent="0.25">
      <c r="A67" s="66">
        <v>1</v>
      </c>
      <c r="B67" s="48" t="s">
        <v>168</v>
      </c>
      <c r="C67" s="466">
        <v>40</v>
      </c>
      <c r="D67" s="433">
        <v>3.9750000000000001</v>
      </c>
      <c r="E67" s="433">
        <v>3.97</v>
      </c>
      <c r="F67" s="467">
        <v>53</v>
      </c>
      <c r="G67" s="466">
        <v>34</v>
      </c>
      <c r="H67" s="433">
        <v>4.0294117647058822</v>
      </c>
      <c r="I67" s="433">
        <v>3.91</v>
      </c>
      <c r="J67" s="467">
        <v>37</v>
      </c>
      <c r="K67" s="466">
        <v>32</v>
      </c>
      <c r="L67" s="433">
        <v>4.1875</v>
      </c>
      <c r="M67" s="433">
        <v>3.96</v>
      </c>
      <c r="N67" s="467">
        <v>23</v>
      </c>
      <c r="O67" s="75">
        <f t="shared" ref="O67:O80" si="2">N67+J67+F67</f>
        <v>113</v>
      </c>
      <c r="Q67" s="68"/>
      <c r="R67" s="68"/>
      <c r="T67" s="68"/>
    </row>
    <row r="68" spans="1:20" ht="15" customHeight="1" x14ac:dyDescent="0.25">
      <c r="A68" s="69">
        <v>2</v>
      </c>
      <c r="B68" s="48" t="s">
        <v>93</v>
      </c>
      <c r="C68" s="466">
        <v>25</v>
      </c>
      <c r="D68" s="433">
        <v>4.2</v>
      </c>
      <c r="E68" s="433">
        <v>3.97</v>
      </c>
      <c r="F68" s="467">
        <v>30</v>
      </c>
      <c r="G68" s="466">
        <v>26</v>
      </c>
      <c r="H68" s="433">
        <v>4.4615384615384617</v>
      </c>
      <c r="I68" s="433">
        <v>3.91</v>
      </c>
      <c r="J68" s="467">
        <v>3</v>
      </c>
      <c r="K68" s="466">
        <v>23</v>
      </c>
      <c r="L68" s="433">
        <v>4.2608695652173916</v>
      </c>
      <c r="M68" s="433">
        <v>3.96</v>
      </c>
      <c r="N68" s="467">
        <v>15</v>
      </c>
      <c r="O68" s="76">
        <f t="shared" si="2"/>
        <v>48</v>
      </c>
      <c r="Q68" s="68"/>
      <c r="R68" s="68"/>
      <c r="T68" s="68"/>
    </row>
    <row r="69" spans="1:20" ht="15" customHeight="1" x14ac:dyDescent="0.25">
      <c r="A69" s="69">
        <v>3</v>
      </c>
      <c r="B69" s="48" t="s">
        <v>169</v>
      </c>
      <c r="C69" s="466">
        <v>37</v>
      </c>
      <c r="D69" s="433">
        <v>4.1621621621621623</v>
      </c>
      <c r="E69" s="433">
        <v>3.97</v>
      </c>
      <c r="F69" s="467">
        <v>35</v>
      </c>
      <c r="G69" s="466">
        <v>41</v>
      </c>
      <c r="H69" s="433">
        <v>3.9512195121951219</v>
      </c>
      <c r="I69" s="433">
        <v>3.91</v>
      </c>
      <c r="J69" s="467">
        <v>49</v>
      </c>
      <c r="K69" s="466">
        <v>60</v>
      </c>
      <c r="L69" s="433">
        <v>3.9333333333333331</v>
      </c>
      <c r="M69" s="433">
        <v>3.96</v>
      </c>
      <c r="N69" s="467">
        <v>58</v>
      </c>
      <c r="O69" s="76">
        <f t="shared" si="2"/>
        <v>142</v>
      </c>
      <c r="Q69" s="68"/>
      <c r="R69" s="68"/>
      <c r="T69" s="68"/>
    </row>
    <row r="70" spans="1:20" ht="15" customHeight="1" x14ac:dyDescent="0.25">
      <c r="A70" s="69">
        <v>4</v>
      </c>
      <c r="B70" s="52" t="s">
        <v>170</v>
      </c>
      <c r="C70" s="468">
        <v>21</v>
      </c>
      <c r="D70" s="436">
        <v>4.333333333333333</v>
      </c>
      <c r="E70" s="436">
        <v>3.97</v>
      </c>
      <c r="F70" s="469">
        <v>15</v>
      </c>
      <c r="G70" s="468">
        <v>29</v>
      </c>
      <c r="H70" s="436">
        <v>3.8620689655172415</v>
      </c>
      <c r="I70" s="436">
        <v>3.91</v>
      </c>
      <c r="J70" s="469">
        <v>61</v>
      </c>
      <c r="K70" s="468">
        <v>25</v>
      </c>
      <c r="L70" s="436">
        <v>4.16</v>
      </c>
      <c r="M70" s="436">
        <v>3.96</v>
      </c>
      <c r="N70" s="469">
        <v>28</v>
      </c>
      <c r="O70" s="76">
        <f t="shared" si="2"/>
        <v>104</v>
      </c>
      <c r="Q70" s="68"/>
      <c r="R70" s="68"/>
      <c r="T70" s="68"/>
    </row>
    <row r="71" spans="1:20" ht="15" customHeight="1" x14ac:dyDescent="0.25">
      <c r="A71" s="69">
        <v>5</v>
      </c>
      <c r="B71" s="52" t="s">
        <v>137</v>
      </c>
      <c r="C71" s="468">
        <v>26</v>
      </c>
      <c r="D71" s="436">
        <v>4.1538461538461542</v>
      </c>
      <c r="E71" s="436">
        <v>3.97</v>
      </c>
      <c r="F71" s="469">
        <v>36</v>
      </c>
      <c r="G71" s="468">
        <v>27</v>
      </c>
      <c r="H71" s="436">
        <v>3.5925925925925926</v>
      </c>
      <c r="I71" s="436">
        <v>3.91</v>
      </c>
      <c r="J71" s="469">
        <v>98</v>
      </c>
      <c r="K71" s="468">
        <v>34</v>
      </c>
      <c r="L71" s="436">
        <v>4.0294117647058822</v>
      </c>
      <c r="M71" s="436">
        <v>3.96</v>
      </c>
      <c r="N71" s="469">
        <v>41</v>
      </c>
      <c r="O71" s="178">
        <f t="shared" si="2"/>
        <v>175</v>
      </c>
      <c r="Q71" s="68"/>
      <c r="R71" s="68"/>
      <c r="T71" s="68"/>
    </row>
    <row r="72" spans="1:20" ht="15" customHeight="1" x14ac:dyDescent="0.25">
      <c r="A72" s="69">
        <v>6</v>
      </c>
      <c r="B72" s="52" t="s">
        <v>171</v>
      </c>
      <c r="C72" s="468">
        <v>22</v>
      </c>
      <c r="D72" s="436">
        <v>3.7727272727272729</v>
      </c>
      <c r="E72" s="436">
        <v>3.97</v>
      </c>
      <c r="F72" s="469">
        <v>80</v>
      </c>
      <c r="G72" s="468">
        <v>52</v>
      </c>
      <c r="H72" s="436">
        <v>3.6153846153846154</v>
      </c>
      <c r="I72" s="436">
        <v>3.91</v>
      </c>
      <c r="J72" s="469">
        <v>94</v>
      </c>
      <c r="K72" s="468">
        <v>43</v>
      </c>
      <c r="L72" s="436">
        <v>3.9767441860465116</v>
      </c>
      <c r="M72" s="436">
        <v>3.96</v>
      </c>
      <c r="N72" s="469">
        <v>51</v>
      </c>
      <c r="O72" s="76">
        <f t="shared" si="2"/>
        <v>225</v>
      </c>
      <c r="Q72" s="68"/>
      <c r="R72" s="68"/>
      <c r="T72" s="68"/>
    </row>
    <row r="73" spans="1:20" ht="15" customHeight="1" x14ac:dyDescent="0.25">
      <c r="A73" s="69">
        <v>7</v>
      </c>
      <c r="B73" s="52" t="s">
        <v>172</v>
      </c>
      <c r="C73" s="468">
        <v>28</v>
      </c>
      <c r="D73" s="436">
        <v>4.2857142857142856</v>
      </c>
      <c r="E73" s="436">
        <v>3.97</v>
      </c>
      <c r="F73" s="469">
        <v>21</v>
      </c>
      <c r="G73" s="468">
        <v>41</v>
      </c>
      <c r="H73" s="436">
        <v>4.1463414634146343</v>
      </c>
      <c r="I73" s="436">
        <v>3.91</v>
      </c>
      <c r="J73" s="469">
        <v>24</v>
      </c>
      <c r="K73" s="468">
        <v>24</v>
      </c>
      <c r="L73" s="436">
        <v>4.041666666666667</v>
      </c>
      <c r="M73" s="436">
        <v>3.96</v>
      </c>
      <c r="N73" s="469">
        <v>38</v>
      </c>
      <c r="O73" s="76">
        <f t="shared" si="2"/>
        <v>83</v>
      </c>
      <c r="Q73" s="68"/>
      <c r="R73" s="68"/>
      <c r="T73" s="68"/>
    </row>
    <row r="74" spans="1:20" ht="15" customHeight="1" x14ac:dyDescent="0.25">
      <c r="A74" s="69">
        <v>8</v>
      </c>
      <c r="B74" s="52" t="s">
        <v>173</v>
      </c>
      <c r="C74" s="468">
        <v>44</v>
      </c>
      <c r="D74" s="436">
        <v>3.9772727272727271</v>
      </c>
      <c r="E74" s="436">
        <v>3.97</v>
      </c>
      <c r="F74" s="469">
        <v>52</v>
      </c>
      <c r="G74" s="468">
        <v>28</v>
      </c>
      <c r="H74" s="436">
        <v>3.8571428571428572</v>
      </c>
      <c r="I74" s="436">
        <v>3.91</v>
      </c>
      <c r="J74" s="469">
        <v>63</v>
      </c>
      <c r="K74" s="468">
        <v>19</v>
      </c>
      <c r="L74" s="436">
        <v>4.2631578947368425</v>
      </c>
      <c r="M74" s="436">
        <v>3.96</v>
      </c>
      <c r="N74" s="469">
        <v>14</v>
      </c>
      <c r="O74" s="162">
        <f t="shared" si="2"/>
        <v>129</v>
      </c>
      <c r="Q74" s="68"/>
      <c r="R74" s="68"/>
      <c r="T74" s="68"/>
    </row>
    <row r="75" spans="1:20" ht="15" customHeight="1" x14ac:dyDescent="0.25">
      <c r="A75" s="69">
        <v>9</v>
      </c>
      <c r="B75" s="52" t="s">
        <v>106</v>
      </c>
      <c r="C75" s="468">
        <v>32</v>
      </c>
      <c r="D75" s="436">
        <v>3.71875</v>
      </c>
      <c r="E75" s="436">
        <v>3.97</v>
      </c>
      <c r="F75" s="469">
        <v>87</v>
      </c>
      <c r="G75" s="468">
        <v>17</v>
      </c>
      <c r="H75" s="436">
        <v>3.5882352941176472</v>
      </c>
      <c r="I75" s="436">
        <v>3.91</v>
      </c>
      <c r="J75" s="469">
        <v>99</v>
      </c>
      <c r="K75" s="468">
        <v>22</v>
      </c>
      <c r="L75" s="436">
        <v>3.9545454545454546</v>
      </c>
      <c r="M75" s="436">
        <v>3.96</v>
      </c>
      <c r="N75" s="469">
        <v>56</v>
      </c>
      <c r="O75" s="76">
        <f t="shared" si="2"/>
        <v>242</v>
      </c>
      <c r="Q75" s="68"/>
      <c r="R75" s="68"/>
      <c r="T75" s="68"/>
    </row>
    <row r="76" spans="1:20" ht="15" customHeight="1" x14ac:dyDescent="0.25">
      <c r="A76" s="69">
        <v>10</v>
      </c>
      <c r="B76" s="52" t="s">
        <v>138</v>
      </c>
      <c r="C76" s="468">
        <v>123</v>
      </c>
      <c r="D76" s="436">
        <v>3.8373983739837398</v>
      </c>
      <c r="E76" s="436">
        <v>3.97</v>
      </c>
      <c r="F76" s="469">
        <v>73</v>
      </c>
      <c r="G76" s="468">
        <v>122</v>
      </c>
      <c r="H76" s="436">
        <v>3.762295081967213</v>
      </c>
      <c r="I76" s="436">
        <v>3.91</v>
      </c>
      <c r="J76" s="469">
        <v>81</v>
      </c>
      <c r="K76" s="468">
        <v>92</v>
      </c>
      <c r="L76" s="436">
        <v>3.9565217391304346</v>
      </c>
      <c r="M76" s="436">
        <v>3.96</v>
      </c>
      <c r="N76" s="469">
        <v>54</v>
      </c>
      <c r="O76" s="76">
        <f t="shared" si="2"/>
        <v>208</v>
      </c>
      <c r="Q76" s="68"/>
      <c r="R76" s="68"/>
      <c r="T76" s="68"/>
    </row>
    <row r="77" spans="1:20" ht="15" customHeight="1" x14ac:dyDescent="0.25">
      <c r="A77" s="69">
        <v>11</v>
      </c>
      <c r="B77" s="52" t="s">
        <v>174</v>
      </c>
      <c r="C77" s="468">
        <v>61</v>
      </c>
      <c r="D77" s="436">
        <v>3.5737704918032787</v>
      </c>
      <c r="E77" s="436">
        <v>3.97</v>
      </c>
      <c r="F77" s="469">
        <v>103</v>
      </c>
      <c r="G77" s="468">
        <v>70</v>
      </c>
      <c r="H77" s="436">
        <v>3.5714285714285716</v>
      </c>
      <c r="I77" s="436">
        <v>3.91</v>
      </c>
      <c r="J77" s="469">
        <v>100</v>
      </c>
      <c r="K77" s="468">
        <v>58</v>
      </c>
      <c r="L77" s="436">
        <v>3.6206896551724137</v>
      </c>
      <c r="M77" s="436">
        <v>3.96</v>
      </c>
      <c r="N77" s="469">
        <v>96</v>
      </c>
      <c r="O77" s="76">
        <f t="shared" si="2"/>
        <v>299</v>
      </c>
      <c r="Q77" s="68"/>
      <c r="R77" s="68"/>
      <c r="T77" s="68"/>
    </row>
    <row r="78" spans="1:20" ht="15" customHeight="1" x14ac:dyDescent="0.25">
      <c r="A78" s="69">
        <v>12</v>
      </c>
      <c r="B78" s="52" t="s">
        <v>175</v>
      </c>
      <c r="C78" s="468">
        <v>45</v>
      </c>
      <c r="D78" s="436">
        <v>4.2</v>
      </c>
      <c r="E78" s="436">
        <v>3.97</v>
      </c>
      <c r="F78" s="469">
        <v>31</v>
      </c>
      <c r="G78" s="468">
        <v>19</v>
      </c>
      <c r="H78" s="436">
        <v>4</v>
      </c>
      <c r="I78" s="436">
        <v>3.91</v>
      </c>
      <c r="J78" s="469">
        <v>45</v>
      </c>
      <c r="K78" s="468">
        <v>45</v>
      </c>
      <c r="L78" s="436">
        <v>4.2888888888888888</v>
      </c>
      <c r="M78" s="436">
        <v>3.96</v>
      </c>
      <c r="N78" s="469">
        <v>10</v>
      </c>
      <c r="O78" s="76">
        <f t="shared" si="2"/>
        <v>86</v>
      </c>
      <c r="Q78" s="68"/>
      <c r="R78" s="68"/>
      <c r="T78" s="68"/>
    </row>
    <row r="79" spans="1:20" ht="15" customHeight="1" x14ac:dyDescent="0.25">
      <c r="A79" s="69">
        <v>13</v>
      </c>
      <c r="B79" s="126" t="s">
        <v>139</v>
      </c>
      <c r="C79" s="460">
        <v>15</v>
      </c>
      <c r="D79" s="443">
        <v>4.4666666666666668</v>
      </c>
      <c r="E79" s="443">
        <v>3.97</v>
      </c>
      <c r="F79" s="461">
        <v>5</v>
      </c>
      <c r="G79" s="460">
        <v>9</v>
      </c>
      <c r="H79" s="443">
        <v>4.2222222222222223</v>
      </c>
      <c r="I79" s="443">
        <v>3.91</v>
      </c>
      <c r="J79" s="461">
        <v>17</v>
      </c>
      <c r="K79" s="460">
        <v>26</v>
      </c>
      <c r="L79" s="443">
        <v>3.7692307692307692</v>
      </c>
      <c r="M79" s="443">
        <v>3.96</v>
      </c>
      <c r="N79" s="461">
        <v>83</v>
      </c>
      <c r="O79" s="76">
        <f t="shared" si="2"/>
        <v>105</v>
      </c>
      <c r="Q79" s="68"/>
      <c r="R79" s="68"/>
      <c r="T79" s="68"/>
    </row>
    <row r="80" spans="1:20" ht="15" customHeight="1" thickBot="1" x14ac:dyDescent="0.3">
      <c r="A80" s="69">
        <v>14</v>
      </c>
      <c r="B80" s="53" t="s">
        <v>176</v>
      </c>
      <c r="C80" s="470">
        <v>106</v>
      </c>
      <c r="D80" s="446">
        <v>4.2547169811320753</v>
      </c>
      <c r="E80" s="446">
        <v>3.97</v>
      </c>
      <c r="F80" s="471">
        <v>23</v>
      </c>
      <c r="G80" s="470">
        <v>66</v>
      </c>
      <c r="H80" s="446">
        <v>3.9393939393939394</v>
      </c>
      <c r="I80" s="446">
        <v>3.91</v>
      </c>
      <c r="J80" s="471">
        <v>53</v>
      </c>
      <c r="K80" s="470">
        <v>53</v>
      </c>
      <c r="L80" s="446">
        <v>4.3018867924528301</v>
      </c>
      <c r="M80" s="446">
        <v>3.96</v>
      </c>
      <c r="N80" s="471">
        <v>9</v>
      </c>
      <c r="O80" s="76">
        <f t="shared" si="2"/>
        <v>85</v>
      </c>
      <c r="Q80" s="68"/>
      <c r="R80" s="68"/>
      <c r="T80" s="68"/>
    </row>
    <row r="81" spans="1:20" ht="15" customHeight="1" thickBot="1" x14ac:dyDescent="0.3">
      <c r="A81" s="136"/>
      <c r="B81" s="148" t="s">
        <v>113</v>
      </c>
      <c r="C81" s="149">
        <f>SUM(C82:C111)</f>
        <v>1817</v>
      </c>
      <c r="D81" s="171">
        <f>AVERAGE(D82:D111)</f>
        <v>4.0073311027854812</v>
      </c>
      <c r="E81" s="171">
        <v>3.97</v>
      </c>
      <c r="F81" s="150"/>
      <c r="G81" s="149">
        <f>SUM(G82:G111)</f>
        <v>1448</v>
      </c>
      <c r="H81" s="171">
        <f>AVERAGE(H82:H111)</f>
        <v>3.8943434917402269</v>
      </c>
      <c r="I81" s="171">
        <v>3.91</v>
      </c>
      <c r="J81" s="150"/>
      <c r="K81" s="149">
        <f>SUM(K82:K111)</f>
        <v>1232</v>
      </c>
      <c r="L81" s="171">
        <f>AVERAGE(L82:L111)</f>
        <v>3.9517445050217437</v>
      </c>
      <c r="M81" s="171">
        <v>3.96</v>
      </c>
      <c r="N81" s="150"/>
      <c r="O81" s="158"/>
      <c r="Q81" s="68"/>
      <c r="R81" s="68"/>
      <c r="T81" s="68"/>
    </row>
    <row r="82" spans="1:20" ht="15" customHeight="1" x14ac:dyDescent="0.25">
      <c r="A82" s="179">
        <v>1</v>
      </c>
      <c r="B82" s="34" t="s">
        <v>177</v>
      </c>
      <c r="C82" s="472">
        <v>42</v>
      </c>
      <c r="D82" s="429">
        <v>3.8571428571428572</v>
      </c>
      <c r="E82" s="429">
        <v>3.97</v>
      </c>
      <c r="F82" s="473">
        <v>70</v>
      </c>
      <c r="G82" s="472">
        <v>22</v>
      </c>
      <c r="H82" s="429">
        <v>3.7727272727272729</v>
      </c>
      <c r="I82" s="429">
        <v>3.91</v>
      </c>
      <c r="J82" s="473">
        <v>79</v>
      </c>
      <c r="K82" s="472">
        <v>41</v>
      </c>
      <c r="L82" s="429">
        <v>3.975609756097561</v>
      </c>
      <c r="M82" s="429">
        <v>3.96</v>
      </c>
      <c r="N82" s="473">
        <v>52</v>
      </c>
      <c r="O82" s="76">
        <f t="shared" ref="O82:O111" si="3">N82+J82+F82</f>
        <v>201</v>
      </c>
      <c r="Q82" s="68"/>
      <c r="R82" s="68"/>
      <c r="T82" s="68"/>
    </row>
    <row r="83" spans="1:20" ht="15" customHeight="1" x14ac:dyDescent="0.25">
      <c r="A83" s="180">
        <v>2</v>
      </c>
      <c r="B83" s="35" t="s">
        <v>38</v>
      </c>
      <c r="C83" s="476">
        <v>51</v>
      </c>
      <c r="D83" s="447">
        <v>3.8627450980392157</v>
      </c>
      <c r="E83" s="447">
        <v>3.97</v>
      </c>
      <c r="F83" s="477">
        <v>69</v>
      </c>
      <c r="G83" s="476">
        <v>37</v>
      </c>
      <c r="H83" s="447">
        <v>3.8918918918918921</v>
      </c>
      <c r="I83" s="447">
        <v>3.91</v>
      </c>
      <c r="J83" s="477">
        <v>57</v>
      </c>
      <c r="K83" s="476">
        <v>39</v>
      </c>
      <c r="L83" s="447">
        <v>4</v>
      </c>
      <c r="M83" s="447">
        <v>3.96</v>
      </c>
      <c r="N83" s="477">
        <v>46</v>
      </c>
      <c r="O83" s="76">
        <f t="shared" si="3"/>
        <v>172</v>
      </c>
      <c r="Q83" s="68"/>
      <c r="R83" s="68"/>
      <c r="T83" s="68"/>
    </row>
    <row r="84" spans="1:20" ht="15" customHeight="1" x14ac:dyDescent="0.25">
      <c r="A84" s="180">
        <v>3</v>
      </c>
      <c r="B84" s="34" t="s">
        <v>178</v>
      </c>
      <c r="C84" s="472">
        <v>48</v>
      </c>
      <c r="D84" s="429">
        <v>3.7916666666666665</v>
      </c>
      <c r="E84" s="429">
        <v>3.97</v>
      </c>
      <c r="F84" s="473">
        <v>78</v>
      </c>
      <c r="G84" s="472">
        <v>53</v>
      </c>
      <c r="H84" s="429">
        <v>3.7547169811320753</v>
      </c>
      <c r="I84" s="429">
        <v>3.91</v>
      </c>
      <c r="J84" s="473">
        <v>84</v>
      </c>
      <c r="K84" s="472">
        <v>58</v>
      </c>
      <c r="L84" s="429">
        <v>3.9482758620689653</v>
      </c>
      <c r="M84" s="429">
        <v>3.96</v>
      </c>
      <c r="N84" s="473">
        <v>57</v>
      </c>
      <c r="O84" s="76">
        <f t="shared" si="3"/>
        <v>219</v>
      </c>
      <c r="Q84" s="68"/>
      <c r="R84" s="68"/>
      <c r="T84" s="68"/>
    </row>
    <row r="85" spans="1:20" ht="15" customHeight="1" x14ac:dyDescent="0.25">
      <c r="A85" s="180">
        <v>4</v>
      </c>
      <c r="B85" s="34" t="s">
        <v>179</v>
      </c>
      <c r="C85" s="472">
        <v>61</v>
      </c>
      <c r="D85" s="429">
        <v>3.6721311475409837</v>
      </c>
      <c r="E85" s="429">
        <v>3.97</v>
      </c>
      <c r="F85" s="473">
        <v>96</v>
      </c>
      <c r="G85" s="472">
        <v>44</v>
      </c>
      <c r="H85" s="429">
        <v>3.7954545454545454</v>
      </c>
      <c r="I85" s="429">
        <v>3.91</v>
      </c>
      <c r="J85" s="473">
        <v>73</v>
      </c>
      <c r="K85" s="472">
        <v>50</v>
      </c>
      <c r="L85" s="429">
        <v>3.76</v>
      </c>
      <c r="M85" s="429">
        <v>3.96</v>
      </c>
      <c r="N85" s="473">
        <v>85</v>
      </c>
      <c r="O85" s="76">
        <f t="shared" si="3"/>
        <v>254</v>
      </c>
      <c r="Q85" s="68"/>
      <c r="R85" s="68"/>
      <c r="T85" s="68"/>
    </row>
    <row r="86" spans="1:20" ht="15" customHeight="1" x14ac:dyDescent="0.25">
      <c r="A86" s="180">
        <v>5</v>
      </c>
      <c r="B86" s="34" t="s">
        <v>180</v>
      </c>
      <c r="C86" s="472">
        <v>66</v>
      </c>
      <c r="D86" s="429">
        <v>4.2121212121212119</v>
      </c>
      <c r="E86" s="429">
        <v>3.97</v>
      </c>
      <c r="F86" s="473">
        <v>27</v>
      </c>
      <c r="G86" s="472">
        <v>13</v>
      </c>
      <c r="H86" s="429">
        <v>4.2307692307692308</v>
      </c>
      <c r="I86" s="429">
        <v>3.91</v>
      </c>
      <c r="J86" s="473">
        <v>15</v>
      </c>
      <c r="K86" s="472">
        <v>17</v>
      </c>
      <c r="L86" s="429">
        <v>4.1764705882352944</v>
      </c>
      <c r="M86" s="429">
        <v>3.96</v>
      </c>
      <c r="N86" s="473">
        <v>24</v>
      </c>
      <c r="O86" s="76">
        <f t="shared" si="3"/>
        <v>66</v>
      </c>
      <c r="Q86" s="68"/>
      <c r="R86" s="68"/>
      <c r="T86" s="68"/>
    </row>
    <row r="87" spans="1:20" ht="15" customHeight="1" x14ac:dyDescent="0.25">
      <c r="A87" s="180">
        <v>6</v>
      </c>
      <c r="B87" s="34" t="s">
        <v>181</v>
      </c>
      <c r="C87" s="472">
        <v>92</v>
      </c>
      <c r="D87" s="429">
        <v>4.1086956521739131</v>
      </c>
      <c r="E87" s="429">
        <v>3.97</v>
      </c>
      <c r="F87" s="473">
        <v>40</v>
      </c>
      <c r="G87" s="472">
        <v>78</v>
      </c>
      <c r="H87" s="429">
        <v>3.7692307692307692</v>
      </c>
      <c r="I87" s="429">
        <v>3.91</v>
      </c>
      <c r="J87" s="473">
        <v>80</v>
      </c>
      <c r="K87" s="472">
        <v>63</v>
      </c>
      <c r="L87" s="429">
        <v>3.7619047619047619</v>
      </c>
      <c r="M87" s="429">
        <v>3.96</v>
      </c>
      <c r="N87" s="473">
        <v>84</v>
      </c>
      <c r="O87" s="76">
        <f t="shared" si="3"/>
        <v>204</v>
      </c>
      <c r="Q87" s="68"/>
      <c r="R87" s="68"/>
      <c r="T87" s="68"/>
    </row>
    <row r="88" spans="1:20" ht="15" customHeight="1" x14ac:dyDescent="0.25">
      <c r="A88" s="180">
        <v>7</v>
      </c>
      <c r="B88" s="34" t="s">
        <v>43</v>
      </c>
      <c r="C88" s="472">
        <v>14</v>
      </c>
      <c r="D88" s="429">
        <v>4.6428571428571432</v>
      </c>
      <c r="E88" s="429">
        <v>3.97</v>
      </c>
      <c r="F88" s="473">
        <v>2</v>
      </c>
      <c r="G88" s="472">
        <v>30</v>
      </c>
      <c r="H88" s="429">
        <v>4.1333333333333337</v>
      </c>
      <c r="I88" s="429">
        <v>3.91</v>
      </c>
      <c r="J88" s="473">
        <v>26</v>
      </c>
      <c r="K88" s="472">
        <v>8</v>
      </c>
      <c r="L88" s="429">
        <v>4.125</v>
      </c>
      <c r="M88" s="429">
        <v>3.96</v>
      </c>
      <c r="N88" s="473">
        <v>33</v>
      </c>
      <c r="O88" s="76">
        <f t="shared" si="3"/>
        <v>61</v>
      </c>
      <c r="Q88" s="68"/>
      <c r="R88" s="68"/>
      <c r="T88" s="68"/>
    </row>
    <row r="89" spans="1:20" ht="15" customHeight="1" x14ac:dyDescent="0.25">
      <c r="A89" s="69">
        <v>8</v>
      </c>
      <c r="B89" s="34" t="s">
        <v>182</v>
      </c>
      <c r="C89" s="472">
        <v>23</v>
      </c>
      <c r="D89" s="429">
        <v>3.9565217391304346</v>
      </c>
      <c r="E89" s="429">
        <v>3.97</v>
      </c>
      <c r="F89" s="473">
        <v>55</v>
      </c>
      <c r="G89" s="472">
        <v>27</v>
      </c>
      <c r="H89" s="429">
        <v>3.8888888888888888</v>
      </c>
      <c r="I89" s="429">
        <v>3.91</v>
      </c>
      <c r="J89" s="473">
        <v>58</v>
      </c>
      <c r="K89" s="472">
        <v>34</v>
      </c>
      <c r="L89" s="429">
        <v>3.5588235294117645</v>
      </c>
      <c r="M89" s="429">
        <v>3.96</v>
      </c>
      <c r="N89" s="473">
        <v>99</v>
      </c>
      <c r="O89" s="76">
        <f t="shared" si="3"/>
        <v>212</v>
      </c>
      <c r="Q89" s="68"/>
      <c r="R89" s="68"/>
      <c r="T89" s="68"/>
    </row>
    <row r="90" spans="1:20" ht="15" customHeight="1" x14ac:dyDescent="0.25">
      <c r="A90" s="69">
        <v>9</v>
      </c>
      <c r="B90" s="34" t="s">
        <v>183</v>
      </c>
      <c r="C90" s="472">
        <v>24</v>
      </c>
      <c r="D90" s="429">
        <v>4.125</v>
      </c>
      <c r="E90" s="429">
        <v>3.97</v>
      </c>
      <c r="F90" s="473">
        <v>38</v>
      </c>
      <c r="G90" s="472">
        <v>42</v>
      </c>
      <c r="H90" s="429">
        <v>3.8333333333333335</v>
      </c>
      <c r="I90" s="429">
        <v>3.91</v>
      </c>
      <c r="J90" s="473">
        <v>66</v>
      </c>
      <c r="K90" s="472">
        <v>8</v>
      </c>
      <c r="L90" s="429">
        <v>3.625</v>
      </c>
      <c r="M90" s="429">
        <v>3.96</v>
      </c>
      <c r="N90" s="473">
        <v>95</v>
      </c>
      <c r="O90" s="76">
        <f t="shared" si="3"/>
        <v>199</v>
      </c>
      <c r="Q90" s="68"/>
      <c r="R90" s="68"/>
      <c r="T90" s="68"/>
    </row>
    <row r="91" spans="1:20" ht="15" customHeight="1" x14ac:dyDescent="0.25">
      <c r="A91" s="69">
        <v>10</v>
      </c>
      <c r="B91" s="34" t="s">
        <v>184</v>
      </c>
      <c r="C91" s="472">
        <v>26</v>
      </c>
      <c r="D91" s="429">
        <v>3.5</v>
      </c>
      <c r="E91" s="429">
        <v>3.97</v>
      </c>
      <c r="F91" s="473">
        <v>104</v>
      </c>
      <c r="G91" s="472">
        <v>24</v>
      </c>
      <c r="H91" s="429">
        <v>3.25</v>
      </c>
      <c r="I91" s="429">
        <v>3.91</v>
      </c>
      <c r="J91" s="473">
        <v>108</v>
      </c>
      <c r="K91" s="472">
        <v>13</v>
      </c>
      <c r="L91" s="429">
        <v>3.6923076923076925</v>
      </c>
      <c r="M91" s="429">
        <v>3.96</v>
      </c>
      <c r="N91" s="473">
        <v>90</v>
      </c>
      <c r="O91" s="76">
        <f t="shared" si="3"/>
        <v>302</v>
      </c>
      <c r="Q91" s="68"/>
      <c r="R91" s="68"/>
      <c r="T91" s="68"/>
    </row>
    <row r="92" spans="1:20" ht="15" customHeight="1" x14ac:dyDescent="0.25">
      <c r="A92" s="69">
        <v>11</v>
      </c>
      <c r="B92" s="34" t="s">
        <v>207</v>
      </c>
      <c r="C92" s="472">
        <v>76</v>
      </c>
      <c r="D92" s="429">
        <v>3.8552631578947367</v>
      </c>
      <c r="E92" s="429">
        <v>3.97</v>
      </c>
      <c r="F92" s="473">
        <v>71</v>
      </c>
      <c r="G92" s="472">
        <v>63</v>
      </c>
      <c r="H92" s="429">
        <v>3.8412698412698414</v>
      </c>
      <c r="I92" s="429">
        <v>3.91</v>
      </c>
      <c r="J92" s="473">
        <v>65</v>
      </c>
      <c r="K92" s="472">
        <v>59</v>
      </c>
      <c r="L92" s="429">
        <v>4.101694915254237</v>
      </c>
      <c r="M92" s="429">
        <v>3.96</v>
      </c>
      <c r="N92" s="473">
        <v>34</v>
      </c>
      <c r="O92" s="76">
        <f t="shared" si="3"/>
        <v>170</v>
      </c>
      <c r="Q92" s="68"/>
      <c r="R92" s="68"/>
      <c r="T92" s="68"/>
    </row>
    <row r="93" spans="1:20" ht="15" customHeight="1" x14ac:dyDescent="0.25">
      <c r="A93" s="69">
        <v>12</v>
      </c>
      <c r="B93" s="34" t="s">
        <v>208</v>
      </c>
      <c r="C93" s="472">
        <v>42</v>
      </c>
      <c r="D93" s="429">
        <v>4.0238095238095237</v>
      </c>
      <c r="E93" s="429">
        <v>3.97</v>
      </c>
      <c r="F93" s="473">
        <v>46</v>
      </c>
      <c r="G93" s="472">
        <v>17</v>
      </c>
      <c r="H93" s="429">
        <v>3.5294117647058822</v>
      </c>
      <c r="I93" s="429">
        <v>3.91</v>
      </c>
      <c r="J93" s="473">
        <v>101</v>
      </c>
      <c r="K93" s="472">
        <v>16</v>
      </c>
      <c r="L93" s="429">
        <v>3.6875</v>
      </c>
      <c r="M93" s="429">
        <v>3.96</v>
      </c>
      <c r="N93" s="473">
        <v>92</v>
      </c>
      <c r="O93" s="76">
        <f t="shared" si="3"/>
        <v>239</v>
      </c>
      <c r="Q93" s="68"/>
      <c r="R93" s="68"/>
      <c r="T93" s="68"/>
    </row>
    <row r="94" spans="1:20" ht="15" customHeight="1" x14ac:dyDescent="0.25">
      <c r="A94" s="69">
        <v>13</v>
      </c>
      <c r="B94" s="34" t="s">
        <v>185</v>
      </c>
      <c r="C94" s="472">
        <v>82</v>
      </c>
      <c r="D94" s="429">
        <v>4.0121951219512191</v>
      </c>
      <c r="E94" s="429">
        <v>3.97</v>
      </c>
      <c r="F94" s="473">
        <v>47</v>
      </c>
      <c r="G94" s="472">
        <v>84</v>
      </c>
      <c r="H94" s="429">
        <v>4.0119047619047619</v>
      </c>
      <c r="I94" s="429">
        <v>3.91</v>
      </c>
      <c r="J94" s="473">
        <v>43</v>
      </c>
      <c r="K94" s="472">
        <v>54</v>
      </c>
      <c r="L94" s="429">
        <v>4</v>
      </c>
      <c r="M94" s="429">
        <v>3.96</v>
      </c>
      <c r="N94" s="473">
        <v>47</v>
      </c>
      <c r="O94" s="160">
        <f t="shared" si="3"/>
        <v>137</v>
      </c>
      <c r="Q94" s="68"/>
      <c r="R94" s="68"/>
      <c r="T94" s="68"/>
    </row>
    <row r="95" spans="1:20" ht="15" customHeight="1" x14ac:dyDescent="0.25">
      <c r="A95" s="69">
        <v>14</v>
      </c>
      <c r="B95" s="60" t="s">
        <v>186</v>
      </c>
      <c r="C95" s="491">
        <v>33</v>
      </c>
      <c r="D95" s="492">
        <v>3.9393939393939394</v>
      </c>
      <c r="E95" s="492">
        <v>3.97</v>
      </c>
      <c r="F95" s="493">
        <v>62</v>
      </c>
      <c r="G95" s="491">
        <v>11</v>
      </c>
      <c r="H95" s="492">
        <v>3.9090909090909092</v>
      </c>
      <c r="I95" s="492">
        <v>3.91</v>
      </c>
      <c r="J95" s="493">
        <v>55</v>
      </c>
      <c r="K95" s="491">
        <v>26</v>
      </c>
      <c r="L95" s="492">
        <v>4.1538461538461542</v>
      </c>
      <c r="M95" s="492">
        <v>3.96</v>
      </c>
      <c r="N95" s="493">
        <v>30</v>
      </c>
      <c r="O95" s="138">
        <f t="shared" si="3"/>
        <v>147</v>
      </c>
      <c r="Q95" s="68"/>
      <c r="R95" s="68"/>
      <c r="T95" s="68"/>
    </row>
    <row r="96" spans="1:20" ht="15" customHeight="1" x14ac:dyDescent="0.25">
      <c r="A96" s="65">
        <v>15</v>
      </c>
      <c r="B96" s="34" t="s">
        <v>187</v>
      </c>
      <c r="C96" s="472">
        <v>33</v>
      </c>
      <c r="D96" s="429">
        <v>4.0606060606060606</v>
      </c>
      <c r="E96" s="429">
        <v>3.97</v>
      </c>
      <c r="F96" s="473">
        <v>43</v>
      </c>
      <c r="G96" s="472">
        <v>32</v>
      </c>
      <c r="H96" s="429">
        <v>3.6875</v>
      </c>
      <c r="I96" s="429">
        <v>3.91</v>
      </c>
      <c r="J96" s="473">
        <v>90</v>
      </c>
      <c r="K96" s="472">
        <v>20</v>
      </c>
      <c r="L96" s="429">
        <v>3.65</v>
      </c>
      <c r="M96" s="429">
        <v>3.96</v>
      </c>
      <c r="N96" s="473">
        <v>94</v>
      </c>
      <c r="O96" s="76">
        <f t="shared" si="3"/>
        <v>227</v>
      </c>
      <c r="Q96" s="68"/>
      <c r="R96" s="68"/>
      <c r="T96" s="68"/>
    </row>
    <row r="97" spans="1:20" ht="15" customHeight="1" x14ac:dyDescent="0.25">
      <c r="A97" s="69">
        <v>16</v>
      </c>
      <c r="B97" s="34" t="s">
        <v>209</v>
      </c>
      <c r="C97" s="472">
        <v>45</v>
      </c>
      <c r="D97" s="429">
        <v>3.9555555555555557</v>
      </c>
      <c r="E97" s="429">
        <v>3.97</v>
      </c>
      <c r="F97" s="473">
        <v>56</v>
      </c>
      <c r="G97" s="472">
        <v>48</v>
      </c>
      <c r="H97" s="429">
        <v>3.8125</v>
      </c>
      <c r="I97" s="429">
        <v>3.91</v>
      </c>
      <c r="J97" s="473">
        <v>69</v>
      </c>
      <c r="K97" s="472">
        <v>51</v>
      </c>
      <c r="L97" s="429">
        <v>3.784313725490196</v>
      </c>
      <c r="M97" s="429">
        <v>3.96</v>
      </c>
      <c r="N97" s="473">
        <v>79</v>
      </c>
      <c r="O97" s="76">
        <f t="shared" si="3"/>
        <v>204</v>
      </c>
      <c r="Q97" s="68"/>
      <c r="R97" s="68"/>
      <c r="T97" s="68"/>
    </row>
    <row r="98" spans="1:20" ht="15" customHeight="1" x14ac:dyDescent="0.25">
      <c r="A98" s="69">
        <v>17</v>
      </c>
      <c r="B98" s="34" t="s">
        <v>188</v>
      </c>
      <c r="C98" s="472">
        <v>93</v>
      </c>
      <c r="D98" s="429">
        <v>3.6881720430107525</v>
      </c>
      <c r="E98" s="429">
        <v>3.97</v>
      </c>
      <c r="F98" s="473">
        <v>94</v>
      </c>
      <c r="G98" s="472">
        <v>76</v>
      </c>
      <c r="H98" s="429">
        <v>3.8289473684210527</v>
      </c>
      <c r="I98" s="429">
        <v>3.91</v>
      </c>
      <c r="J98" s="473">
        <v>67</v>
      </c>
      <c r="K98" s="472">
        <v>54</v>
      </c>
      <c r="L98" s="429">
        <v>3.925925925925926</v>
      </c>
      <c r="M98" s="429">
        <v>3.96</v>
      </c>
      <c r="N98" s="473">
        <v>59</v>
      </c>
      <c r="O98" s="76">
        <f t="shared" si="3"/>
        <v>220</v>
      </c>
      <c r="Q98" s="68"/>
      <c r="R98" s="68"/>
      <c r="T98" s="68"/>
    </row>
    <row r="99" spans="1:20" ht="15" customHeight="1" x14ac:dyDescent="0.25">
      <c r="A99" s="69">
        <v>18</v>
      </c>
      <c r="B99" s="34" t="s">
        <v>189</v>
      </c>
      <c r="C99" s="472">
        <v>20</v>
      </c>
      <c r="D99" s="429">
        <v>3.5</v>
      </c>
      <c r="E99" s="429">
        <v>3.97</v>
      </c>
      <c r="F99" s="473">
        <v>105</v>
      </c>
      <c r="G99" s="472">
        <v>42</v>
      </c>
      <c r="H99" s="429">
        <v>3.5952380952380953</v>
      </c>
      <c r="I99" s="429">
        <v>3.91</v>
      </c>
      <c r="J99" s="473">
        <v>96</v>
      </c>
      <c r="K99" s="472">
        <v>14</v>
      </c>
      <c r="L99" s="429">
        <v>4.1428571428571432</v>
      </c>
      <c r="M99" s="429">
        <v>3.96</v>
      </c>
      <c r="N99" s="473">
        <v>32</v>
      </c>
      <c r="O99" s="76">
        <f t="shared" si="3"/>
        <v>233</v>
      </c>
      <c r="Q99" s="68"/>
      <c r="R99" s="68"/>
      <c r="T99" s="68"/>
    </row>
    <row r="100" spans="1:20" ht="15" customHeight="1" x14ac:dyDescent="0.25">
      <c r="A100" s="69">
        <v>19</v>
      </c>
      <c r="B100" s="34" t="s">
        <v>190</v>
      </c>
      <c r="C100" s="472">
        <v>54</v>
      </c>
      <c r="D100" s="429">
        <v>4.3518518518518521</v>
      </c>
      <c r="E100" s="429">
        <v>3.97</v>
      </c>
      <c r="F100" s="473">
        <v>12</v>
      </c>
      <c r="G100" s="472">
        <v>32</v>
      </c>
      <c r="H100" s="429">
        <v>3.78125</v>
      </c>
      <c r="I100" s="429">
        <v>3.91</v>
      </c>
      <c r="J100" s="473">
        <v>77</v>
      </c>
      <c r="K100" s="472">
        <v>28</v>
      </c>
      <c r="L100" s="429">
        <v>4</v>
      </c>
      <c r="M100" s="429">
        <v>3.96</v>
      </c>
      <c r="N100" s="473">
        <v>48</v>
      </c>
      <c r="O100" s="76">
        <f t="shared" si="3"/>
        <v>137</v>
      </c>
      <c r="Q100" s="68"/>
      <c r="R100" s="68"/>
      <c r="T100" s="68"/>
    </row>
    <row r="101" spans="1:20" ht="15" customHeight="1" x14ac:dyDescent="0.25">
      <c r="A101" s="69">
        <v>20</v>
      </c>
      <c r="B101" s="34" t="s">
        <v>191</v>
      </c>
      <c r="C101" s="472">
        <v>84</v>
      </c>
      <c r="D101" s="429">
        <v>4</v>
      </c>
      <c r="E101" s="429">
        <v>3.97</v>
      </c>
      <c r="F101" s="473">
        <v>50</v>
      </c>
      <c r="G101" s="472">
        <v>69</v>
      </c>
      <c r="H101" s="429">
        <v>3.8695652173913042</v>
      </c>
      <c r="I101" s="429">
        <v>3.91</v>
      </c>
      <c r="J101" s="473">
        <v>60</v>
      </c>
      <c r="K101" s="472">
        <v>51</v>
      </c>
      <c r="L101" s="429">
        <v>4.1568627450980395</v>
      </c>
      <c r="M101" s="429">
        <v>3.96</v>
      </c>
      <c r="N101" s="473">
        <v>29</v>
      </c>
      <c r="O101" s="76">
        <f t="shared" si="3"/>
        <v>139</v>
      </c>
      <c r="Q101" s="68"/>
      <c r="R101" s="68"/>
      <c r="T101" s="68"/>
    </row>
    <row r="102" spans="1:20" ht="15" customHeight="1" x14ac:dyDescent="0.25">
      <c r="A102" s="69">
        <v>21</v>
      </c>
      <c r="B102" s="34" t="s">
        <v>192</v>
      </c>
      <c r="C102" s="472">
        <v>122</v>
      </c>
      <c r="D102" s="429">
        <v>4</v>
      </c>
      <c r="E102" s="429">
        <v>3.97</v>
      </c>
      <c r="F102" s="473">
        <v>51</v>
      </c>
      <c r="G102" s="472">
        <v>74</v>
      </c>
      <c r="H102" s="429">
        <v>4.1891891891891895</v>
      </c>
      <c r="I102" s="429">
        <v>3.91</v>
      </c>
      <c r="J102" s="473">
        <v>20</v>
      </c>
      <c r="K102" s="472">
        <v>61</v>
      </c>
      <c r="L102" s="429">
        <v>3.819672131147541</v>
      </c>
      <c r="M102" s="429">
        <v>3.96</v>
      </c>
      <c r="N102" s="473">
        <v>74</v>
      </c>
      <c r="O102" s="76">
        <f t="shared" si="3"/>
        <v>145</v>
      </c>
      <c r="Q102" s="68"/>
      <c r="R102" s="68"/>
      <c r="T102" s="68"/>
    </row>
    <row r="103" spans="1:20" ht="15" customHeight="1" x14ac:dyDescent="0.25">
      <c r="A103" s="69">
        <v>22</v>
      </c>
      <c r="B103" s="121" t="s">
        <v>193</v>
      </c>
      <c r="C103" s="474">
        <v>67</v>
      </c>
      <c r="D103" s="438">
        <v>4.0746268656716422</v>
      </c>
      <c r="E103" s="438">
        <v>3.97</v>
      </c>
      <c r="F103" s="475">
        <v>41</v>
      </c>
      <c r="G103" s="474">
        <v>52</v>
      </c>
      <c r="H103" s="438">
        <v>3.9423076923076925</v>
      </c>
      <c r="I103" s="438">
        <v>3.91</v>
      </c>
      <c r="J103" s="475">
        <v>52</v>
      </c>
      <c r="K103" s="474">
        <v>24</v>
      </c>
      <c r="L103" s="438">
        <v>4.333333333333333</v>
      </c>
      <c r="M103" s="438">
        <v>3.96</v>
      </c>
      <c r="N103" s="475">
        <v>5</v>
      </c>
      <c r="O103" s="160">
        <f t="shared" si="3"/>
        <v>98</v>
      </c>
      <c r="Q103" s="68"/>
      <c r="R103" s="68"/>
      <c r="T103" s="68"/>
    </row>
    <row r="104" spans="1:20" ht="15" customHeight="1" x14ac:dyDescent="0.25">
      <c r="A104" s="69">
        <v>23</v>
      </c>
      <c r="B104" s="34" t="s">
        <v>210</v>
      </c>
      <c r="C104" s="472">
        <v>76</v>
      </c>
      <c r="D104" s="429">
        <v>4.2236842105263159</v>
      </c>
      <c r="E104" s="429">
        <v>3.97</v>
      </c>
      <c r="F104" s="473">
        <v>25</v>
      </c>
      <c r="G104" s="472">
        <v>62</v>
      </c>
      <c r="H104" s="429">
        <v>3.6774193548387095</v>
      </c>
      <c r="I104" s="429">
        <v>3.91</v>
      </c>
      <c r="J104" s="473">
        <v>91</v>
      </c>
      <c r="K104" s="472">
        <v>66</v>
      </c>
      <c r="L104" s="429">
        <v>3.7878787878787881</v>
      </c>
      <c r="M104" s="429">
        <v>3.96</v>
      </c>
      <c r="N104" s="473">
        <v>78</v>
      </c>
      <c r="O104" s="76">
        <f t="shared" si="3"/>
        <v>194</v>
      </c>
      <c r="Q104" s="68"/>
      <c r="R104" s="68"/>
      <c r="T104" s="68"/>
    </row>
    <row r="105" spans="1:20" ht="15" customHeight="1" x14ac:dyDescent="0.25">
      <c r="A105" s="69">
        <v>24</v>
      </c>
      <c r="B105" s="121" t="s">
        <v>194</v>
      </c>
      <c r="C105" s="474">
        <v>94</v>
      </c>
      <c r="D105" s="438">
        <v>4.3191489361702127</v>
      </c>
      <c r="E105" s="438">
        <v>3.97</v>
      </c>
      <c r="F105" s="475">
        <v>16</v>
      </c>
      <c r="G105" s="474">
        <v>61</v>
      </c>
      <c r="H105" s="438">
        <v>4.0327868852459012</v>
      </c>
      <c r="I105" s="438">
        <v>3.91</v>
      </c>
      <c r="J105" s="475">
        <v>34</v>
      </c>
      <c r="K105" s="474">
        <v>95</v>
      </c>
      <c r="L105" s="438">
        <v>4</v>
      </c>
      <c r="M105" s="438">
        <v>3.96</v>
      </c>
      <c r="N105" s="475">
        <v>49</v>
      </c>
      <c r="O105" s="76">
        <f t="shared" si="3"/>
        <v>99</v>
      </c>
      <c r="Q105" s="68"/>
      <c r="R105" s="68"/>
      <c r="T105" s="68"/>
    </row>
    <row r="106" spans="1:20" ht="15" customHeight="1" x14ac:dyDescent="0.25">
      <c r="A106" s="69">
        <v>25</v>
      </c>
      <c r="B106" s="34" t="s">
        <v>195</v>
      </c>
      <c r="C106" s="472">
        <v>119</v>
      </c>
      <c r="D106" s="429">
        <v>4.0336134453781511</v>
      </c>
      <c r="E106" s="429">
        <v>3.97</v>
      </c>
      <c r="F106" s="473">
        <v>45</v>
      </c>
      <c r="G106" s="472">
        <v>80</v>
      </c>
      <c r="H106" s="429">
        <v>4.0999999999999996</v>
      </c>
      <c r="I106" s="429">
        <v>3.91</v>
      </c>
      <c r="J106" s="473">
        <v>30</v>
      </c>
      <c r="K106" s="472">
        <v>100</v>
      </c>
      <c r="L106" s="429">
        <v>4.0599999999999996</v>
      </c>
      <c r="M106" s="429">
        <v>3.96</v>
      </c>
      <c r="N106" s="473">
        <v>36</v>
      </c>
      <c r="O106" s="76">
        <f t="shared" si="3"/>
        <v>111</v>
      </c>
      <c r="Q106" s="68"/>
      <c r="R106" s="68"/>
      <c r="T106" s="68"/>
    </row>
    <row r="107" spans="1:20" ht="15" customHeight="1" x14ac:dyDescent="0.25">
      <c r="A107" s="69">
        <v>26</v>
      </c>
      <c r="B107" s="121" t="s">
        <v>57</v>
      </c>
      <c r="C107" s="474">
        <v>48</v>
      </c>
      <c r="D107" s="438">
        <v>4.416666666666667</v>
      </c>
      <c r="E107" s="438">
        <v>3.97</v>
      </c>
      <c r="F107" s="475">
        <v>7</v>
      </c>
      <c r="G107" s="474">
        <v>26</v>
      </c>
      <c r="H107" s="438">
        <v>4.115384615384615</v>
      </c>
      <c r="I107" s="438">
        <v>3.91</v>
      </c>
      <c r="J107" s="475">
        <v>28</v>
      </c>
      <c r="K107" s="474">
        <v>11</v>
      </c>
      <c r="L107" s="438">
        <v>4.2727272727272725</v>
      </c>
      <c r="M107" s="438">
        <v>3.96</v>
      </c>
      <c r="N107" s="475">
        <v>12</v>
      </c>
      <c r="O107" s="76">
        <f t="shared" si="3"/>
        <v>47</v>
      </c>
      <c r="Q107" s="68"/>
      <c r="R107" s="68"/>
      <c r="T107" s="68"/>
    </row>
    <row r="108" spans="1:20" ht="15" customHeight="1" x14ac:dyDescent="0.25">
      <c r="A108" s="69">
        <v>27</v>
      </c>
      <c r="B108" s="121" t="s">
        <v>203</v>
      </c>
      <c r="C108" s="474">
        <v>34</v>
      </c>
      <c r="D108" s="438">
        <v>4.2941176470588234</v>
      </c>
      <c r="E108" s="438">
        <v>3.97</v>
      </c>
      <c r="F108" s="475">
        <v>18</v>
      </c>
      <c r="G108" s="474">
        <v>68</v>
      </c>
      <c r="H108" s="438">
        <v>4.2794117647058822</v>
      </c>
      <c r="I108" s="438">
        <v>3.91</v>
      </c>
      <c r="J108" s="475">
        <v>9</v>
      </c>
      <c r="K108" s="474">
        <v>50</v>
      </c>
      <c r="L108" s="438">
        <v>4.0199999999999996</v>
      </c>
      <c r="M108" s="438">
        <v>3.96</v>
      </c>
      <c r="N108" s="475">
        <v>42</v>
      </c>
      <c r="O108" s="76">
        <f t="shared" si="3"/>
        <v>69</v>
      </c>
      <c r="Q108" s="68"/>
      <c r="R108" s="68"/>
      <c r="T108" s="68"/>
    </row>
    <row r="109" spans="1:20" ht="15" customHeight="1" x14ac:dyDescent="0.25">
      <c r="A109" s="69">
        <v>28</v>
      </c>
      <c r="B109" s="34" t="s">
        <v>197</v>
      </c>
      <c r="C109" s="472">
        <v>99</v>
      </c>
      <c r="D109" s="429">
        <v>4.2929292929292933</v>
      </c>
      <c r="E109" s="429">
        <v>3.97</v>
      </c>
      <c r="F109" s="473">
        <v>19</v>
      </c>
      <c r="G109" s="472">
        <v>51</v>
      </c>
      <c r="H109" s="429">
        <v>4.3137254901960782</v>
      </c>
      <c r="I109" s="429">
        <v>3.91</v>
      </c>
      <c r="J109" s="473">
        <v>7</v>
      </c>
      <c r="K109" s="472">
        <v>35</v>
      </c>
      <c r="L109" s="429">
        <v>4.3428571428571425</v>
      </c>
      <c r="M109" s="429">
        <v>3.96</v>
      </c>
      <c r="N109" s="473">
        <v>3</v>
      </c>
      <c r="O109" s="76">
        <f t="shared" si="3"/>
        <v>29</v>
      </c>
      <c r="Q109" s="68"/>
      <c r="R109" s="68"/>
      <c r="T109" s="68"/>
    </row>
    <row r="110" spans="1:20" ht="15" customHeight="1" x14ac:dyDescent="0.25">
      <c r="A110" s="69">
        <v>29</v>
      </c>
      <c r="B110" s="34" t="s">
        <v>198</v>
      </c>
      <c r="C110" s="472">
        <v>110</v>
      </c>
      <c r="D110" s="429">
        <v>3.6545454545454548</v>
      </c>
      <c r="E110" s="429">
        <v>3.97</v>
      </c>
      <c r="F110" s="473">
        <v>98</v>
      </c>
      <c r="G110" s="472">
        <v>112</v>
      </c>
      <c r="H110" s="429">
        <v>3.9375</v>
      </c>
      <c r="I110" s="429">
        <v>3.91</v>
      </c>
      <c r="J110" s="473">
        <v>54</v>
      </c>
      <c r="K110" s="472">
        <v>76</v>
      </c>
      <c r="L110" s="429">
        <v>3.7894736842105261</v>
      </c>
      <c r="M110" s="429">
        <v>3.96</v>
      </c>
      <c r="N110" s="473">
        <v>77</v>
      </c>
      <c r="O110" s="76">
        <f t="shared" si="3"/>
        <v>229</v>
      </c>
      <c r="Q110" s="68"/>
      <c r="R110" s="68"/>
      <c r="T110" s="68"/>
    </row>
    <row r="111" spans="1:20" ht="15" customHeight="1" thickBot="1" x14ac:dyDescent="0.3">
      <c r="A111" s="69">
        <v>30</v>
      </c>
      <c r="B111" s="34" t="s">
        <v>199</v>
      </c>
      <c r="C111" s="472">
        <v>39</v>
      </c>
      <c r="D111" s="429">
        <v>3.7948717948717947</v>
      </c>
      <c r="E111" s="429">
        <v>3.97</v>
      </c>
      <c r="F111" s="473">
        <v>77</v>
      </c>
      <c r="G111" s="472">
        <v>18</v>
      </c>
      <c r="H111" s="429">
        <v>4.0555555555555554</v>
      </c>
      <c r="I111" s="429">
        <v>3.91</v>
      </c>
      <c r="J111" s="473">
        <v>32</v>
      </c>
      <c r="K111" s="472">
        <v>10</v>
      </c>
      <c r="L111" s="429">
        <v>3.9</v>
      </c>
      <c r="M111" s="429">
        <v>3.96</v>
      </c>
      <c r="N111" s="473">
        <v>63</v>
      </c>
      <c r="O111" s="76">
        <f t="shared" si="3"/>
        <v>172</v>
      </c>
      <c r="Q111" s="68"/>
      <c r="R111" s="68"/>
      <c r="T111" s="68"/>
    </row>
    <row r="112" spans="1:20" ht="15" customHeight="1" thickBot="1" x14ac:dyDescent="0.3">
      <c r="A112" s="136"/>
      <c r="B112" s="151" t="s">
        <v>112</v>
      </c>
      <c r="C112" s="152">
        <f>SUM(C113:C121)</f>
        <v>310</v>
      </c>
      <c r="D112" s="172">
        <f>AVERAGE(D113:D121)</f>
        <v>4.0603643683337172</v>
      </c>
      <c r="E112" s="172">
        <v>3.97</v>
      </c>
      <c r="F112" s="153"/>
      <c r="G112" s="152">
        <f>SUM(G113:G121)</f>
        <v>307</v>
      </c>
      <c r="H112" s="172">
        <f>AVERAGE(H113:H121)</f>
        <v>4.001347871366626</v>
      </c>
      <c r="I112" s="172">
        <v>3.91</v>
      </c>
      <c r="J112" s="153"/>
      <c r="K112" s="152">
        <f>SUM(K113:K121)</f>
        <v>296</v>
      </c>
      <c r="L112" s="172">
        <f>AVERAGE(L113:L121)</f>
        <v>3.9845072402025528</v>
      </c>
      <c r="M112" s="172">
        <v>3.96</v>
      </c>
      <c r="N112" s="153"/>
      <c r="O112" s="158"/>
      <c r="Q112" s="68"/>
      <c r="R112" s="68"/>
      <c r="T112" s="68"/>
    </row>
    <row r="113" spans="1:20" ht="15" customHeight="1" x14ac:dyDescent="0.25">
      <c r="A113" s="66">
        <v>1</v>
      </c>
      <c r="B113" s="110" t="s">
        <v>117</v>
      </c>
      <c r="C113" s="494">
        <v>27</v>
      </c>
      <c r="D113" s="119">
        <v>4.5925925925925926</v>
      </c>
      <c r="E113" s="495">
        <v>3.97</v>
      </c>
      <c r="F113" s="382">
        <v>3</v>
      </c>
      <c r="G113" s="494">
        <v>10</v>
      </c>
      <c r="H113" s="119">
        <v>4.5999999999999996</v>
      </c>
      <c r="I113" s="495">
        <v>3.91</v>
      </c>
      <c r="J113" s="382">
        <v>1</v>
      </c>
      <c r="K113" s="494">
        <v>6</v>
      </c>
      <c r="L113" s="119">
        <v>4.333333333333333</v>
      </c>
      <c r="M113" s="495">
        <v>3.96</v>
      </c>
      <c r="N113" s="382">
        <v>6</v>
      </c>
      <c r="O113" s="159">
        <f t="shared" ref="O113:O120" si="4">N113+J113+F113</f>
        <v>10</v>
      </c>
      <c r="Q113" s="68"/>
      <c r="R113" s="68"/>
      <c r="T113" s="68"/>
    </row>
    <row r="114" spans="1:20" ht="15" customHeight="1" x14ac:dyDescent="0.25">
      <c r="A114" s="69">
        <v>2</v>
      </c>
      <c r="B114" s="41" t="s">
        <v>94</v>
      </c>
      <c r="C114" s="425">
        <v>29</v>
      </c>
      <c r="D114" s="12">
        <v>4.5172413793103452</v>
      </c>
      <c r="E114" s="428">
        <v>3.97</v>
      </c>
      <c r="F114" s="381">
        <v>4</v>
      </c>
      <c r="G114" s="425">
        <v>25</v>
      </c>
      <c r="H114" s="12">
        <v>4.3600000000000003</v>
      </c>
      <c r="I114" s="428">
        <v>3.91</v>
      </c>
      <c r="J114" s="381">
        <v>4</v>
      </c>
      <c r="K114" s="425">
        <v>29</v>
      </c>
      <c r="L114" s="12">
        <v>4.2068965517241379</v>
      </c>
      <c r="M114" s="428">
        <v>3.96</v>
      </c>
      <c r="N114" s="381">
        <v>20</v>
      </c>
      <c r="O114" s="156">
        <f t="shared" si="4"/>
        <v>28</v>
      </c>
      <c r="Q114" s="68"/>
      <c r="R114" s="68"/>
      <c r="T114" s="68"/>
    </row>
    <row r="115" spans="1:20" ht="15" customHeight="1" x14ac:dyDescent="0.25">
      <c r="A115" s="74">
        <v>3</v>
      </c>
      <c r="B115" s="41" t="s">
        <v>62</v>
      </c>
      <c r="C115" s="425">
        <v>24</v>
      </c>
      <c r="D115" s="12">
        <v>4.75</v>
      </c>
      <c r="E115" s="428">
        <v>3.97</v>
      </c>
      <c r="F115" s="381">
        <v>1</v>
      </c>
      <c r="G115" s="425">
        <v>31</v>
      </c>
      <c r="H115" s="12">
        <v>4.354838709677419</v>
      </c>
      <c r="I115" s="428">
        <v>3.91</v>
      </c>
      <c r="J115" s="381">
        <v>5</v>
      </c>
      <c r="K115" s="425">
        <v>62</v>
      </c>
      <c r="L115" s="12">
        <v>4.161290322580645</v>
      </c>
      <c r="M115" s="428">
        <v>3.96</v>
      </c>
      <c r="N115" s="381">
        <v>27</v>
      </c>
      <c r="O115" s="156">
        <f t="shared" si="4"/>
        <v>33</v>
      </c>
      <c r="Q115" s="68"/>
      <c r="R115" s="68"/>
      <c r="T115" s="68"/>
    </row>
    <row r="116" spans="1:20" ht="15" customHeight="1" x14ac:dyDescent="0.25">
      <c r="A116" s="74">
        <v>4</v>
      </c>
      <c r="B116" s="41" t="s">
        <v>118</v>
      </c>
      <c r="C116" s="425">
        <v>11</v>
      </c>
      <c r="D116" s="12">
        <v>3.9090909090909092</v>
      </c>
      <c r="E116" s="428">
        <v>3.97</v>
      </c>
      <c r="F116" s="381">
        <v>65</v>
      </c>
      <c r="G116" s="425">
        <v>13</v>
      </c>
      <c r="H116" s="12">
        <v>4</v>
      </c>
      <c r="I116" s="428">
        <v>3.91</v>
      </c>
      <c r="J116" s="381">
        <v>46</v>
      </c>
      <c r="K116" s="425">
        <v>23</v>
      </c>
      <c r="L116" s="12">
        <v>3.9565217391304346</v>
      </c>
      <c r="M116" s="428">
        <v>3.96</v>
      </c>
      <c r="N116" s="381">
        <v>55</v>
      </c>
      <c r="O116" s="156">
        <f t="shared" si="4"/>
        <v>166</v>
      </c>
      <c r="Q116" s="68"/>
      <c r="R116" s="68"/>
      <c r="T116" s="68"/>
    </row>
    <row r="117" spans="1:20" ht="15" customHeight="1" x14ac:dyDescent="0.25">
      <c r="A117" s="74">
        <v>5</v>
      </c>
      <c r="B117" s="361" t="s">
        <v>128</v>
      </c>
      <c r="C117" s="445">
        <v>28</v>
      </c>
      <c r="D117" s="12">
        <v>4.25</v>
      </c>
      <c r="E117" s="433">
        <v>3.97</v>
      </c>
      <c r="F117" s="388">
        <v>24</v>
      </c>
      <c r="G117" s="445">
        <v>20</v>
      </c>
      <c r="H117" s="12">
        <v>3.8</v>
      </c>
      <c r="I117" s="433">
        <v>3.91</v>
      </c>
      <c r="J117" s="388">
        <v>72</v>
      </c>
      <c r="K117" s="445">
        <v>23</v>
      </c>
      <c r="L117" s="12">
        <v>4.3043478260869561</v>
      </c>
      <c r="M117" s="433">
        <v>3.96</v>
      </c>
      <c r="N117" s="388">
        <v>8</v>
      </c>
      <c r="O117" s="157">
        <f t="shared" si="4"/>
        <v>104</v>
      </c>
      <c r="Q117" s="68"/>
      <c r="R117" s="68"/>
      <c r="T117" s="68"/>
    </row>
    <row r="118" spans="1:20" ht="15" customHeight="1" x14ac:dyDescent="0.25">
      <c r="A118" s="74">
        <v>6</v>
      </c>
      <c r="B118" s="362" t="s">
        <v>95</v>
      </c>
      <c r="C118" s="425">
        <v>25</v>
      </c>
      <c r="D118" s="130">
        <v>3.28</v>
      </c>
      <c r="E118" s="426">
        <v>3.97</v>
      </c>
      <c r="F118" s="427">
        <v>108</v>
      </c>
      <c r="G118" s="425">
        <v>23</v>
      </c>
      <c r="H118" s="130">
        <v>3.7826086956521738</v>
      </c>
      <c r="I118" s="426">
        <v>3.91</v>
      </c>
      <c r="J118" s="427">
        <v>76</v>
      </c>
      <c r="K118" s="425">
        <v>20</v>
      </c>
      <c r="L118" s="130">
        <v>3.55</v>
      </c>
      <c r="M118" s="426">
        <v>3.96</v>
      </c>
      <c r="N118" s="427">
        <v>101</v>
      </c>
      <c r="O118" s="156">
        <f t="shared" si="4"/>
        <v>285</v>
      </c>
      <c r="Q118" s="68"/>
      <c r="R118" s="68"/>
      <c r="T118" s="68"/>
    </row>
    <row r="119" spans="1:20" ht="15" customHeight="1" x14ac:dyDescent="0.25">
      <c r="A119" s="69">
        <v>7</v>
      </c>
      <c r="B119" s="448" t="s">
        <v>63</v>
      </c>
      <c r="C119" s="449">
        <v>13</v>
      </c>
      <c r="D119" s="130">
        <v>3.3846153846153846</v>
      </c>
      <c r="E119" s="450">
        <v>3.97</v>
      </c>
      <c r="F119" s="451">
        <v>106</v>
      </c>
      <c r="G119" s="449">
        <v>8</v>
      </c>
      <c r="H119" s="130">
        <v>3.375</v>
      </c>
      <c r="I119" s="450">
        <v>3.91</v>
      </c>
      <c r="J119" s="451">
        <v>107</v>
      </c>
      <c r="K119" s="449">
        <v>7</v>
      </c>
      <c r="L119" s="130">
        <v>3.4285714285714284</v>
      </c>
      <c r="M119" s="450">
        <v>3.96</v>
      </c>
      <c r="N119" s="451">
        <v>108</v>
      </c>
      <c r="O119" s="183">
        <f t="shared" si="4"/>
        <v>321</v>
      </c>
      <c r="Q119" s="68"/>
      <c r="R119" s="68"/>
      <c r="T119" s="68"/>
    </row>
    <row r="120" spans="1:20" ht="15" customHeight="1" x14ac:dyDescent="0.25">
      <c r="A120" s="69">
        <v>8</v>
      </c>
      <c r="B120" s="41" t="s">
        <v>130</v>
      </c>
      <c r="C120" s="425">
        <v>116</v>
      </c>
      <c r="D120" s="12">
        <v>3.9137931034482758</v>
      </c>
      <c r="E120" s="428">
        <v>3.97</v>
      </c>
      <c r="F120" s="381">
        <v>64</v>
      </c>
      <c r="G120" s="425">
        <v>116</v>
      </c>
      <c r="H120" s="12">
        <v>3.7068965517241379</v>
      </c>
      <c r="I120" s="428">
        <v>3.91</v>
      </c>
      <c r="J120" s="381">
        <v>88</v>
      </c>
      <c r="K120" s="425">
        <v>101</v>
      </c>
      <c r="L120" s="12">
        <v>4.0396039603960396</v>
      </c>
      <c r="M120" s="428">
        <v>3.96</v>
      </c>
      <c r="N120" s="381">
        <v>39</v>
      </c>
      <c r="O120" s="156">
        <f t="shared" si="4"/>
        <v>191</v>
      </c>
      <c r="Q120" s="68"/>
      <c r="R120" s="68"/>
      <c r="T120" s="68"/>
    </row>
    <row r="121" spans="1:20" ht="16.5" customHeight="1" thickBot="1" x14ac:dyDescent="0.3">
      <c r="A121" s="72">
        <v>9</v>
      </c>
      <c r="B121" s="424" t="s">
        <v>200</v>
      </c>
      <c r="C121" s="496">
        <v>37</v>
      </c>
      <c r="D121" s="131">
        <v>3.9459459459459461</v>
      </c>
      <c r="E121" s="497">
        <v>3.97</v>
      </c>
      <c r="F121" s="498">
        <v>60</v>
      </c>
      <c r="G121" s="496">
        <v>61</v>
      </c>
      <c r="H121" s="131">
        <v>4.0327868852459012</v>
      </c>
      <c r="I121" s="497">
        <v>3.91</v>
      </c>
      <c r="J121" s="498">
        <v>35</v>
      </c>
      <c r="K121" s="496">
        <v>25</v>
      </c>
      <c r="L121" s="131">
        <v>3.88</v>
      </c>
      <c r="M121" s="497">
        <v>3.96</v>
      </c>
      <c r="N121" s="498">
        <v>67</v>
      </c>
      <c r="O121" s="536">
        <f>N121+J121+F121</f>
        <v>162</v>
      </c>
    </row>
    <row r="122" spans="1:20" x14ac:dyDescent="0.25">
      <c r="A122" s="165" t="s">
        <v>124</v>
      </c>
      <c r="D122" s="175">
        <f>$D$4</f>
        <v>3.9764023848347807</v>
      </c>
      <c r="H122" s="175">
        <f>$H$4</f>
        <v>3.9250140296580209</v>
      </c>
      <c r="L122" s="175">
        <f>$L$4</f>
        <v>3.950435035119753</v>
      </c>
    </row>
    <row r="123" spans="1:20" x14ac:dyDescent="0.25">
      <c r="A123" s="166" t="s">
        <v>125</v>
      </c>
      <c r="D123" s="167">
        <v>3.97</v>
      </c>
      <c r="H123" s="167">
        <v>3.91</v>
      </c>
      <c r="L123" s="167">
        <v>3.96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H28:H44">
    <cfRule type="cellIs" dxfId="51" priority="27" operator="between">
      <formula>$I$127</formula>
      <formula>3.928</formula>
    </cfRule>
    <cfRule type="cellIs" dxfId="50" priority="28" operator="lessThan">
      <formula>3.5</formula>
    </cfRule>
    <cfRule type="cellIs" dxfId="49" priority="29" operator="between">
      <formula>3.5</formula>
      <formula>$I$127</formula>
    </cfRule>
    <cfRule type="cellIs" dxfId="48" priority="30" operator="between">
      <formula>$I$127</formula>
      <formula>4.499</formula>
    </cfRule>
    <cfRule type="cellIs" dxfId="47" priority="31" operator="greaterThanOrEqual">
      <formula>4.5</formula>
    </cfRule>
  </conditionalFormatting>
  <conditionalFormatting sqref="L4:L123">
    <cfRule type="cellIs" dxfId="46" priority="22" stopIfTrue="1" operator="between">
      <formula>$L$122</formula>
      <formula>3.948</formula>
    </cfRule>
    <cfRule type="cellIs" dxfId="45" priority="23" operator="lessThan">
      <formula>3.5</formula>
    </cfRule>
    <cfRule type="cellIs" dxfId="44" priority="24" operator="between">
      <formula>$L$122</formula>
      <formula>3.5</formula>
    </cfRule>
    <cfRule type="cellIs" dxfId="43" priority="25" operator="between">
      <formula>4.5</formula>
      <formula>$L$122</formula>
    </cfRule>
    <cfRule type="cellIs" dxfId="42" priority="26" operator="greaterThanOrEqual">
      <formula>4.5</formula>
    </cfRule>
  </conditionalFormatting>
  <conditionalFormatting sqref="H4:H123">
    <cfRule type="cellIs" dxfId="41" priority="17" operator="between">
      <formula>$H$122</formula>
      <formula>3.928</formula>
    </cfRule>
    <cfRule type="cellIs" dxfId="40" priority="18" operator="lessThan">
      <formula>3.5</formula>
    </cfRule>
    <cfRule type="cellIs" dxfId="39" priority="19" operator="between">
      <formula>3.5</formula>
      <formula>$H$122</formula>
    </cfRule>
    <cfRule type="cellIs" dxfId="38" priority="20" operator="between">
      <formula>$H$122</formula>
      <formula>4.499</formula>
    </cfRule>
    <cfRule type="cellIs" dxfId="37" priority="21" operator="greaterThanOrEqual">
      <formula>4.5</formula>
    </cfRule>
  </conditionalFormatting>
  <conditionalFormatting sqref="D28:D44">
    <cfRule type="cellIs" dxfId="36" priority="7" operator="between">
      <formula>$I$127</formula>
      <formula>3.928</formula>
    </cfRule>
    <cfRule type="cellIs" dxfId="35" priority="8" operator="lessThan">
      <formula>3.5</formula>
    </cfRule>
    <cfRule type="cellIs" dxfId="34" priority="9" operator="between">
      <formula>3.5</formula>
      <formula>$I$127</formula>
    </cfRule>
    <cfRule type="cellIs" dxfId="33" priority="10" operator="between">
      <formula>$I$127</formula>
      <formula>4.499</formula>
    </cfRule>
    <cfRule type="cellIs" dxfId="32" priority="11" operator="greaterThanOrEqual">
      <formula>4.5</formula>
    </cfRule>
  </conditionalFormatting>
  <conditionalFormatting sqref="D4:D123">
    <cfRule type="cellIs" dxfId="31" priority="2" operator="between">
      <formula>$D$122</formula>
      <formula>3.975</formula>
    </cfRule>
    <cfRule type="cellIs" dxfId="30" priority="3" operator="lessThan">
      <formula>3.5</formula>
    </cfRule>
    <cfRule type="cellIs" dxfId="29" priority="4" operator="between">
      <formula>3.5</formula>
      <formula>$D$122</formula>
    </cfRule>
    <cfRule type="cellIs" dxfId="28" priority="5" operator="between">
      <formula>$D$122</formula>
      <formula>4.499</formula>
    </cfRule>
    <cfRule type="cellIs" dxfId="27" priority="6" operator="greaterThanOrEqual">
      <formula>4.5</formula>
    </cfRule>
  </conditionalFormatting>
  <conditionalFormatting sqref="D4:L123">
    <cfRule type="containsBlanks" dxfId="26" priority="1">
      <formula>LEN(TRIM(D4))=0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="90" zoomScaleNormal="90" workbookViewId="0">
      <selection activeCell="O26" sqref="O26"/>
    </sheetView>
  </sheetViews>
  <sheetFormatPr defaultRowHeight="15" x14ac:dyDescent="0.25"/>
  <cols>
    <col min="1" max="1" width="5.7109375" style="65" customWidth="1"/>
    <col min="2" max="2" width="32.7109375" style="65" customWidth="1"/>
    <col min="3" max="14" width="7.7109375" style="65" customWidth="1"/>
    <col min="15" max="15" width="8.7109375" style="65" customWidth="1"/>
    <col min="16" max="16" width="7.85546875" style="65" customWidth="1"/>
    <col min="17" max="16384" width="9.140625" style="65"/>
  </cols>
  <sheetData>
    <row r="1" spans="1:20" ht="409.5" customHeight="1" thickBot="1" x14ac:dyDescent="0.3"/>
    <row r="2" spans="1:20" ht="15" customHeight="1" x14ac:dyDescent="0.25">
      <c r="A2" s="539" t="s">
        <v>0</v>
      </c>
      <c r="B2" s="541" t="s">
        <v>100</v>
      </c>
      <c r="C2" s="543">
        <v>2024</v>
      </c>
      <c r="D2" s="544"/>
      <c r="E2" s="544"/>
      <c r="F2" s="545"/>
      <c r="G2" s="543">
        <v>2023</v>
      </c>
      <c r="H2" s="544"/>
      <c r="I2" s="544"/>
      <c r="J2" s="545"/>
      <c r="K2" s="544">
        <v>2022</v>
      </c>
      <c r="L2" s="544"/>
      <c r="M2" s="544"/>
      <c r="N2" s="545"/>
      <c r="O2" s="537" t="s">
        <v>97</v>
      </c>
    </row>
    <row r="3" spans="1:20" ht="45" customHeight="1" thickBot="1" x14ac:dyDescent="0.3">
      <c r="A3" s="540"/>
      <c r="B3" s="542"/>
      <c r="C3" s="139" t="s">
        <v>72</v>
      </c>
      <c r="D3" s="117" t="s">
        <v>98</v>
      </c>
      <c r="E3" s="117" t="s">
        <v>99</v>
      </c>
      <c r="F3" s="499" t="s">
        <v>104</v>
      </c>
      <c r="G3" s="139" t="s">
        <v>72</v>
      </c>
      <c r="H3" s="117" t="s">
        <v>98</v>
      </c>
      <c r="I3" s="117" t="s">
        <v>99</v>
      </c>
      <c r="J3" s="499" t="s">
        <v>104</v>
      </c>
      <c r="K3" s="526" t="s">
        <v>72</v>
      </c>
      <c r="L3" s="117" t="s">
        <v>98</v>
      </c>
      <c r="M3" s="117" t="s">
        <v>99</v>
      </c>
      <c r="N3" s="213" t="s">
        <v>104</v>
      </c>
      <c r="O3" s="538"/>
    </row>
    <row r="4" spans="1:20" ht="15" customHeight="1" thickBot="1" x14ac:dyDescent="0.3">
      <c r="A4" s="205"/>
      <c r="B4" s="206" t="s">
        <v>115</v>
      </c>
      <c r="C4" s="207">
        <f>C5+C14+C27+C45+C66+C81+C112</f>
        <v>5246</v>
      </c>
      <c r="D4" s="208">
        <f>AVERAGE(D6:D13,D15:D26,D28:D44,D46:D65,D67:D80,D82:D111,D113:D121)</f>
        <v>3.9764023848347807</v>
      </c>
      <c r="E4" s="208">
        <v>3.97</v>
      </c>
      <c r="F4" s="209"/>
      <c r="G4" s="207">
        <f>G5+G14+G27+G45+G66+G81+G112</f>
        <v>4443</v>
      </c>
      <c r="H4" s="208">
        <f>AVERAGE(H6:H13,H15:H26,H28:H44,H46:H65,H67:H80,H82:H111,H113:H121)</f>
        <v>3.9250140296580209</v>
      </c>
      <c r="I4" s="208">
        <v>3.91</v>
      </c>
      <c r="J4" s="209"/>
      <c r="K4" s="524">
        <f>K5+K14+K27+K45+K66+K81+K112</f>
        <v>3985</v>
      </c>
      <c r="L4" s="208">
        <f>AVERAGE(L6:L13,L15:L26,L28:L44,L46:L65,L67:L80,L82:L111,L113:L121)</f>
        <v>3.950435035119753</v>
      </c>
      <c r="M4" s="208">
        <v>3.96</v>
      </c>
      <c r="N4" s="209"/>
      <c r="O4" s="210"/>
      <c r="Q4" s="261"/>
      <c r="R4" s="262"/>
      <c r="S4" s="263"/>
      <c r="T4" s="263"/>
    </row>
    <row r="5" spans="1:20" ht="15" customHeight="1" thickBot="1" x14ac:dyDescent="0.3">
      <c r="A5" s="136"/>
      <c r="B5" s="137" t="s">
        <v>108</v>
      </c>
      <c r="C5" s="140">
        <f>SUM(C6:C13)</f>
        <v>367</v>
      </c>
      <c r="D5" s="168">
        <f>AVERAGE(D6:D13)</f>
        <v>3.9740832417778829</v>
      </c>
      <c r="E5" s="168">
        <v>3.97</v>
      </c>
      <c r="F5" s="141"/>
      <c r="G5" s="140">
        <f>SUM(G6:G13)</f>
        <v>362</v>
      </c>
      <c r="H5" s="168">
        <f>AVERAGE(H6:H13)</f>
        <v>3.9019181235366487</v>
      </c>
      <c r="I5" s="168">
        <v>3.91</v>
      </c>
      <c r="J5" s="141"/>
      <c r="K5" s="525">
        <f>SUM(K6:K13)</f>
        <v>269</v>
      </c>
      <c r="L5" s="168">
        <f>AVERAGE(L6:L13)</f>
        <v>3.8906970787586124</v>
      </c>
      <c r="M5" s="168">
        <v>3.96</v>
      </c>
      <c r="N5" s="141"/>
      <c r="O5" s="154"/>
      <c r="Q5" s="174"/>
      <c r="R5" s="67" t="s">
        <v>76</v>
      </c>
    </row>
    <row r="6" spans="1:20" x14ac:dyDescent="0.25">
      <c r="A6" s="74">
        <v>1</v>
      </c>
      <c r="B6" s="127" t="s">
        <v>153</v>
      </c>
      <c r="C6" s="518">
        <v>12</v>
      </c>
      <c r="D6" s="384">
        <v>4.333333333333333</v>
      </c>
      <c r="E6" s="384">
        <v>3.97</v>
      </c>
      <c r="F6" s="529">
        <v>13</v>
      </c>
      <c r="G6" s="518">
        <v>12</v>
      </c>
      <c r="H6" s="384">
        <v>4.25</v>
      </c>
      <c r="I6" s="384">
        <v>3.91</v>
      </c>
      <c r="J6" s="529">
        <v>12</v>
      </c>
      <c r="K6" s="527">
        <v>10</v>
      </c>
      <c r="L6" s="384">
        <v>3.9</v>
      </c>
      <c r="M6" s="384">
        <v>3.96</v>
      </c>
      <c r="N6" s="435">
        <v>62</v>
      </c>
      <c r="O6" s="155">
        <f t="shared" ref="O6:O65" si="0">N6+J6+F6</f>
        <v>87</v>
      </c>
      <c r="Q6" s="173"/>
      <c r="R6" s="67" t="s">
        <v>77</v>
      </c>
      <c r="T6" s="68"/>
    </row>
    <row r="7" spans="1:20" ht="15" customHeight="1" x14ac:dyDescent="0.25">
      <c r="A7" s="69">
        <v>2</v>
      </c>
      <c r="B7" s="34" t="s">
        <v>84</v>
      </c>
      <c r="C7" s="197">
        <v>36</v>
      </c>
      <c r="D7" s="12">
        <v>4.1944444444444446</v>
      </c>
      <c r="E7" s="429">
        <v>3.97</v>
      </c>
      <c r="F7" s="530">
        <v>32</v>
      </c>
      <c r="G7" s="197">
        <v>31</v>
      </c>
      <c r="H7" s="12">
        <v>3.806451612903226</v>
      </c>
      <c r="I7" s="429">
        <v>3.91</v>
      </c>
      <c r="J7" s="530">
        <v>71</v>
      </c>
      <c r="K7" s="528">
        <v>13</v>
      </c>
      <c r="L7" s="12">
        <v>4.3076923076923075</v>
      </c>
      <c r="M7" s="429">
        <v>3.96</v>
      </c>
      <c r="N7" s="383">
        <v>7</v>
      </c>
      <c r="O7" s="156">
        <f t="shared" si="0"/>
        <v>110</v>
      </c>
      <c r="Q7" s="212"/>
      <c r="R7" s="67" t="s">
        <v>78</v>
      </c>
      <c r="T7" s="68"/>
    </row>
    <row r="8" spans="1:20" ht="15" customHeight="1" x14ac:dyDescent="0.25">
      <c r="A8" s="69">
        <v>3</v>
      </c>
      <c r="B8" s="34" t="s">
        <v>81</v>
      </c>
      <c r="C8" s="197">
        <v>45</v>
      </c>
      <c r="D8" s="12">
        <v>4.1111111111111107</v>
      </c>
      <c r="E8" s="429">
        <v>3.97</v>
      </c>
      <c r="F8" s="530">
        <v>39</v>
      </c>
      <c r="G8" s="197">
        <v>29</v>
      </c>
      <c r="H8" s="12">
        <v>4.2068965517241379</v>
      </c>
      <c r="I8" s="429">
        <v>3.91</v>
      </c>
      <c r="J8" s="530">
        <v>18</v>
      </c>
      <c r="K8" s="528">
        <v>27</v>
      </c>
      <c r="L8" s="12">
        <v>3.8888888888888888</v>
      </c>
      <c r="M8" s="429">
        <v>3.96</v>
      </c>
      <c r="N8" s="383">
        <v>65</v>
      </c>
      <c r="O8" s="156">
        <f t="shared" si="0"/>
        <v>122</v>
      </c>
      <c r="Q8" s="70"/>
      <c r="R8" s="67" t="s">
        <v>79</v>
      </c>
      <c r="T8" s="68"/>
    </row>
    <row r="9" spans="1:20" ht="15" customHeight="1" x14ac:dyDescent="0.25">
      <c r="A9" s="69">
        <v>4</v>
      </c>
      <c r="B9" s="49" t="s">
        <v>150</v>
      </c>
      <c r="C9" s="197">
        <v>63</v>
      </c>
      <c r="D9" s="130">
        <v>3.9523809523809526</v>
      </c>
      <c r="E9" s="428">
        <v>3.97</v>
      </c>
      <c r="F9" s="531">
        <v>59</v>
      </c>
      <c r="G9" s="197">
        <v>74</v>
      </c>
      <c r="H9" s="130">
        <v>3.7837837837837838</v>
      </c>
      <c r="I9" s="428">
        <v>3.91</v>
      </c>
      <c r="J9" s="531">
        <v>75</v>
      </c>
      <c r="K9" s="528">
        <v>59</v>
      </c>
      <c r="L9" s="130">
        <v>3.9830508474576272</v>
      </c>
      <c r="M9" s="428">
        <v>3.96</v>
      </c>
      <c r="N9" s="381">
        <v>50</v>
      </c>
      <c r="O9" s="156">
        <f t="shared" si="0"/>
        <v>184</v>
      </c>
      <c r="T9" s="68"/>
    </row>
    <row r="10" spans="1:20" ht="15" customHeight="1" x14ac:dyDescent="0.25">
      <c r="A10" s="69">
        <v>5</v>
      </c>
      <c r="B10" s="415" t="s">
        <v>127</v>
      </c>
      <c r="C10" s="197">
        <v>43</v>
      </c>
      <c r="D10" s="12">
        <v>3.9069767441860463</v>
      </c>
      <c r="E10" s="429">
        <v>3.97</v>
      </c>
      <c r="F10" s="530">
        <v>66</v>
      </c>
      <c r="G10" s="197">
        <v>30</v>
      </c>
      <c r="H10" s="12">
        <v>4</v>
      </c>
      <c r="I10" s="429">
        <v>3.91</v>
      </c>
      <c r="J10" s="530">
        <v>44</v>
      </c>
      <c r="K10" s="528">
        <v>26</v>
      </c>
      <c r="L10" s="12">
        <v>3.7692307692307692</v>
      </c>
      <c r="M10" s="429">
        <v>3.96</v>
      </c>
      <c r="N10" s="383">
        <v>82</v>
      </c>
      <c r="O10" s="156">
        <f t="shared" si="0"/>
        <v>192</v>
      </c>
      <c r="Q10" s="71"/>
      <c r="R10" s="68"/>
      <c r="T10" s="68"/>
    </row>
    <row r="11" spans="1:20" ht="15" customHeight="1" x14ac:dyDescent="0.25">
      <c r="A11" s="69">
        <v>6</v>
      </c>
      <c r="B11" s="48" t="s">
        <v>201</v>
      </c>
      <c r="C11" s="197">
        <v>56</v>
      </c>
      <c r="D11" s="12">
        <v>3.8214285714285716</v>
      </c>
      <c r="E11" s="433">
        <v>3.97</v>
      </c>
      <c r="F11" s="532">
        <v>74</v>
      </c>
      <c r="G11" s="197">
        <v>46</v>
      </c>
      <c r="H11" s="12">
        <v>3.4130434782608696</v>
      </c>
      <c r="I11" s="433">
        <v>3.91</v>
      </c>
      <c r="J11" s="532">
        <v>106</v>
      </c>
      <c r="K11" s="528">
        <v>34</v>
      </c>
      <c r="L11" s="12">
        <v>3.5882352941176472</v>
      </c>
      <c r="M11" s="433">
        <v>3.96</v>
      </c>
      <c r="N11" s="388">
        <v>98</v>
      </c>
      <c r="O11" s="156">
        <f t="shared" si="0"/>
        <v>278</v>
      </c>
      <c r="Q11" s="71"/>
      <c r="R11" s="68"/>
      <c r="T11" s="68"/>
    </row>
    <row r="12" spans="1:20" ht="15" customHeight="1" x14ac:dyDescent="0.25">
      <c r="A12" s="69">
        <v>7</v>
      </c>
      <c r="B12" s="126" t="s">
        <v>149</v>
      </c>
      <c r="C12" s="197">
        <v>46</v>
      </c>
      <c r="D12" s="130">
        <v>3.7608695652173911</v>
      </c>
      <c r="E12" s="426">
        <v>3.97</v>
      </c>
      <c r="F12" s="533">
        <v>81</v>
      </c>
      <c r="G12" s="197">
        <v>62</v>
      </c>
      <c r="H12" s="130">
        <v>3.806451612903226</v>
      </c>
      <c r="I12" s="426">
        <v>3.91</v>
      </c>
      <c r="J12" s="533">
        <v>70</v>
      </c>
      <c r="K12" s="528">
        <v>53</v>
      </c>
      <c r="L12" s="130">
        <v>3.7735849056603774</v>
      </c>
      <c r="M12" s="426">
        <v>3.96</v>
      </c>
      <c r="N12" s="427">
        <v>80</v>
      </c>
      <c r="O12" s="155">
        <f t="shared" si="0"/>
        <v>231</v>
      </c>
      <c r="Q12" s="71"/>
      <c r="R12" s="68"/>
      <c r="T12" s="68"/>
    </row>
    <row r="13" spans="1:20" ht="15" customHeight="1" thickBot="1" x14ac:dyDescent="0.3">
      <c r="A13" s="73">
        <v>8</v>
      </c>
      <c r="B13" s="51" t="s">
        <v>82</v>
      </c>
      <c r="C13" s="200">
        <v>66</v>
      </c>
      <c r="D13" s="131">
        <v>3.7121212121212119</v>
      </c>
      <c r="E13" s="534">
        <v>3.97</v>
      </c>
      <c r="F13" s="535">
        <v>89</v>
      </c>
      <c r="G13" s="200">
        <v>78</v>
      </c>
      <c r="H13" s="131">
        <v>3.9487179487179489</v>
      </c>
      <c r="I13" s="534">
        <v>3.91</v>
      </c>
      <c r="J13" s="535">
        <v>50</v>
      </c>
      <c r="K13" s="528">
        <v>47</v>
      </c>
      <c r="L13" s="12">
        <v>3.9148936170212765</v>
      </c>
      <c r="M13" s="430">
        <v>3.96</v>
      </c>
      <c r="N13" s="431">
        <v>60</v>
      </c>
      <c r="O13" s="157">
        <f t="shared" si="0"/>
        <v>199</v>
      </c>
      <c r="Q13" s="71"/>
      <c r="R13" s="68"/>
      <c r="T13" s="68"/>
    </row>
    <row r="14" spans="1:20" ht="15" customHeight="1" thickBot="1" x14ac:dyDescent="0.3">
      <c r="A14" s="136"/>
      <c r="B14" s="142" t="s">
        <v>109</v>
      </c>
      <c r="C14" s="143">
        <f>SUM(C15:C26)</f>
        <v>509</v>
      </c>
      <c r="D14" s="169">
        <f>AVERAGE(D15:D26)</f>
        <v>3.9749306490858367</v>
      </c>
      <c r="E14" s="169">
        <v>3.97</v>
      </c>
      <c r="F14" s="144"/>
      <c r="G14" s="143">
        <f>SUM(G15:G26)</f>
        <v>407</v>
      </c>
      <c r="H14" s="169">
        <f>AVERAGE(H15:H26)</f>
        <v>4.0565190445132009</v>
      </c>
      <c r="I14" s="169">
        <v>3.91</v>
      </c>
      <c r="J14" s="144"/>
      <c r="K14" s="143">
        <f>SUM(K15:K26)</f>
        <v>416</v>
      </c>
      <c r="L14" s="169">
        <f>AVERAGE(L15:L26)</f>
        <v>4.0743088416054762</v>
      </c>
      <c r="M14" s="169">
        <v>3.96</v>
      </c>
      <c r="N14" s="144"/>
      <c r="O14" s="158"/>
      <c r="Q14" s="71"/>
      <c r="R14" s="68"/>
      <c r="T14" s="68"/>
    </row>
    <row r="15" spans="1:20" ht="15" customHeight="1" x14ac:dyDescent="0.25">
      <c r="A15" s="66">
        <v>1</v>
      </c>
      <c r="B15" s="49" t="s">
        <v>6</v>
      </c>
      <c r="C15" s="452">
        <v>24</v>
      </c>
      <c r="D15" s="428">
        <v>4.375</v>
      </c>
      <c r="E15" s="428">
        <v>3.97</v>
      </c>
      <c r="F15" s="453">
        <v>10</v>
      </c>
      <c r="G15" s="452">
        <v>24</v>
      </c>
      <c r="H15" s="428">
        <v>4.25</v>
      </c>
      <c r="I15" s="428">
        <v>3.91</v>
      </c>
      <c r="J15" s="453">
        <v>13</v>
      </c>
      <c r="K15" s="452">
        <v>22</v>
      </c>
      <c r="L15" s="428">
        <v>4.3636363636363633</v>
      </c>
      <c r="M15" s="428">
        <v>3.96</v>
      </c>
      <c r="N15" s="453">
        <v>2</v>
      </c>
      <c r="O15" s="159">
        <f t="shared" si="0"/>
        <v>25</v>
      </c>
      <c r="Q15" s="68"/>
      <c r="R15" s="68"/>
      <c r="T15" s="68"/>
    </row>
    <row r="16" spans="1:20" ht="15" customHeight="1" x14ac:dyDescent="0.25">
      <c r="A16" s="69">
        <v>2</v>
      </c>
      <c r="B16" s="49" t="s">
        <v>13</v>
      </c>
      <c r="C16" s="452">
        <v>36</v>
      </c>
      <c r="D16" s="428">
        <v>4.333333333333333</v>
      </c>
      <c r="E16" s="428">
        <v>3.97</v>
      </c>
      <c r="F16" s="453">
        <v>14</v>
      </c>
      <c r="G16" s="452">
        <v>39</v>
      </c>
      <c r="H16" s="428">
        <v>4.2564102564102564</v>
      </c>
      <c r="I16" s="428">
        <v>3.91</v>
      </c>
      <c r="J16" s="453">
        <v>10</v>
      </c>
      <c r="K16" s="452">
        <v>35</v>
      </c>
      <c r="L16" s="428">
        <v>4.2</v>
      </c>
      <c r="M16" s="428">
        <v>3.96</v>
      </c>
      <c r="N16" s="453">
        <v>21</v>
      </c>
      <c r="O16" s="156">
        <f t="shared" si="0"/>
        <v>45</v>
      </c>
      <c r="Q16" s="68"/>
      <c r="R16" s="68"/>
      <c r="T16" s="68"/>
    </row>
    <row r="17" spans="1:20" ht="15" customHeight="1" x14ac:dyDescent="0.25">
      <c r="A17" s="69">
        <v>3</v>
      </c>
      <c r="B17" s="49" t="s">
        <v>5</v>
      </c>
      <c r="C17" s="452">
        <v>73</v>
      </c>
      <c r="D17" s="428">
        <v>4.2876712328767121</v>
      </c>
      <c r="E17" s="428">
        <v>3.97</v>
      </c>
      <c r="F17" s="453">
        <v>20</v>
      </c>
      <c r="G17" s="452">
        <v>55</v>
      </c>
      <c r="H17" s="428">
        <v>4.1090909090909093</v>
      </c>
      <c r="I17" s="428">
        <v>3.91</v>
      </c>
      <c r="J17" s="453">
        <v>29</v>
      </c>
      <c r="K17" s="452">
        <v>78</v>
      </c>
      <c r="L17" s="428">
        <v>4.2692307692307692</v>
      </c>
      <c r="M17" s="428">
        <v>3.96</v>
      </c>
      <c r="N17" s="453">
        <v>13</v>
      </c>
      <c r="O17" s="156">
        <f t="shared" si="0"/>
        <v>62</v>
      </c>
      <c r="Q17" s="68"/>
      <c r="R17" s="68"/>
      <c r="T17" s="68"/>
    </row>
    <row r="18" spans="1:20" ht="15" customHeight="1" x14ac:dyDescent="0.25">
      <c r="A18" s="69">
        <v>4</v>
      </c>
      <c r="B18" s="49" t="s">
        <v>157</v>
      </c>
      <c r="C18" s="452">
        <v>54</v>
      </c>
      <c r="D18" s="428">
        <v>4.166666666666667</v>
      </c>
      <c r="E18" s="428">
        <v>3.97</v>
      </c>
      <c r="F18" s="453">
        <v>34</v>
      </c>
      <c r="G18" s="452">
        <v>19</v>
      </c>
      <c r="H18" s="428">
        <v>3.8421052631578947</v>
      </c>
      <c r="I18" s="428">
        <v>3.91</v>
      </c>
      <c r="J18" s="453">
        <v>64</v>
      </c>
      <c r="K18" s="452">
        <v>3</v>
      </c>
      <c r="L18" s="428">
        <v>3.6666666666666665</v>
      </c>
      <c r="M18" s="428">
        <v>3.96</v>
      </c>
      <c r="N18" s="453">
        <v>93</v>
      </c>
      <c r="O18" s="156">
        <f t="shared" si="0"/>
        <v>191</v>
      </c>
      <c r="Q18" s="68"/>
      <c r="R18" s="68"/>
      <c r="T18" s="68"/>
    </row>
    <row r="19" spans="1:20" ht="15" customHeight="1" x14ac:dyDescent="0.25">
      <c r="A19" s="69">
        <v>5</v>
      </c>
      <c r="B19" s="49" t="s">
        <v>159</v>
      </c>
      <c r="C19" s="452">
        <v>21</v>
      </c>
      <c r="D19" s="428">
        <v>4.0476190476190474</v>
      </c>
      <c r="E19" s="428">
        <v>3.97</v>
      </c>
      <c r="F19" s="453">
        <v>44</v>
      </c>
      <c r="G19" s="452">
        <v>19</v>
      </c>
      <c r="H19" s="428">
        <v>4.0526315789473681</v>
      </c>
      <c r="I19" s="428">
        <v>3.91</v>
      </c>
      <c r="J19" s="453">
        <v>33</v>
      </c>
      <c r="K19" s="452">
        <v>33</v>
      </c>
      <c r="L19" s="428">
        <v>3.7272727272727271</v>
      </c>
      <c r="M19" s="428">
        <v>3.96</v>
      </c>
      <c r="N19" s="453">
        <v>87</v>
      </c>
      <c r="O19" s="156">
        <f t="shared" si="0"/>
        <v>164</v>
      </c>
      <c r="Q19" s="68"/>
      <c r="R19" s="68"/>
      <c r="T19" s="68"/>
    </row>
    <row r="20" spans="1:20" ht="15" customHeight="1" x14ac:dyDescent="0.25">
      <c r="A20" s="69">
        <v>6</v>
      </c>
      <c r="B20" s="49" t="s">
        <v>4</v>
      </c>
      <c r="C20" s="452">
        <v>24</v>
      </c>
      <c r="D20" s="428">
        <v>3.9583333333333335</v>
      </c>
      <c r="E20" s="428">
        <v>3.97</v>
      </c>
      <c r="F20" s="453">
        <v>54</v>
      </c>
      <c r="G20" s="452">
        <v>27</v>
      </c>
      <c r="H20" s="428">
        <v>3.5925925925925926</v>
      </c>
      <c r="I20" s="428">
        <v>3.91</v>
      </c>
      <c r="J20" s="453">
        <v>97</v>
      </c>
      <c r="K20" s="452">
        <v>29</v>
      </c>
      <c r="L20" s="428">
        <v>4.0344827586206895</v>
      </c>
      <c r="M20" s="428">
        <v>3.96</v>
      </c>
      <c r="N20" s="453">
        <v>40</v>
      </c>
      <c r="O20" s="156">
        <f t="shared" si="0"/>
        <v>191</v>
      </c>
      <c r="Q20" s="68"/>
      <c r="R20" s="68"/>
      <c r="T20" s="68"/>
    </row>
    <row r="21" spans="1:20" ht="15" customHeight="1" x14ac:dyDescent="0.25">
      <c r="A21" s="69">
        <v>7</v>
      </c>
      <c r="B21" s="49" t="s">
        <v>7</v>
      </c>
      <c r="C21" s="452">
        <v>34</v>
      </c>
      <c r="D21" s="428">
        <v>3.9411764705882355</v>
      </c>
      <c r="E21" s="428">
        <v>3.97</v>
      </c>
      <c r="F21" s="453">
        <v>61</v>
      </c>
      <c r="G21" s="452">
        <v>38</v>
      </c>
      <c r="H21" s="428">
        <v>4.0263157894736841</v>
      </c>
      <c r="I21" s="428">
        <v>3.91</v>
      </c>
      <c r="J21" s="453">
        <v>39</v>
      </c>
      <c r="K21" s="452">
        <v>59</v>
      </c>
      <c r="L21" s="428">
        <v>4.1694915254237293</v>
      </c>
      <c r="M21" s="428">
        <v>3.96</v>
      </c>
      <c r="N21" s="453">
        <v>25</v>
      </c>
      <c r="O21" s="155">
        <f t="shared" si="0"/>
        <v>125</v>
      </c>
      <c r="Q21" s="68"/>
      <c r="R21" s="68"/>
      <c r="T21" s="68"/>
    </row>
    <row r="22" spans="1:20" ht="15" customHeight="1" x14ac:dyDescent="0.25">
      <c r="A22" s="69">
        <v>8</v>
      </c>
      <c r="B22" s="49" t="s">
        <v>155</v>
      </c>
      <c r="C22" s="452">
        <v>37</v>
      </c>
      <c r="D22" s="428">
        <v>3.810810810810811</v>
      </c>
      <c r="E22" s="428">
        <v>3.97</v>
      </c>
      <c r="F22" s="453">
        <v>75</v>
      </c>
      <c r="G22" s="452">
        <v>42</v>
      </c>
      <c r="H22" s="428">
        <v>3.7619047619047619</v>
      </c>
      <c r="I22" s="428">
        <v>3.91</v>
      </c>
      <c r="J22" s="453">
        <v>82</v>
      </c>
      <c r="K22" s="452">
        <v>46</v>
      </c>
      <c r="L22" s="428">
        <v>3.8913043478260869</v>
      </c>
      <c r="M22" s="428">
        <v>3.96</v>
      </c>
      <c r="N22" s="453">
        <v>64</v>
      </c>
      <c r="O22" s="156">
        <f t="shared" si="0"/>
        <v>221</v>
      </c>
      <c r="Q22" s="68"/>
      <c r="R22" s="68"/>
      <c r="T22" s="68"/>
    </row>
    <row r="23" spans="1:20" ht="15" customHeight="1" x14ac:dyDescent="0.25">
      <c r="A23" s="69">
        <v>9</v>
      </c>
      <c r="B23" s="49" t="s">
        <v>204</v>
      </c>
      <c r="C23" s="452">
        <v>29</v>
      </c>
      <c r="D23" s="428">
        <v>3.7586206896551726</v>
      </c>
      <c r="E23" s="428">
        <v>3.97</v>
      </c>
      <c r="F23" s="453">
        <v>82</v>
      </c>
      <c r="G23" s="452">
        <v>43</v>
      </c>
      <c r="H23" s="428">
        <v>4.0232558139534884</v>
      </c>
      <c r="I23" s="428">
        <v>3.91</v>
      </c>
      <c r="J23" s="453">
        <v>40</v>
      </c>
      <c r="K23" s="452">
        <v>31</v>
      </c>
      <c r="L23" s="428">
        <v>3.870967741935484</v>
      </c>
      <c r="M23" s="428">
        <v>3.96</v>
      </c>
      <c r="N23" s="453">
        <v>69</v>
      </c>
      <c r="O23" s="156">
        <f t="shared" si="0"/>
        <v>191</v>
      </c>
      <c r="Q23" s="68"/>
      <c r="R23" s="68"/>
      <c r="T23" s="68"/>
    </row>
    <row r="24" spans="1:20" ht="15" customHeight="1" x14ac:dyDescent="0.25">
      <c r="A24" s="69">
        <v>10</v>
      </c>
      <c r="B24" s="49" t="s">
        <v>156</v>
      </c>
      <c r="C24" s="452">
        <v>57</v>
      </c>
      <c r="D24" s="428">
        <v>3.7017543859649122</v>
      </c>
      <c r="E24" s="428">
        <v>3.97</v>
      </c>
      <c r="F24" s="453">
        <v>90</v>
      </c>
      <c r="G24" s="452">
        <v>34</v>
      </c>
      <c r="H24" s="428">
        <v>4.4705882352941178</v>
      </c>
      <c r="I24" s="428">
        <v>3.91</v>
      </c>
      <c r="J24" s="453">
        <v>2</v>
      </c>
      <c r="K24" s="452">
        <v>27</v>
      </c>
      <c r="L24" s="428">
        <v>4.2592592592592595</v>
      </c>
      <c r="M24" s="428">
        <v>3.96</v>
      </c>
      <c r="N24" s="453">
        <v>16</v>
      </c>
      <c r="O24" s="156">
        <f t="shared" si="0"/>
        <v>108</v>
      </c>
      <c r="Q24" s="68"/>
      <c r="R24" s="68"/>
      <c r="T24" s="68"/>
    </row>
    <row r="25" spans="1:20" ht="15" customHeight="1" x14ac:dyDescent="0.25">
      <c r="A25" s="69">
        <v>11</v>
      </c>
      <c r="B25" s="49" t="s">
        <v>158</v>
      </c>
      <c r="C25" s="452">
        <v>88</v>
      </c>
      <c r="D25" s="428">
        <v>3.6931818181818183</v>
      </c>
      <c r="E25" s="428">
        <v>3.97</v>
      </c>
      <c r="F25" s="453">
        <v>92</v>
      </c>
      <c r="G25" s="452">
        <v>42</v>
      </c>
      <c r="H25" s="428">
        <v>4.333333333333333</v>
      </c>
      <c r="I25" s="428">
        <v>3.91</v>
      </c>
      <c r="J25" s="453">
        <v>6</v>
      </c>
      <c r="K25" s="452">
        <v>42</v>
      </c>
      <c r="L25" s="428">
        <v>4.166666666666667</v>
      </c>
      <c r="M25" s="428">
        <v>3.96</v>
      </c>
      <c r="N25" s="453">
        <v>26</v>
      </c>
      <c r="O25" s="156">
        <f t="shared" si="0"/>
        <v>124</v>
      </c>
      <c r="Q25" s="68"/>
      <c r="R25" s="68"/>
      <c r="T25" s="68"/>
    </row>
    <row r="26" spans="1:20" ht="15" customHeight="1" thickBot="1" x14ac:dyDescent="0.3">
      <c r="A26" s="69">
        <v>12</v>
      </c>
      <c r="B26" s="51" t="s">
        <v>9</v>
      </c>
      <c r="C26" s="454">
        <v>32</v>
      </c>
      <c r="D26" s="430">
        <v>3.625</v>
      </c>
      <c r="E26" s="430">
        <v>3.97</v>
      </c>
      <c r="F26" s="455">
        <v>100</v>
      </c>
      <c r="G26" s="454">
        <v>25</v>
      </c>
      <c r="H26" s="430">
        <v>3.96</v>
      </c>
      <c r="I26" s="430">
        <v>3.91</v>
      </c>
      <c r="J26" s="455">
        <v>47</v>
      </c>
      <c r="K26" s="454">
        <v>11</v>
      </c>
      <c r="L26" s="430">
        <v>4.2727272727272725</v>
      </c>
      <c r="M26" s="430">
        <v>3.96</v>
      </c>
      <c r="N26" s="455">
        <v>11</v>
      </c>
      <c r="O26" s="156">
        <f t="shared" si="0"/>
        <v>158</v>
      </c>
      <c r="Q26" s="68"/>
      <c r="R26" s="68"/>
      <c r="T26" s="68"/>
    </row>
    <row r="27" spans="1:20" ht="15" customHeight="1" thickBot="1" x14ac:dyDescent="0.3">
      <c r="A27" s="136"/>
      <c r="B27" s="142" t="s">
        <v>110</v>
      </c>
      <c r="C27" s="143">
        <f>SUM(C28:C44)</f>
        <v>952</v>
      </c>
      <c r="D27" s="169">
        <f>AVERAGE(D28:D44)</f>
        <v>3.8467632859848919</v>
      </c>
      <c r="E27" s="169">
        <v>3.97</v>
      </c>
      <c r="F27" s="144"/>
      <c r="G27" s="143">
        <f>SUM(G28:G44)</f>
        <v>784</v>
      </c>
      <c r="H27" s="169">
        <f>AVERAGE(H28:H44)</f>
        <v>3.8813564712485524</v>
      </c>
      <c r="I27" s="169">
        <v>3.91</v>
      </c>
      <c r="J27" s="144"/>
      <c r="K27" s="143">
        <f>SUM(K28:K44)</f>
        <v>688</v>
      </c>
      <c r="L27" s="169">
        <f>AVERAGE(L28:L44)</f>
        <v>3.80866652301513</v>
      </c>
      <c r="M27" s="169">
        <v>3.96</v>
      </c>
      <c r="N27" s="144"/>
      <c r="O27" s="158"/>
      <c r="Q27" s="68"/>
      <c r="R27" s="68"/>
      <c r="T27" s="68"/>
    </row>
    <row r="28" spans="1:20" ht="15" customHeight="1" x14ac:dyDescent="0.25">
      <c r="A28" s="66">
        <v>1</v>
      </c>
      <c r="B28" s="49" t="s">
        <v>132</v>
      </c>
      <c r="C28" s="452">
        <v>81</v>
      </c>
      <c r="D28" s="428">
        <v>4.382716049382716</v>
      </c>
      <c r="E28" s="428">
        <v>3.97</v>
      </c>
      <c r="F28" s="453">
        <v>9</v>
      </c>
      <c r="G28" s="452">
        <v>40</v>
      </c>
      <c r="H28" s="428">
        <v>3.875</v>
      </c>
      <c r="I28" s="428">
        <v>3.91</v>
      </c>
      <c r="J28" s="453">
        <v>59</v>
      </c>
      <c r="K28" s="452">
        <v>37</v>
      </c>
      <c r="L28" s="428">
        <v>4.2162162162162158</v>
      </c>
      <c r="M28" s="428">
        <v>3.96</v>
      </c>
      <c r="N28" s="453">
        <v>19</v>
      </c>
      <c r="O28" s="75">
        <f t="shared" si="0"/>
        <v>87</v>
      </c>
      <c r="Q28" s="68"/>
      <c r="R28" s="68"/>
      <c r="T28" s="68"/>
    </row>
    <row r="29" spans="1:20" ht="15" customHeight="1" x14ac:dyDescent="0.25">
      <c r="A29" s="69">
        <v>2</v>
      </c>
      <c r="B29" s="49" t="s">
        <v>60</v>
      </c>
      <c r="C29" s="452">
        <v>71</v>
      </c>
      <c r="D29" s="428">
        <v>4.28169014084507</v>
      </c>
      <c r="E29" s="428">
        <v>3.97</v>
      </c>
      <c r="F29" s="453">
        <v>22</v>
      </c>
      <c r="G29" s="452">
        <v>48</v>
      </c>
      <c r="H29" s="428">
        <v>4.25</v>
      </c>
      <c r="I29" s="428">
        <v>3.91</v>
      </c>
      <c r="J29" s="453">
        <v>14</v>
      </c>
      <c r="K29" s="452">
        <v>34</v>
      </c>
      <c r="L29" s="428">
        <v>3.9705882352941178</v>
      </c>
      <c r="M29" s="428">
        <v>3.96</v>
      </c>
      <c r="N29" s="453">
        <v>53</v>
      </c>
      <c r="O29" s="76">
        <f t="shared" si="0"/>
        <v>89</v>
      </c>
      <c r="Q29" s="68"/>
      <c r="R29" s="68"/>
      <c r="T29" s="68"/>
    </row>
    <row r="30" spans="1:20" ht="15" customHeight="1" x14ac:dyDescent="0.25">
      <c r="A30" s="69">
        <v>3</v>
      </c>
      <c r="B30" s="49" t="s">
        <v>21</v>
      </c>
      <c r="C30" s="452">
        <v>63</v>
      </c>
      <c r="D30" s="428">
        <v>4.2063492063492065</v>
      </c>
      <c r="E30" s="428">
        <v>3.97</v>
      </c>
      <c r="F30" s="453">
        <v>29</v>
      </c>
      <c r="G30" s="452">
        <v>67</v>
      </c>
      <c r="H30" s="428">
        <v>4.2537313432835822</v>
      </c>
      <c r="I30" s="428">
        <v>3.91</v>
      </c>
      <c r="J30" s="453">
        <v>11</v>
      </c>
      <c r="K30" s="452">
        <v>41</v>
      </c>
      <c r="L30" s="428">
        <v>4</v>
      </c>
      <c r="M30" s="428">
        <v>3.96</v>
      </c>
      <c r="N30" s="453">
        <v>44</v>
      </c>
      <c r="O30" s="76">
        <f t="shared" si="0"/>
        <v>84</v>
      </c>
      <c r="Q30" s="68"/>
      <c r="R30" s="68"/>
      <c r="T30" s="68"/>
    </row>
    <row r="31" spans="1:20" ht="15" customHeight="1" x14ac:dyDescent="0.25">
      <c r="A31" s="69">
        <v>4</v>
      </c>
      <c r="B31" s="51" t="s">
        <v>161</v>
      </c>
      <c r="C31" s="454">
        <v>63</v>
      </c>
      <c r="D31" s="430">
        <v>4.1746031746031749</v>
      </c>
      <c r="E31" s="430">
        <v>3.97</v>
      </c>
      <c r="F31" s="455">
        <v>33</v>
      </c>
      <c r="G31" s="454">
        <v>28</v>
      </c>
      <c r="H31" s="430">
        <v>4.1428571428571432</v>
      </c>
      <c r="I31" s="430">
        <v>3.91</v>
      </c>
      <c r="J31" s="455">
        <v>25</v>
      </c>
      <c r="K31" s="454">
        <v>17</v>
      </c>
      <c r="L31" s="430">
        <v>4.2352941176470589</v>
      </c>
      <c r="M31" s="430">
        <v>3.96</v>
      </c>
      <c r="N31" s="455">
        <v>17</v>
      </c>
      <c r="O31" s="76">
        <f t="shared" si="0"/>
        <v>75</v>
      </c>
      <c r="Q31" s="68"/>
      <c r="R31" s="68"/>
      <c r="T31" s="68"/>
    </row>
    <row r="32" spans="1:20" ht="15" customHeight="1" x14ac:dyDescent="0.25">
      <c r="A32" s="69">
        <v>5</v>
      </c>
      <c r="B32" s="49" t="s">
        <v>85</v>
      </c>
      <c r="C32" s="452">
        <v>47</v>
      </c>
      <c r="D32" s="428">
        <v>4.1489361702127656</v>
      </c>
      <c r="E32" s="428">
        <v>3.97</v>
      </c>
      <c r="F32" s="453">
        <v>37</v>
      </c>
      <c r="G32" s="452">
        <v>51</v>
      </c>
      <c r="H32" s="428">
        <v>4.1568627450980395</v>
      </c>
      <c r="I32" s="428">
        <v>3.91</v>
      </c>
      <c r="J32" s="453">
        <v>22</v>
      </c>
      <c r="K32" s="452">
        <v>45</v>
      </c>
      <c r="L32" s="428">
        <v>4.2</v>
      </c>
      <c r="M32" s="428">
        <v>3.96</v>
      </c>
      <c r="N32" s="453">
        <v>22</v>
      </c>
      <c r="O32" s="76">
        <f t="shared" si="0"/>
        <v>81</v>
      </c>
      <c r="Q32" s="68"/>
      <c r="R32" s="68"/>
      <c r="T32" s="68"/>
    </row>
    <row r="33" spans="1:20" ht="15" customHeight="1" x14ac:dyDescent="0.25">
      <c r="A33" s="69">
        <v>6</v>
      </c>
      <c r="B33" s="49" t="s">
        <v>88</v>
      </c>
      <c r="C33" s="452">
        <v>66</v>
      </c>
      <c r="D33" s="428">
        <v>3.9545454545454546</v>
      </c>
      <c r="E33" s="428">
        <v>3.97</v>
      </c>
      <c r="F33" s="453">
        <v>57</v>
      </c>
      <c r="G33" s="452">
        <v>54</v>
      </c>
      <c r="H33" s="428">
        <v>4.1481481481481479</v>
      </c>
      <c r="I33" s="428">
        <v>3.91</v>
      </c>
      <c r="J33" s="453">
        <v>23</v>
      </c>
      <c r="K33" s="452">
        <v>57</v>
      </c>
      <c r="L33" s="428">
        <v>3.7017543859649122</v>
      </c>
      <c r="M33" s="428">
        <v>3.96</v>
      </c>
      <c r="N33" s="453">
        <v>89</v>
      </c>
      <c r="O33" s="76">
        <f t="shared" si="0"/>
        <v>169</v>
      </c>
      <c r="Q33" s="68"/>
      <c r="R33" s="68"/>
      <c r="T33" s="68"/>
    </row>
    <row r="34" spans="1:20" ht="15" customHeight="1" x14ac:dyDescent="0.25">
      <c r="A34" s="69">
        <v>7</v>
      </c>
      <c r="B34" s="51" t="s">
        <v>24</v>
      </c>
      <c r="C34" s="454">
        <v>65</v>
      </c>
      <c r="D34" s="430">
        <v>3.9384615384615387</v>
      </c>
      <c r="E34" s="430">
        <v>3.97</v>
      </c>
      <c r="F34" s="455">
        <v>63</v>
      </c>
      <c r="G34" s="454">
        <v>65</v>
      </c>
      <c r="H34" s="430">
        <v>3.8615384615384616</v>
      </c>
      <c r="I34" s="430">
        <v>3.91</v>
      </c>
      <c r="J34" s="455">
        <v>62</v>
      </c>
      <c r="K34" s="454">
        <v>90</v>
      </c>
      <c r="L34" s="430">
        <v>3.8888888888888888</v>
      </c>
      <c r="M34" s="430">
        <v>3.96</v>
      </c>
      <c r="N34" s="455">
        <v>66</v>
      </c>
      <c r="O34" s="76">
        <f t="shared" si="0"/>
        <v>191</v>
      </c>
      <c r="Q34" s="68"/>
      <c r="R34" s="68"/>
      <c r="T34" s="68"/>
    </row>
    <row r="35" spans="1:20" ht="15" customHeight="1" x14ac:dyDescent="0.25">
      <c r="A35" s="69">
        <v>8</v>
      </c>
      <c r="B35" s="51" t="s">
        <v>162</v>
      </c>
      <c r="C35" s="454">
        <v>65</v>
      </c>
      <c r="D35" s="430">
        <v>3.8923076923076922</v>
      </c>
      <c r="E35" s="430">
        <v>3.97</v>
      </c>
      <c r="F35" s="455">
        <v>67</v>
      </c>
      <c r="G35" s="454">
        <v>70</v>
      </c>
      <c r="H35" s="430">
        <v>3.7571428571428571</v>
      </c>
      <c r="I35" s="430">
        <v>3.91</v>
      </c>
      <c r="J35" s="455">
        <v>83</v>
      </c>
      <c r="K35" s="454">
        <v>53</v>
      </c>
      <c r="L35" s="430">
        <v>3.7735849056603774</v>
      </c>
      <c r="M35" s="430">
        <v>3.96</v>
      </c>
      <c r="N35" s="455">
        <v>81</v>
      </c>
      <c r="O35" s="76">
        <f t="shared" si="0"/>
        <v>231</v>
      </c>
      <c r="Q35" s="68"/>
      <c r="R35" s="68"/>
      <c r="T35" s="68"/>
    </row>
    <row r="36" spans="1:20" ht="15" customHeight="1" x14ac:dyDescent="0.25">
      <c r="A36" s="69">
        <v>9</v>
      </c>
      <c r="B36" s="51" t="s">
        <v>15</v>
      </c>
      <c r="C36" s="454">
        <v>35</v>
      </c>
      <c r="D36" s="430">
        <v>3.8857142857142857</v>
      </c>
      <c r="E36" s="430">
        <v>3.97</v>
      </c>
      <c r="F36" s="455">
        <v>68</v>
      </c>
      <c r="G36" s="454">
        <v>40</v>
      </c>
      <c r="H36" s="430">
        <v>3.6</v>
      </c>
      <c r="I36" s="430">
        <v>3.91</v>
      </c>
      <c r="J36" s="455">
        <v>95</v>
      </c>
      <c r="K36" s="454">
        <v>22</v>
      </c>
      <c r="L36" s="430">
        <v>3.5454545454545454</v>
      </c>
      <c r="M36" s="430">
        <v>3.96</v>
      </c>
      <c r="N36" s="455">
        <v>102</v>
      </c>
      <c r="O36" s="76">
        <f t="shared" si="0"/>
        <v>265</v>
      </c>
      <c r="Q36" s="68"/>
      <c r="R36" s="68"/>
      <c r="T36" s="68"/>
    </row>
    <row r="37" spans="1:20" ht="15" customHeight="1" x14ac:dyDescent="0.25">
      <c r="A37" s="69">
        <v>10</v>
      </c>
      <c r="B37" s="49" t="s">
        <v>23</v>
      </c>
      <c r="C37" s="452">
        <v>68</v>
      </c>
      <c r="D37" s="428">
        <v>3.8382352941176472</v>
      </c>
      <c r="E37" s="428">
        <v>3.97</v>
      </c>
      <c r="F37" s="453">
        <v>72</v>
      </c>
      <c r="G37" s="452">
        <v>47</v>
      </c>
      <c r="H37" s="428">
        <v>3.7021276595744679</v>
      </c>
      <c r="I37" s="428">
        <v>3.91</v>
      </c>
      <c r="J37" s="453">
        <v>89</v>
      </c>
      <c r="K37" s="452">
        <v>62</v>
      </c>
      <c r="L37" s="428">
        <v>3.4838709677419355</v>
      </c>
      <c r="M37" s="428">
        <v>3.96</v>
      </c>
      <c r="N37" s="453">
        <v>107</v>
      </c>
      <c r="O37" s="76">
        <f t="shared" si="0"/>
        <v>268</v>
      </c>
      <c r="Q37" s="68"/>
      <c r="R37" s="68"/>
      <c r="T37" s="68"/>
    </row>
    <row r="38" spans="1:20" ht="15" customHeight="1" x14ac:dyDescent="0.25">
      <c r="A38" s="69">
        <v>11</v>
      </c>
      <c r="B38" s="49" t="s">
        <v>87</v>
      </c>
      <c r="C38" s="452">
        <v>20</v>
      </c>
      <c r="D38" s="428">
        <v>3.75</v>
      </c>
      <c r="E38" s="428">
        <v>3.97</v>
      </c>
      <c r="F38" s="453">
        <v>84</v>
      </c>
      <c r="G38" s="452">
        <v>39</v>
      </c>
      <c r="H38" s="428">
        <v>3.6153846153846154</v>
      </c>
      <c r="I38" s="428">
        <v>3.91</v>
      </c>
      <c r="J38" s="453">
        <v>93</v>
      </c>
      <c r="K38" s="452">
        <v>32</v>
      </c>
      <c r="L38" s="428">
        <v>3.6875</v>
      </c>
      <c r="M38" s="428">
        <v>3.96</v>
      </c>
      <c r="N38" s="453">
        <v>91</v>
      </c>
      <c r="O38" s="76">
        <f t="shared" si="0"/>
        <v>268</v>
      </c>
      <c r="Q38" s="68"/>
      <c r="R38" s="68"/>
      <c r="T38" s="68"/>
    </row>
    <row r="39" spans="1:20" ht="15" customHeight="1" x14ac:dyDescent="0.25">
      <c r="A39" s="69">
        <v>12</v>
      </c>
      <c r="B39" s="51" t="s">
        <v>18</v>
      </c>
      <c r="C39" s="454">
        <v>39</v>
      </c>
      <c r="D39" s="430">
        <v>3.7179487179487181</v>
      </c>
      <c r="E39" s="430">
        <v>3.97</v>
      </c>
      <c r="F39" s="455">
        <v>88</v>
      </c>
      <c r="G39" s="454">
        <v>25</v>
      </c>
      <c r="H39" s="430">
        <v>3.52</v>
      </c>
      <c r="I39" s="430">
        <v>3.91</v>
      </c>
      <c r="J39" s="455">
        <v>102</v>
      </c>
      <c r="K39" s="454">
        <v>38</v>
      </c>
      <c r="L39" s="430">
        <v>3.8157894736842106</v>
      </c>
      <c r="M39" s="430">
        <v>3.96</v>
      </c>
      <c r="N39" s="455">
        <v>75</v>
      </c>
      <c r="O39" s="76">
        <f t="shared" si="0"/>
        <v>265</v>
      </c>
      <c r="Q39" s="68"/>
      <c r="R39" s="68"/>
      <c r="T39" s="68"/>
    </row>
    <row r="40" spans="1:20" ht="15" customHeight="1" x14ac:dyDescent="0.25">
      <c r="A40" s="69">
        <v>13</v>
      </c>
      <c r="B40" s="51" t="s">
        <v>164</v>
      </c>
      <c r="C40" s="454">
        <v>96</v>
      </c>
      <c r="D40" s="430">
        <v>3.6770833333333335</v>
      </c>
      <c r="E40" s="430">
        <v>3.97</v>
      </c>
      <c r="F40" s="455">
        <v>95</v>
      </c>
      <c r="G40" s="454">
        <v>87</v>
      </c>
      <c r="H40" s="430">
        <v>4.0229885057471266</v>
      </c>
      <c r="I40" s="430">
        <v>3.91</v>
      </c>
      <c r="J40" s="455">
        <v>41</v>
      </c>
      <c r="K40" s="454">
        <v>76</v>
      </c>
      <c r="L40" s="430">
        <v>3.5526315789473686</v>
      </c>
      <c r="M40" s="430">
        <v>3.96</v>
      </c>
      <c r="N40" s="455">
        <v>100</v>
      </c>
      <c r="O40" s="76">
        <f t="shared" si="0"/>
        <v>236</v>
      </c>
      <c r="Q40" s="68"/>
      <c r="R40" s="68"/>
      <c r="T40" s="68"/>
    </row>
    <row r="41" spans="1:20" ht="15" customHeight="1" x14ac:dyDescent="0.25">
      <c r="A41" s="69">
        <v>14</v>
      </c>
      <c r="B41" s="49" t="s">
        <v>17</v>
      </c>
      <c r="C41" s="452">
        <v>64</v>
      </c>
      <c r="D41" s="428">
        <v>3.609375</v>
      </c>
      <c r="E41" s="428">
        <v>3.97</v>
      </c>
      <c r="F41" s="453">
        <v>101</v>
      </c>
      <c r="G41" s="452">
        <v>27</v>
      </c>
      <c r="H41" s="428">
        <v>3.6296296296296298</v>
      </c>
      <c r="I41" s="428">
        <v>3.91</v>
      </c>
      <c r="J41" s="453">
        <v>92</v>
      </c>
      <c r="K41" s="452">
        <v>33</v>
      </c>
      <c r="L41" s="428">
        <v>3.8484848484848486</v>
      </c>
      <c r="M41" s="428">
        <v>3.96</v>
      </c>
      <c r="N41" s="453">
        <v>71</v>
      </c>
      <c r="O41" s="76">
        <f t="shared" si="0"/>
        <v>264</v>
      </c>
      <c r="Q41" s="68"/>
      <c r="R41" s="68"/>
      <c r="T41" s="68"/>
    </row>
    <row r="42" spans="1:20" ht="15" customHeight="1" x14ac:dyDescent="0.25">
      <c r="A42" s="69">
        <v>15</v>
      </c>
      <c r="B42" s="51" t="s">
        <v>166</v>
      </c>
      <c r="C42" s="454">
        <v>51</v>
      </c>
      <c r="D42" s="430">
        <v>3.607843137254902</v>
      </c>
      <c r="E42" s="430">
        <v>3.97</v>
      </c>
      <c r="F42" s="455">
        <v>102</v>
      </c>
      <c r="G42" s="454">
        <v>58</v>
      </c>
      <c r="H42" s="430">
        <v>3.7931034482758621</v>
      </c>
      <c r="I42" s="430">
        <v>3.91</v>
      </c>
      <c r="J42" s="455">
        <v>74</v>
      </c>
      <c r="K42" s="454">
        <v>44</v>
      </c>
      <c r="L42" s="430">
        <v>3.7272727272727271</v>
      </c>
      <c r="M42" s="430">
        <v>3.96</v>
      </c>
      <c r="N42" s="455">
        <v>88</v>
      </c>
      <c r="O42" s="76">
        <f t="shared" si="0"/>
        <v>264</v>
      </c>
      <c r="Q42" s="68"/>
      <c r="R42" s="68"/>
      <c r="T42" s="68"/>
    </row>
    <row r="43" spans="1:20" ht="15" customHeight="1" x14ac:dyDescent="0.25">
      <c r="A43" s="69">
        <v>16</v>
      </c>
      <c r="B43" s="51" t="s">
        <v>165</v>
      </c>
      <c r="C43" s="454">
        <v>48</v>
      </c>
      <c r="D43" s="430">
        <v>3.2291666666666665</v>
      </c>
      <c r="E43" s="430">
        <v>3.97</v>
      </c>
      <c r="F43" s="455">
        <v>109</v>
      </c>
      <c r="G43" s="454">
        <v>33</v>
      </c>
      <c r="H43" s="430">
        <v>3.4545454545454546</v>
      </c>
      <c r="I43" s="430">
        <v>3.91</v>
      </c>
      <c r="J43" s="455">
        <v>105</v>
      </c>
      <c r="K43" s="454">
        <v>5</v>
      </c>
      <c r="L43" s="430">
        <v>3.6</v>
      </c>
      <c r="M43" s="430">
        <v>3.96</v>
      </c>
      <c r="N43" s="455">
        <v>97</v>
      </c>
      <c r="O43" s="76">
        <f t="shared" si="0"/>
        <v>311</v>
      </c>
      <c r="Q43" s="68"/>
      <c r="R43" s="68"/>
      <c r="T43" s="68"/>
    </row>
    <row r="44" spans="1:20" ht="15" customHeight="1" thickBot="1" x14ac:dyDescent="0.3">
      <c r="A44" s="69">
        <v>17</v>
      </c>
      <c r="B44" s="51" t="s">
        <v>163</v>
      </c>
      <c r="C44" s="454">
        <v>10</v>
      </c>
      <c r="D44" s="430">
        <v>3.1</v>
      </c>
      <c r="E44" s="430">
        <v>3.97</v>
      </c>
      <c r="F44" s="455">
        <v>110</v>
      </c>
      <c r="G44" s="454">
        <v>5</v>
      </c>
      <c r="H44" s="430">
        <v>4.2</v>
      </c>
      <c r="I44" s="430">
        <v>3.91</v>
      </c>
      <c r="J44" s="455">
        <v>19</v>
      </c>
      <c r="K44" s="454">
        <v>2</v>
      </c>
      <c r="L44" s="430">
        <v>3.5</v>
      </c>
      <c r="M44" s="430">
        <v>3.96</v>
      </c>
      <c r="N44" s="455">
        <v>105</v>
      </c>
      <c r="O44" s="76">
        <f t="shared" si="0"/>
        <v>234</v>
      </c>
      <c r="Q44" s="68"/>
      <c r="R44" s="68"/>
      <c r="T44" s="68"/>
    </row>
    <row r="45" spans="1:20" ht="15" customHeight="1" thickBot="1" x14ac:dyDescent="0.3">
      <c r="A45" s="136"/>
      <c r="B45" s="142" t="s">
        <v>111</v>
      </c>
      <c r="C45" s="143">
        <f>SUM(C46:C65)</f>
        <v>666</v>
      </c>
      <c r="D45" s="169">
        <f>AVERAGE(D46:D65)</f>
        <v>3.9421440949810092</v>
      </c>
      <c r="E45" s="169">
        <v>3.97</v>
      </c>
      <c r="F45" s="144"/>
      <c r="G45" s="143">
        <f>SUM(G46:G65)</f>
        <v>554</v>
      </c>
      <c r="H45" s="169">
        <f>AVERAGE(H46:H65)</f>
        <v>3.9212872629589928</v>
      </c>
      <c r="I45" s="169">
        <v>3.91</v>
      </c>
      <c r="J45" s="144"/>
      <c r="K45" s="143">
        <f>SUM(K46:K65)</f>
        <v>528</v>
      </c>
      <c r="L45" s="169">
        <f>AVERAGE(L46:L65)</f>
        <v>3.9291679527632661</v>
      </c>
      <c r="M45" s="169">
        <v>3.96</v>
      </c>
      <c r="N45" s="144"/>
      <c r="O45" s="158"/>
      <c r="Q45" s="68"/>
      <c r="R45" s="68"/>
      <c r="T45" s="68"/>
    </row>
    <row r="46" spans="1:20" ht="15" customHeight="1" x14ac:dyDescent="0.25">
      <c r="A46" s="66">
        <v>1</v>
      </c>
      <c r="B46" s="50" t="s">
        <v>33</v>
      </c>
      <c r="C46" s="456">
        <v>38</v>
      </c>
      <c r="D46" s="426">
        <v>4.4473684210526319</v>
      </c>
      <c r="E46" s="426">
        <v>3.97</v>
      </c>
      <c r="F46" s="457">
        <v>6</v>
      </c>
      <c r="G46" s="456">
        <v>40</v>
      </c>
      <c r="H46" s="426">
        <v>4.125</v>
      </c>
      <c r="I46" s="426">
        <v>3.91</v>
      </c>
      <c r="J46" s="457">
        <v>27</v>
      </c>
      <c r="K46" s="456">
        <v>38</v>
      </c>
      <c r="L46" s="426">
        <v>4.3421052631578947</v>
      </c>
      <c r="M46" s="426">
        <v>3.96</v>
      </c>
      <c r="N46" s="457">
        <v>4</v>
      </c>
      <c r="O46" s="75">
        <f t="shared" si="0"/>
        <v>37</v>
      </c>
      <c r="Q46" s="68"/>
      <c r="R46" s="68"/>
      <c r="T46" s="68"/>
    </row>
    <row r="47" spans="1:20" ht="15" customHeight="1" x14ac:dyDescent="0.25">
      <c r="A47" s="69">
        <v>2</v>
      </c>
      <c r="B47" s="49" t="s">
        <v>91</v>
      </c>
      <c r="C47" s="452">
        <v>10</v>
      </c>
      <c r="D47" s="428">
        <v>4.4000000000000004</v>
      </c>
      <c r="E47" s="428">
        <v>3.97</v>
      </c>
      <c r="F47" s="453">
        <v>8</v>
      </c>
      <c r="G47" s="452">
        <v>15</v>
      </c>
      <c r="H47" s="428">
        <v>3.7333333333333334</v>
      </c>
      <c r="I47" s="428">
        <v>3.91</v>
      </c>
      <c r="J47" s="453">
        <v>87</v>
      </c>
      <c r="K47" s="452">
        <v>19</v>
      </c>
      <c r="L47" s="428">
        <v>3.5263157894736841</v>
      </c>
      <c r="M47" s="428">
        <v>3.96</v>
      </c>
      <c r="N47" s="453">
        <v>103</v>
      </c>
      <c r="O47" s="76">
        <f t="shared" si="0"/>
        <v>198</v>
      </c>
      <c r="Q47" s="68"/>
      <c r="R47" s="68"/>
      <c r="T47" s="68"/>
    </row>
    <row r="48" spans="1:20" ht="15" customHeight="1" x14ac:dyDescent="0.25">
      <c r="A48" s="69">
        <v>3</v>
      </c>
      <c r="B48" s="49" t="s">
        <v>206</v>
      </c>
      <c r="C48" s="452">
        <v>24</v>
      </c>
      <c r="D48" s="428">
        <v>4.375</v>
      </c>
      <c r="E48" s="428">
        <v>3.97</v>
      </c>
      <c r="F48" s="453">
        <v>11</v>
      </c>
      <c r="G48" s="452">
        <v>31</v>
      </c>
      <c r="H48" s="428">
        <v>4.161290322580645</v>
      </c>
      <c r="I48" s="428">
        <v>3.91</v>
      </c>
      <c r="J48" s="453">
        <v>21</v>
      </c>
      <c r="K48" s="452">
        <v>35</v>
      </c>
      <c r="L48" s="428">
        <v>4.4285714285714288</v>
      </c>
      <c r="M48" s="428">
        <v>3.96</v>
      </c>
      <c r="N48" s="453">
        <v>1</v>
      </c>
      <c r="O48" s="76">
        <f t="shared" si="0"/>
        <v>33</v>
      </c>
      <c r="Q48" s="68"/>
      <c r="R48" s="68"/>
      <c r="T48" s="68"/>
    </row>
    <row r="49" spans="1:20" ht="15" customHeight="1" x14ac:dyDescent="0.25">
      <c r="A49" s="69">
        <v>4</v>
      </c>
      <c r="B49" s="50" t="s">
        <v>133</v>
      </c>
      <c r="C49" s="456">
        <v>51</v>
      </c>
      <c r="D49" s="426">
        <v>4.3137254901960782</v>
      </c>
      <c r="E49" s="426">
        <v>3.97</v>
      </c>
      <c r="F49" s="457">
        <v>17</v>
      </c>
      <c r="G49" s="456">
        <v>39</v>
      </c>
      <c r="H49" s="426">
        <v>3.8974358974358974</v>
      </c>
      <c r="I49" s="426">
        <v>3.91</v>
      </c>
      <c r="J49" s="457">
        <v>56</v>
      </c>
      <c r="K49" s="456">
        <v>52</v>
      </c>
      <c r="L49" s="426">
        <v>4.0192307692307692</v>
      </c>
      <c r="M49" s="426">
        <v>3.96</v>
      </c>
      <c r="N49" s="457">
        <v>43</v>
      </c>
      <c r="O49" s="76">
        <f t="shared" si="0"/>
        <v>116</v>
      </c>
      <c r="Q49" s="68"/>
      <c r="R49" s="68"/>
      <c r="T49" s="68"/>
    </row>
    <row r="50" spans="1:20" ht="15" customHeight="1" x14ac:dyDescent="0.25">
      <c r="A50" s="69">
        <v>5</v>
      </c>
      <c r="B50" s="49" t="s">
        <v>123</v>
      </c>
      <c r="C50" s="452">
        <v>23</v>
      </c>
      <c r="D50" s="428">
        <v>4.2173913043478262</v>
      </c>
      <c r="E50" s="428">
        <v>3.97</v>
      </c>
      <c r="F50" s="453">
        <v>26</v>
      </c>
      <c r="G50" s="452">
        <v>18</v>
      </c>
      <c r="H50" s="428">
        <v>4.2222222222222223</v>
      </c>
      <c r="I50" s="428">
        <v>3.91</v>
      </c>
      <c r="J50" s="453">
        <v>16</v>
      </c>
      <c r="K50" s="452">
        <v>10</v>
      </c>
      <c r="L50" s="428">
        <v>4.0999999999999996</v>
      </c>
      <c r="M50" s="428">
        <v>3.96</v>
      </c>
      <c r="N50" s="453">
        <v>35</v>
      </c>
      <c r="O50" s="76">
        <f t="shared" si="0"/>
        <v>77</v>
      </c>
      <c r="Q50" s="68"/>
      <c r="R50" s="68"/>
      <c r="T50" s="68"/>
    </row>
    <row r="51" spans="1:20" ht="15" customHeight="1" x14ac:dyDescent="0.25">
      <c r="A51" s="69">
        <v>6</v>
      </c>
      <c r="B51" s="163" t="s">
        <v>27</v>
      </c>
      <c r="C51" s="458">
        <v>43</v>
      </c>
      <c r="D51" s="444">
        <v>4.2093023255813957</v>
      </c>
      <c r="E51" s="444">
        <v>3.97</v>
      </c>
      <c r="F51" s="459">
        <v>28</v>
      </c>
      <c r="G51" s="458">
        <v>43</v>
      </c>
      <c r="H51" s="444">
        <v>3.8139534883720931</v>
      </c>
      <c r="I51" s="444">
        <v>3.91</v>
      </c>
      <c r="J51" s="459">
        <v>68</v>
      </c>
      <c r="K51" s="458">
        <v>51</v>
      </c>
      <c r="L51" s="444">
        <v>4.2352941176470589</v>
      </c>
      <c r="M51" s="444">
        <v>3.96</v>
      </c>
      <c r="N51" s="459">
        <v>18</v>
      </c>
      <c r="O51" s="76">
        <f t="shared" si="0"/>
        <v>114</v>
      </c>
      <c r="Q51" s="68"/>
      <c r="R51" s="68"/>
      <c r="T51" s="68"/>
    </row>
    <row r="52" spans="1:20" ht="15" customHeight="1" x14ac:dyDescent="0.25">
      <c r="A52" s="69">
        <v>7</v>
      </c>
      <c r="B52" s="126" t="s">
        <v>90</v>
      </c>
      <c r="C52" s="460">
        <v>46</v>
      </c>
      <c r="D52" s="443">
        <v>4.0652173913043477</v>
      </c>
      <c r="E52" s="443">
        <v>3.97</v>
      </c>
      <c r="F52" s="461">
        <v>42</v>
      </c>
      <c r="G52" s="460">
        <v>13</v>
      </c>
      <c r="H52" s="443">
        <v>4.3076923076923075</v>
      </c>
      <c r="I52" s="443">
        <v>3.91</v>
      </c>
      <c r="J52" s="461">
        <v>8</v>
      </c>
      <c r="K52" s="460">
        <v>13</v>
      </c>
      <c r="L52" s="443">
        <v>4</v>
      </c>
      <c r="M52" s="443">
        <v>3.96</v>
      </c>
      <c r="N52" s="461">
        <v>45</v>
      </c>
      <c r="O52" s="76">
        <f t="shared" si="0"/>
        <v>95</v>
      </c>
      <c r="Q52" s="68"/>
      <c r="R52" s="68"/>
      <c r="T52" s="68"/>
    </row>
    <row r="53" spans="1:20" ht="15" customHeight="1" x14ac:dyDescent="0.25">
      <c r="A53" s="69">
        <v>8</v>
      </c>
      <c r="B53" s="49" t="s">
        <v>211</v>
      </c>
      <c r="C53" s="452">
        <v>5</v>
      </c>
      <c r="D53" s="428">
        <v>4</v>
      </c>
      <c r="E53" s="428">
        <v>3.97</v>
      </c>
      <c r="F53" s="453">
        <v>49</v>
      </c>
      <c r="G53" s="452"/>
      <c r="H53" s="428"/>
      <c r="I53" s="428">
        <v>3.91</v>
      </c>
      <c r="J53" s="453">
        <v>109</v>
      </c>
      <c r="K53" s="452"/>
      <c r="L53" s="428"/>
      <c r="M53" s="428">
        <v>3.96</v>
      </c>
      <c r="N53" s="453">
        <v>109</v>
      </c>
      <c r="O53" s="76">
        <f t="shared" si="0"/>
        <v>267</v>
      </c>
      <c r="Q53" s="68"/>
      <c r="R53" s="68"/>
      <c r="T53" s="68"/>
    </row>
    <row r="54" spans="1:20" ht="15" customHeight="1" x14ac:dyDescent="0.25">
      <c r="A54" s="69">
        <v>9</v>
      </c>
      <c r="B54" s="49" t="s">
        <v>26</v>
      </c>
      <c r="C54" s="452">
        <v>15</v>
      </c>
      <c r="D54" s="428">
        <v>4</v>
      </c>
      <c r="E54" s="428">
        <v>3.97</v>
      </c>
      <c r="F54" s="453">
        <v>48</v>
      </c>
      <c r="G54" s="452">
        <v>22</v>
      </c>
      <c r="H54" s="428">
        <v>3.9545454545454546</v>
      </c>
      <c r="I54" s="428">
        <v>3.91</v>
      </c>
      <c r="J54" s="453">
        <v>48</v>
      </c>
      <c r="K54" s="452">
        <v>22</v>
      </c>
      <c r="L54" s="428">
        <v>4.0454545454545459</v>
      </c>
      <c r="M54" s="428">
        <v>3.96</v>
      </c>
      <c r="N54" s="453">
        <v>37</v>
      </c>
      <c r="O54" s="76">
        <f t="shared" si="0"/>
        <v>133</v>
      </c>
      <c r="Q54" s="68"/>
      <c r="R54" s="68"/>
      <c r="T54" s="68"/>
    </row>
    <row r="55" spans="1:20" ht="15" customHeight="1" x14ac:dyDescent="0.25">
      <c r="A55" s="69">
        <v>10</v>
      </c>
      <c r="B55" s="50" t="s">
        <v>202</v>
      </c>
      <c r="C55" s="456">
        <v>65</v>
      </c>
      <c r="D55" s="426">
        <v>3.953846153846154</v>
      </c>
      <c r="E55" s="426">
        <v>3.97</v>
      </c>
      <c r="F55" s="457">
        <v>58</v>
      </c>
      <c r="G55" s="456">
        <v>58</v>
      </c>
      <c r="H55" s="426">
        <v>3.5172413793103448</v>
      </c>
      <c r="I55" s="426">
        <v>3.91</v>
      </c>
      <c r="J55" s="457">
        <v>103</v>
      </c>
      <c r="K55" s="456">
        <v>44</v>
      </c>
      <c r="L55" s="426">
        <v>3.8636363636363638</v>
      </c>
      <c r="M55" s="426">
        <v>3.96</v>
      </c>
      <c r="N55" s="457">
        <v>70</v>
      </c>
      <c r="O55" s="76">
        <f t="shared" si="0"/>
        <v>231</v>
      </c>
      <c r="Q55" s="68"/>
      <c r="R55" s="68"/>
      <c r="T55" s="68"/>
    </row>
    <row r="56" spans="1:20" ht="15" customHeight="1" x14ac:dyDescent="0.25">
      <c r="A56" s="69">
        <v>11</v>
      </c>
      <c r="B56" s="50" t="s">
        <v>205</v>
      </c>
      <c r="C56" s="456">
        <v>67</v>
      </c>
      <c r="D56" s="426">
        <v>3.8059701492537314</v>
      </c>
      <c r="E56" s="426">
        <v>3.97</v>
      </c>
      <c r="F56" s="457">
        <v>76</v>
      </c>
      <c r="G56" s="456">
        <v>35</v>
      </c>
      <c r="H56" s="426">
        <v>4.0285714285714285</v>
      </c>
      <c r="I56" s="426">
        <v>3.91</v>
      </c>
      <c r="J56" s="457">
        <v>38</v>
      </c>
      <c r="K56" s="456">
        <v>23</v>
      </c>
      <c r="L56" s="426">
        <v>3.7391304347826089</v>
      </c>
      <c r="M56" s="426">
        <v>3.96</v>
      </c>
      <c r="N56" s="457">
        <v>86</v>
      </c>
      <c r="O56" s="76">
        <f t="shared" si="0"/>
        <v>200</v>
      </c>
      <c r="Q56" s="68"/>
      <c r="R56" s="68"/>
      <c r="T56" s="68"/>
    </row>
    <row r="57" spans="1:20" ht="15" customHeight="1" x14ac:dyDescent="0.25">
      <c r="A57" s="69">
        <v>12</v>
      </c>
      <c r="B57" s="50" t="s">
        <v>126</v>
      </c>
      <c r="C57" s="456">
        <v>14</v>
      </c>
      <c r="D57" s="426">
        <v>3.7857142857142856</v>
      </c>
      <c r="E57" s="426">
        <v>3.97</v>
      </c>
      <c r="F57" s="457">
        <v>79</v>
      </c>
      <c r="G57" s="456">
        <v>16</v>
      </c>
      <c r="H57" s="426">
        <v>4.0625</v>
      </c>
      <c r="I57" s="426">
        <v>3.91</v>
      </c>
      <c r="J57" s="457">
        <v>31</v>
      </c>
      <c r="K57" s="456">
        <v>16</v>
      </c>
      <c r="L57" s="426">
        <v>3.8125</v>
      </c>
      <c r="M57" s="426">
        <v>3.96</v>
      </c>
      <c r="N57" s="457">
        <v>76</v>
      </c>
      <c r="O57" s="76">
        <f t="shared" si="0"/>
        <v>186</v>
      </c>
      <c r="Q57" s="68"/>
      <c r="R57" s="68"/>
      <c r="T57" s="68"/>
    </row>
    <row r="58" spans="1:20" ht="15" customHeight="1" x14ac:dyDescent="0.25">
      <c r="A58" s="69">
        <v>13</v>
      </c>
      <c r="B58" s="49" t="s">
        <v>167</v>
      </c>
      <c r="C58" s="452">
        <v>29</v>
      </c>
      <c r="D58" s="428">
        <v>3.7586206896551726</v>
      </c>
      <c r="E58" s="428">
        <v>3.97</v>
      </c>
      <c r="F58" s="453">
        <v>83</v>
      </c>
      <c r="G58" s="452">
        <v>38</v>
      </c>
      <c r="H58" s="428">
        <v>3.9473684210526314</v>
      </c>
      <c r="I58" s="428">
        <v>3.91</v>
      </c>
      <c r="J58" s="453">
        <v>51</v>
      </c>
      <c r="K58" s="452">
        <v>48</v>
      </c>
      <c r="L58" s="428">
        <v>3.875</v>
      </c>
      <c r="M58" s="428">
        <v>3.96</v>
      </c>
      <c r="N58" s="453">
        <v>68</v>
      </c>
      <c r="O58" s="76">
        <f t="shared" si="0"/>
        <v>202</v>
      </c>
      <c r="Q58" s="68"/>
      <c r="R58" s="68"/>
      <c r="T58" s="68"/>
    </row>
    <row r="59" spans="1:20" ht="15" customHeight="1" x14ac:dyDescent="0.25">
      <c r="A59" s="69">
        <v>14</v>
      </c>
      <c r="B59" s="49" t="s">
        <v>92</v>
      </c>
      <c r="C59" s="452">
        <v>20</v>
      </c>
      <c r="D59" s="428">
        <v>3.75</v>
      </c>
      <c r="E59" s="428">
        <v>3.97</v>
      </c>
      <c r="F59" s="453">
        <v>85</v>
      </c>
      <c r="G59" s="452">
        <v>31</v>
      </c>
      <c r="H59" s="428">
        <v>3.7419354838709675</v>
      </c>
      <c r="I59" s="428">
        <v>3.91</v>
      </c>
      <c r="J59" s="453">
        <v>86</v>
      </c>
      <c r="K59" s="452">
        <v>22</v>
      </c>
      <c r="L59" s="428">
        <v>3.9090909090909092</v>
      </c>
      <c r="M59" s="428">
        <v>3.96</v>
      </c>
      <c r="N59" s="453">
        <v>61</v>
      </c>
      <c r="O59" s="76">
        <f t="shared" si="0"/>
        <v>232</v>
      </c>
      <c r="Q59" s="68"/>
      <c r="R59" s="68"/>
      <c r="T59" s="68"/>
    </row>
    <row r="60" spans="1:20" ht="15" customHeight="1" x14ac:dyDescent="0.25">
      <c r="A60" s="69">
        <v>15</v>
      </c>
      <c r="B60" s="49" t="s">
        <v>30</v>
      </c>
      <c r="C60" s="452">
        <v>18</v>
      </c>
      <c r="D60" s="428">
        <v>3.7222222222222223</v>
      </c>
      <c r="E60" s="428">
        <v>3.97</v>
      </c>
      <c r="F60" s="453">
        <v>86</v>
      </c>
      <c r="G60" s="452">
        <v>31</v>
      </c>
      <c r="H60" s="428">
        <v>3.774193548387097</v>
      </c>
      <c r="I60" s="428">
        <v>3.91</v>
      </c>
      <c r="J60" s="453">
        <v>78</v>
      </c>
      <c r="K60" s="452">
        <v>7</v>
      </c>
      <c r="L60" s="428">
        <v>4.1428571428571432</v>
      </c>
      <c r="M60" s="428">
        <v>3.96</v>
      </c>
      <c r="N60" s="453">
        <v>31</v>
      </c>
      <c r="O60" s="76">
        <f t="shared" si="0"/>
        <v>195</v>
      </c>
      <c r="Q60" s="68"/>
      <c r="R60" s="68"/>
      <c r="T60" s="68"/>
    </row>
    <row r="61" spans="1:20" ht="15" customHeight="1" x14ac:dyDescent="0.25">
      <c r="A61" s="69">
        <v>16</v>
      </c>
      <c r="B61" s="123" t="s">
        <v>89</v>
      </c>
      <c r="C61" s="462">
        <v>43</v>
      </c>
      <c r="D61" s="441">
        <v>3.6976744186046511</v>
      </c>
      <c r="E61" s="441">
        <v>3.97</v>
      </c>
      <c r="F61" s="463">
        <v>91</v>
      </c>
      <c r="G61" s="462">
        <v>44</v>
      </c>
      <c r="H61" s="441">
        <v>4.0227272727272725</v>
      </c>
      <c r="I61" s="441">
        <v>3.91</v>
      </c>
      <c r="J61" s="463">
        <v>42</v>
      </c>
      <c r="K61" s="462">
        <v>45</v>
      </c>
      <c r="L61" s="441">
        <v>3.5111111111111111</v>
      </c>
      <c r="M61" s="441">
        <v>3.96</v>
      </c>
      <c r="N61" s="463">
        <v>104</v>
      </c>
      <c r="O61" s="76">
        <f t="shared" si="0"/>
        <v>237</v>
      </c>
      <c r="Q61" s="68"/>
      <c r="R61" s="68"/>
      <c r="T61" s="68"/>
    </row>
    <row r="62" spans="1:20" ht="15" customHeight="1" x14ac:dyDescent="0.25">
      <c r="A62" s="69">
        <v>17</v>
      </c>
      <c r="B62" s="123" t="s">
        <v>32</v>
      </c>
      <c r="C62" s="462">
        <v>45</v>
      </c>
      <c r="D62" s="441">
        <v>3.6888888888888891</v>
      </c>
      <c r="E62" s="441">
        <v>3.97</v>
      </c>
      <c r="F62" s="463">
        <v>93</v>
      </c>
      <c r="G62" s="462">
        <v>35</v>
      </c>
      <c r="H62" s="441">
        <v>3.7428571428571429</v>
      </c>
      <c r="I62" s="441">
        <v>3.91</v>
      </c>
      <c r="J62" s="463">
        <v>85</v>
      </c>
      <c r="K62" s="462">
        <v>22</v>
      </c>
      <c r="L62" s="441">
        <v>3.5</v>
      </c>
      <c r="M62" s="441">
        <v>3.96</v>
      </c>
      <c r="N62" s="463">
        <v>106</v>
      </c>
      <c r="O62" s="76">
        <f t="shared" si="0"/>
        <v>284</v>
      </c>
      <c r="Q62" s="68"/>
      <c r="R62" s="68"/>
      <c r="T62" s="68"/>
    </row>
    <row r="63" spans="1:20" ht="15" customHeight="1" x14ac:dyDescent="0.25">
      <c r="A63" s="69">
        <v>18</v>
      </c>
      <c r="B63" s="123" t="s">
        <v>28</v>
      </c>
      <c r="C63" s="462">
        <v>33</v>
      </c>
      <c r="D63" s="441">
        <v>3.6666666666666665</v>
      </c>
      <c r="E63" s="441">
        <v>3.97</v>
      </c>
      <c r="F63" s="463">
        <v>97</v>
      </c>
      <c r="G63" s="462">
        <v>33</v>
      </c>
      <c r="H63" s="441">
        <v>4.0303030303030303</v>
      </c>
      <c r="I63" s="441">
        <v>3.91</v>
      </c>
      <c r="J63" s="463">
        <v>36</v>
      </c>
      <c r="K63" s="462">
        <v>26</v>
      </c>
      <c r="L63" s="441">
        <v>3.8461538461538463</v>
      </c>
      <c r="M63" s="441">
        <v>3.96</v>
      </c>
      <c r="N63" s="463">
        <v>72</v>
      </c>
      <c r="O63" s="76">
        <f t="shared" si="0"/>
        <v>205</v>
      </c>
      <c r="Q63" s="68"/>
      <c r="R63" s="68"/>
      <c r="T63" s="68"/>
    </row>
    <row r="64" spans="1:20" ht="15" customHeight="1" x14ac:dyDescent="0.25">
      <c r="A64" s="69">
        <v>19</v>
      </c>
      <c r="B64" s="50" t="s">
        <v>212</v>
      </c>
      <c r="C64" s="456">
        <v>46</v>
      </c>
      <c r="D64" s="426">
        <v>3.6304347826086958</v>
      </c>
      <c r="E64" s="426">
        <v>3.97</v>
      </c>
      <c r="F64" s="457">
        <v>99</v>
      </c>
      <c r="G64" s="456"/>
      <c r="H64" s="426"/>
      <c r="I64" s="426">
        <v>3.91</v>
      </c>
      <c r="J64" s="457">
        <v>109</v>
      </c>
      <c r="K64" s="456"/>
      <c r="L64" s="426"/>
      <c r="M64" s="426">
        <v>3.96</v>
      </c>
      <c r="N64" s="457">
        <v>109</v>
      </c>
      <c r="O64" s="76">
        <f t="shared" si="0"/>
        <v>317</v>
      </c>
      <c r="Q64" s="68"/>
      <c r="R64" s="68"/>
      <c r="T64" s="68"/>
    </row>
    <row r="65" spans="1:20" ht="15" customHeight="1" thickBot="1" x14ac:dyDescent="0.3">
      <c r="A65" s="69">
        <v>20</v>
      </c>
      <c r="B65" s="54" t="s">
        <v>29</v>
      </c>
      <c r="C65" s="464">
        <v>31</v>
      </c>
      <c r="D65" s="450">
        <v>3.3548387096774195</v>
      </c>
      <c r="E65" s="450">
        <v>3.97</v>
      </c>
      <c r="F65" s="465">
        <v>107</v>
      </c>
      <c r="G65" s="464">
        <v>12</v>
      </c>
      <c r="H65" s="450">
        <v>3.5</v>
      </c>
      <c r="I65" s="450">
        <v>3.91</v>
      </c>
      <c r="J65" s="465">
        <v>104</v>
      </c>
      <c r="K65" s="464">
        <v>35</v>
      </c>
      <c r="L65" s="450">
        <v>3.8285714285714287</v>
      </c>
      <c r="M65" s="450">
        <v>3.96</v>
      </c>
      <c r="N65" s="465">
        <v>73</v>
      </c>
      <c r="O65" s="160">
        <f t="shared" si="0"/>
        <v>284</v>
      </c>
      <c r="Q65" s="68"/>
      <c r="R65" s="68"/>
      <c r="T65" s="68"/>
    </row>
    <row r="66" spans="1:20" ht="15" customHeight="1" thickBot="1" x14ac:dyDescent="0.3">
      <c r="A66" s="136"/>
      <c r="B66" s="145" t="s">
        <v>114</v>
      </c>
      <c r="C66" s="146">
        <f>SUM(C67:C80)</f>
        <v>625</v>
      </c>
      <c r="D66" s="170">
        <f>AVERAGE(D67:D80)</f>
        <v>4.0650970320458351</v>
      </c>
      <c r="E66" s="170">
        <v>3.97</v>
      </c>
      <c r="F66" s="147"/>
      <c r="G66" s="146">
        <f>SUM(G67:G80)</f>
        <v>581</v>
      </c>
      <c r="H66" s="170">
        <f>AVERAGE(H67:H80)</f>
        <v>3.8999482386872137</v>
      </c>
      <c r="I66" s="170">
        <v>3.91</v>
      </c>
      <c r="J66" s="147"/>
      <c r="K66" s="146">
        <f>SUM(K67:K80)</f>
        <v>556</v>
      </c>
      <c r="L66" s="170">
        <f>AVERAGE(L67:L80)</f>
        <v>4.0531747650091017</v>
      </c>
      <c r="M66" s="170">
        <v>3.96</v>
      </c>
      <c r="N66" s="147"/>
      <c r="O66" s="158"/>
      <c r="Q66" s="68"/>
      <c r="R66" s="68"/>
      <c r="T66" s="68"/>
    </row>
    <row r="67" spans="1:20" ht="15" customHeight="1" x14ac:dyDescent="0.25">
      <c r="A67" s="66">
        <v>1</v>
      </c>
      <c r="B67" s="48" t="s">
        <v>139</v>
      </c>
      <c r="C67" s="466">
        <v>15</v>
      </c>
      <c r="D67" s="433">
        <v>4.4666666666666668</v>
      </c>
      <c r="E67" s="433">
        <v>3.97</v>
      </c>
      <c r="F67" s="467">
        <v>5</v>
      </c>
      <c r="G67" s="466">
        <v>9</v>
      </c>
      <c r="H67" s="433">
        <v>4.2222222222222223</v>
      </c>
      <c r="I67" s="433">
        <v>3.91</v>
      </c>
      <c r="J67" s="467">
        <v>17</v>
      </c>
      <c r="K67" s="466">
        <v>26</v>
      </c>
      <c r="L67" s="433">
        <v>3.7692307692307692</v>
      </c>
      <c r="M67" s="433">
        <v>3.96</v>
      </c>
      <c r="N67" s="467">
        <v>83</v>
      </c>
      <c r="O67" s="75">
        <f t="shared" ref="O67:O80" si="1">N67+J67+F67</f>
        <v>105</v>
      </c>
      <c r="Q67" s="68"/>
      <c r="R67" s="68"/>
      <c r="T67" s="68"/>
    </row>
    <row r="68" spans="1:20" ht="15" customHeight="1" x14ac:dyDescent="0.25">
      <c r="A68" s="69">
        <v>2</v>
      </c>
      <c r="B68" s="52" t="s">
        <v>170</v>
      </c>
      <c r="C68" s="468">
        <v>21</v>
      </c>
      <c r="D68" s="436">
        <v>4.333333333333333</v>
      </c>
      <c r="E68" s="436">
        <v>3.97</v>
      </c>
      <c r="F68" s="469">
        <v>15</v>
      </c>
      <c r="G68" s="468">
        <v>29</v>
      </c>
      <c r="H68" s="436">
        <v>3.8620689655172415</v>
      </c>
      <c r="I68" s="436">
        <v>3.91</v>
      </c>
      <c r="J68" s="469">
        <v>61</v>
      </c>
      <c r="K68" s="468">
        <v>25</v>
      </c>
      <c r="L68" s="436">
        <v>4.16</v>
      </c>
      <c r="M68" s="436">
        <v>3.96</v>
      </c>
      <c r="N68" s="469">
        <v>28</v>
      </c>
      <c r="O68" s="76">
        <f t="shared" si="1"/>
        <v>104</v>
      </c>
      <c r="Q68" s="68"/>
      <c r="R68" s="68"/>
      <c r="T68" s="68"/>
    </row>
    <row r="69" spans="1:20" ht="15" customHeight="1" x14ac:dyDescent="0.25">
      <c r="A69" s="69">
        <v>3</v>
      </c>
      <c r="B69" s="53" t="s">
        <v>172</v>
      </c>
      <c r="C69" s="470">
        <v>28</v>
      </c>
      <c r="D69" s="446">
        <v>4.2857142857142856</v>
      </c>
      <c r="E69" s="446">
        <v>3.97</v>
      </c>
      <c r="F69" s="471">
        <v>21</v>
      </c>
      <c r="G69" s="470">
        <v>41</v>
      </c>
      <c r="H69" s="446">
        <v>4.1463414634146343</v>
      </c>
      <c r="I69" s="446">
        <v>3.91</v>
      </c>
      <c r="J69" s="471">
        <v>24</v>
      </c>
      <c r="K69" s="470">
        <v>24</v>
      </c>
      <c r="L69" s="446">
        <v>4.041666666666667</v>
      </c>
      <c r="M69" s="446">
        <v>3.96</v>
      </c>
      <c r="N69" s="471">
        <v>38</v>
      </c>
      <c r="O69" s="76">
        <f t="shared" si="1"/>
        <v>83</v>
      </c>
      <c r="Q69" s="68"/>
      <c r="R69" s="68"/>
      <c r="T69" s="68"/>
    </row>
    <row r="70" spans="1:20" ht="15" customHeight="1" x14ac:dyDescent="0.25">
      <c r="A70" s="69">
        <v>4</v>
      </c>
      <c r="B70" s="48" t="s">
        <v>176</v>
      </c>
      <c r="C70" s="466">
        <v>106</v>
      </c>
      <c r="D70" s="433">
        <v>4.2547169811320753</v>
      </c>
      <c r="E70" s="433">
        <v>3.97</v>
      </c>
      <c r="F70" s="467">
        <v>23</v>
      </c>
      <c r="G70" s="466">
        <v>66</v>
      </c>
      <c r="H70" s="433">
        <v>3.9393939393939394</v>
      </c>
      <c r="I70" s="433">
        <v>3.91</v>
      </c>
      <c r="J70" s="467">
        <v>53</v>
      </c>
      <c r="K70" s="466">
        <v>53</v>
      </c>
      <c r="L70" s="433">
        <v>4.3018867924528301</v>
      </c>
      <c r="M70" s="433">
        <v>3.96</v>
      </c>
      <c r="N70" s="467">
        <v>9</v>
      </c>
      <c r="O70" s="76">
        <f t="shared" si="1"/>
        <v>85</v>
      </c>
      <c r="Q70" s="68"/>
      <c r="R70" s="68"/>
      <c r="T70" s="68"/>
    </row>
    <row r="71" spans="1:20" ht="15" customHeight="1" x14ac:dyDescent="0.25">
      <c r="A71" s="69">
        <v>5</v>
      </c>
      <c r="B71" s="52" t="s">
        <v>93</v>
      </c>
      <c r="C71" s="468">
        <v>25</v>
      </c>
      <c r="D71" s="436">
        <v>4.2</v>
      </c>
      <c r="E71" s="436">
        <v>3.97</v>
      </c>
      <c r="F71" s="469">
        <v>30</v>
      </c>
      <c r="G71" s="468">
        <v>26</v>
      </c>
      <c r="H71" s="436">
        <v>4.4615384615384617</v>
      </c>
      <c r="I71" s="436">
        <v>3.91</v>
      </c>
      <c r="J71" s="469">
        <v>3</v>
      </c>
      <c r="K71" s="468">
        <v>23</v>
      </c>
      <c r="L71" s="436">
        <v>4.2608695652173916</v>
      </c>
      <c r="M71" s="436">
        <v>3.96</v>
      </c>
      <c r="N71" s="469">
        <v>15</v>
      </c>
      <c r="O71" s="76">
        <f t="shared" si="1"/>
        <v>48</v>
      </c>
      <c r="Q71" s="68"/>
      <c r="R71" s="68"/>
      <c r="T71" s="68"/>
    </row>
    <row r="72" spans="1:20" ht="15" customHeight="1" x14ac:dyDescent="0.25">
      <c r="A72" s="69">
        <v>6</v>
      </c>
      <c r="B72" s="52" t="s">
        <v>175</v>
      </c>
      <c r="C72" s="468">
        <v>45</v>
      </c>
      <c r="D72" s="436">
        <v>4.2</v>
      </c>
      <c r="E72" s="436">
        <v>3.97</v>
      </c>
      <c r="F72" s="469">
        <v>31</v>
      </c>
      <c r="G72" s="468">
        <v>19</v>
      </c>
      <c r="H72" s="436">
        <v>4</v>
      </c>
      <c r="I72" s="436">
        <v>3.91</v>
      </c>
      <c r="J72" s="469">
        <v>45</v>
      </c>
      <c r="K72" s="468">
        <v>45</v>
      </c>
      <c r="L72" s="436">
        <v>4.2888888888888888</v>
      </c>
      <c r="M72" s="436">
        <v>3.96</v>
      </c>
      <c r="N72" s="469">
        <v>10</v>
      </c>
      <c r="O72" s="76">
        <f t="shared" si="1"/>
        <v>86</v>
      </c>
      <c r="Q72" s="68"/>
      <c r="R72" s="68"/>
      <c r="T72" s="68"/>
    </row>
    <row r="73" spans="1:20" ht="15" customHeight="1" x14ac:dyDescent="0.25">
      <c r="A73" s="69">
        <v>7</v>
      </c>
      <c r="B73" s="52" t="s">
        <v>169</v>
      </c>
      <c r="C73" s="468">
        <v>37</v>
      </c>
      <c r="D73" s="436">
        <v>4.1621621621621623</v>
      </c>
      <c r="E73" s="436">
        <v>3.97</v>
      </c>
      <c r="F73" s="469">
        <v>35</v>
      </c>
      <c r="G73" s="468">
        <v>41</v>
      </c>
      <c r="H73" s="436">
        <v>3.9512195121951219</v>
      </c>
      <c r="I73" s="436">
        <v>3.91</v>
      </c>
      <c r="J73" s="469">
        <v>49</v>
      </c>
      <c r="K73" s="468">
        <v>60</v>
      </c>
      <c r="L73" s="436">
        <v>3.9333333333333331</v>
      </c>
      <c r="M73" s="436">
        <v>3.96</v>
      </c>
      <c r="N73" s="469">
        <v>58</v>
      </c>
      <c r="O73" s="76">
        <f t="shared" si="1"/>
        <v>142</v>
      </c>
      <c r="Q73" s="68"/>
      <c r="R73" s="68"/>
      <c r="T73" s="68"/>
    </row>
    <row r="74" spans="1:20" ht="15" customHeight="1" x14ac:dyDescent="0.25">
      <c r="A74" s="69">
        <v>8</v>
      </c>
      <c r="B74" s="52" t="s">
        <v>137</v>
      </c>
      <c r="C74" s="468">
        <v>26</v>
      </c>
      <c r="D74" s="436">
        <v>4.1538461538461542</v>
      </c>
      <c r="E74" s="436">
        <v>3.97</v>
      </c>
      <c r="F74" s="469">
        <v>36</v>
      </c>
      <c r="G74" s="468">
        <v>27</v>
      </c>
      <c r="H74" s="436">
        <v>3.5925925925925926</v>
      </c>
      <c r="I74" s="436">
        <v>3.91</v>
      </c>
      <c r="J74" s="469">
        <v>98</v>
      </c>
      <c r="K74" s="468">
        <v>34</v>
      </c>
      <c r="L74" s="436">
        <v>4.0294117647058822</v>
      </c>
      <c r="M74" s="436">
        <v>3.96</v>
      </c>
      <c r="N74" s="469">
        <v>41</v>
      </c>
      <c r="O74" s="161">
        <f t="shared" si="1"/>
        <v>175</v>
      </c>
      <c r="Q74" s="68"/>
      <c r="R74" s="68"/>
      <c r="T74" s="68"/>
    </row>
    <row r="75" spans="1:20" ht="15" customHeight="1" x14ac:dyDescent="0.25">
      <c r="A75" s="69">
        <v>9</v>
      </c>
      <c r="B75" s="48" t="s">
        <v>173</v>
      </c>
      <c r="C75" s="466">
        <v>44</v>
      </c>
      <c r="D75" s="433">
        <v>3.9772727272727271</v>
      </c>
      <c r="E75" s="433">
        <v>3.97</v>
      </c>
      <c r="F75" s="467">
        <v>52</v>
      </c>
      <c r="G75" s="466">
        <v>28</v>
      </c>
      <c r="H75" s="433">
        <v>3.8571428571428572</v>
      </c>
      <c r="I75" s="433">
        <v>3.91</v>
      </c>
      <c r="J75" s="467">
        <v>63</v>
      </c>
      <c r="K75" s="466">
        <v>19</v>
      </c>
      <c r="L75" s="433">
        <v>4.2631578947368425</v>
      </c>
      <c r="M75" s="433">
        <v>3.96</v>
      </c>
      <c r="N75" s="467">
        <v>14</v>
      </c>
      <c r="O75" s="76">
        <f t="shared" si="1"/>
        <v>129</v>
      </c>
      <c r="Q75" s="68"/>
      <c r="R75" s="68"/>
      <c r="T75" s="68"/>
    </row>
    <row r="76" spans="1:20" ht="15" customHeight="1" x14ac:dyDescent="0.25">
      <c r="A76" s="69">
        <v>10</v>
      </c>
      <c r="B76" s="52" t="s">
        <v>136</v>
      </c>
      <c r="C76" s="468">
        <v>40</v>
      </c>
      <c r="D76" s="436">
        <v>3.9750000000000001</v>
      </c>
      <c r="E76" s="436">
        <v>3.97</v>
      </c>
      <c r="F76" s="469">
        <v>53</v>
      </c>
      <c r="G76" s="468">
        <v>34</v>
      </c>
      <c r="H76" s="436">
        <v>4.0294117647058822</v>
      </c>
      <c r="I76" s="436">
        <v>3.91</v>
      </c>
      <c r="J76" s="469">
        <v>37</v>
      </c>
      <c r="K76" s="468">
        <v>32</v>
      </c>
      <c r="L76" s="436">
        <v>4.1875</v>
      </c>
      <c r="M76" s="436">
        <v>3.96</v>
      </c>
      <c r="N76" s="469">
        <v>23</v>
      </c>
      <c r="O76" s="76">
        <f t="shared" si="1"/>
        <v>113</v>
      </c>
      <c r="Q76" s="68"/>
      <c r="R76" s="68"/>
      <c r="T76" s="68"/>
    </row>
    <row r="77" spans="1:20" ht="15" customHeight="1" x14ac:dyDescent="0.25">
      <c r="A77" s="69">
        <v>11</v>
      </c>
      <c r="B77" s="126" t="s">
        <v>138</v>
      </c>
      <c r="C77" s="460">
        <v>123</v>
      </c>
      <c r="D77" s="443">
        <v>3.8373983739837398</v>
      </c>
      <c r="E77" s="443">
        <v>3.97</v>
      </c>
      <c r="F77" s="461">
        <v>73</v>
      </c>
      <c r="G77" s="460">
        <v>122</v>
      </c>
      <c r="H77" s="443">
        <v>3.762295081967213</v>
      </c>
      <c r="I77" s="443">
        <v>3.91</v>
      </c>
      <c r="J77" s="461">
        <v>81</v>
      </c>
      <c r="K77" s="460">
        <v>92</v>
      </c>
      <c r="L77" s="443">
        <v>3.9565217391304346</v>
      </c>
      <c r="M77" s="443">
        <v>3.96</v>
      </c>
      <c r="N77" s="461">
        <v>54</v>
      </c>
      <c r="O77" s="76">
        <f t="shared" si="1"/>
        <v>208</v>
      </c>
      <c r="Q77" s="68"/>
      <c r="R77" s="68"/>
      <c r="T77" s="68"/>
    </row>
    <row r="78" spans="1:20" ht="15" customHeight="1" x14ac:dyDescent="0.25">
      <c r="A78" s="69">
        <v>12</v>
      </c>
      <c r="B78" s="52" t="s">
        <v>171</v>
      </c>
      <c r="C78" s="468">
        <v>22</v>
      </c>
      <c r="D78" s="436">
        <v>3.7727272727272729</v>
      </c>
      <c r="E78" s="436">
        <v>3.97</v>
      </c>
      <c r="F78" s="469">
        <v>80</v>
      </c>
      <c r="G78" s="468">
        <v>52</v>
      </c>
      <c r="H78" s="436">
        <v>3.6153846153846154</v>
      </c>
      <c r="I78" s="436">
        <v>3.91</v>
      </c>
      <c r="J78" s="469">
        <v>94</v>
      </c>
      <c r="K78" s="468">
        <v>43</v>
      </c>
      <c r="L78" s="436">
        <v>3.9767441860465116</v>
      </c>
      <c r="M78" s="436">
        <v>3.96</v>
      </c>
      <c r="N78" s="469">
        <v>51</v>
      </c>
      <c r="O78" s="76">
        <f t="shared" si="1"/>
        <v>225</v>
      </c>
      <c r="Q78" s="68"/>
      <c r="R78" s="68"/>
      <c r="T78" s="68"/>
    </row>
    <row r="79" spans="1:20" ht="15" customHeight="1" x14ac:dyDescent="0.25">
      <c r="A79" s="69">
        <v>13</v>
      </c>
      <c r="B79" s="52" t="s">
        <v>106</v>
      </c>
      <c r="C79" s="468">
        <v>32</v>
      </c>
      <c r="D79" s="436">
        <v>3.71875</v>
      </c>
      <c r="E79" s="436">
        <v>3.97</v>
      </c>
      <c r="F79" s="469">
        <v>87</v>
      </c>
      <c r="G79" s="468">
        <v>17</v>
      </c>
      <c r="H79" s="436">
        <v>3.5882352941176472</v>
      </c>
      <c r="I79" s="436">
        <v>3.91</v>
      </c>
      <c r="J79" s="469">
        <v>99</v>
      </c>
      <c r="K79" s="468">
        <v>22</v>
      </c>
      <c r="L79" s="436">
        <v>3.9545454545454546</v>
      </c>
      <c r="M79" s="436">
        <v>3.96</v>
      </c>
      <c r="N79" s="469">
        <v>56</v>
      </c>
      <c r="O79" s="76">
        <f t="shared" si="1"/>
        <v>242</v>
      </c>
      <c r="Q79" s="68"/>
      <c r="R79" s="68"/>
      <c r="T79" s="68"/>
    </row>
    <row r="80" spans="1:20" ht="15" customHeight="1" thickBot="1" x14ac:dyDescent="0.3">
      <c r="A80" s="69">
        <v>14</v>
      </c>
      <c r="B80" s="52" t="s">
        <v>174</v>
      </c>
      <c r="C80" s="468">
        <v>61</v>
      </c>
      <c r="D80" s="436">
        <v>3.5737704918032787</v>
      </c>
      <c r="E80" s="436">
        <v>3.97</v>
      </c>
      <c r="F80" s="469">
        <v>103</v>
      </c>
      <c r="G80" s="468">
        <v>70</v>
      </c>
      <c r="H80" s="436">
        <v>3.5714285714285716</v>
      </c>
      <c r="I80" s="436">
        <v>3.91</v>
      </c>
      <c r="J80" s="469">
        <v>100</v>
      </c>
      <c r="K80" s="468">
        <v>58</v>
      </c>
      <c r="L80" s="436">
        <v>3.6206896551724137</v>
      </c>
      <c r="M80" s="436">
        <v>3.96</v>
      </c>
      <c r="N80" s="469">
        <v>96</v>
      </c>
      <c r="O80" s="76">
        <f t="shared" si="1"/>
        <v>299</v>
      </c>
      <c r="Q80" s="68"/>
      <c r="R80" s="68"/>
      <c r="T80" s="68"/>
    </row>
    <row r="81" spans="1:20" ht="15" customHeight="1" thickBot="1" x14ac:dyDescent="0.3">
      <c r="A81" s="136"/>
      <c r="B81" s="148" t="s">
        <v>113</v>
      </c>
      <c r="C81" s="149">
        <f>SUM(C82:C111)</f>
        <v>1817</v>
      </c>
      <c r="D81" s="171">
        <f>AVERAGE(D82:D111)</f>
        <v>4.0073311027854812</v>
      </c>
      <c r="E81" s="171">
        <v>3.97</v>
      </c>
      <c r="F81" s="150"/>
      <c r="G81" s="149">
        <f>SUM(G82:G111)</f>
        <v>1448</v>
      </c>
      <c r="H81" s="171">
        <f>AVERAGE(H82:H111)</f>
        <v>3.8943434917402269</v>
      </c>
      <c r="I81" s="171">
        <v>3.91</v>
      </c>
      <c r="J81" s="150"/>
      <c r="K81" s="149">
        <f>SUM(K82:K111)</f>
        <v>1232</v>
      </c>
      <c r="L81" s="171">
        <f>AVERAGE(L82:L111)</f>
        <v>3.9517445050217446</v>
      </c>
      <c r="M81" s="171">
        <v>3.96</v>
      </c>
      <c r="N81" s="150"/>
      <c r="O81" s="158"/>
      <c r="Q81" s="68"/>
      <c r="R81" s="68"/>
      <c r="T81" s="68"/>
    </row>
    <row r="82" spans="1:20" ht="15" customHeight="1" x14ac:dyDescent="0.25">
      <c r="A82" s="66">
        <v>1</v>
      </c>
      <c r="B82" s="34" t="s">
        <v>43</v>
      </c>
      <c r="C82" s="472">
        <v>14</v>
      </c>
      <c r="D82" s="429">
        <v>4.6428571428571432</v>
      </c>
      <c r="E82" s="429">
        <v>3.97</v>
      </c>
      <c r="F82" s="473">
        <v>2</v>
      </c>
      <c r="G82" s="472">
        <v>30</v>
      </c>
      <c r="H82" s="429">
        <v>4.1333333333333337</v>
      </c>
      <c r="I82" s="429">
        <v>3.91</v>
      </c>
      <c r="J82" s="473">
        <v>26</v>
      </c>
      <c r="K82" s="472">
        <v>8</v>
      </c>
      <c r="L82" s="429">
        <v>4.125</v>
      </c>
      <c r="M82" s="429">
        <v>3.96</v>
      </c>
      <c r="N82" s="473">
        <v>33</v>
      </c>
      <c r="O82" s="75">
        <f t="shared" ref="O82:O111" si="2">N82+J82+F82</f>
        <v>61</v>
      </c>
      <c r="Q82" s="68"/>
      <c r="R82" s="68"/>
      <c r="T82" s="68"/>
    </row>
    <row r="83" spans="1:20" ht="15" customHeight="1" x14ac:dyDescent="0.25">
      <c r="A83" s="69">
        <v>2</v>
      </c>
      <c r="B83" s="34" t="s">
        <v>57</v>
      </c>
      <c r="C83" s="472">
        <v>48</v>
      </c>
      <c r="D83" s="429">
        <v>4.416666666666667</v>
      </c>
      <c r="E83" s="429">
        <v>3.97</v>
      </c>
      <c r="F83" s="473">
        <v>7</v>
      </c>
      <c r="G83" s="472">
        <v>26</v>
      </c>
      <c r="H83" s="429">
        <v>4.115384615384615</v>
      </c>
      <c r="I83" s="429">
        <v>3.91</v>
      </c>
      <c r="J83" s="473">
        <v>28</v>
      </c>
      <c r="K83" s="472">
        <v>11</v>
      </c>
      <c r="L83" s="429">
        <v>4.2727272727272725</v>
      </c>
      <c r="M83" s="429">
        <v>3.96</v>
      </c>
      <c r="N83" s="473">
        <v>12</v>
      </c>
      <c r="O83" s="76">
        <f t="shared" si="2"/>
        <v>47</v>
      </c>
      <c r="Q83" s="68"/>
      <c r="R83" s="68"/>
      <c r="T83" s="68"/>
    </row>
    <row r="84" spans="1:20" ht="15" customHeight="1" x14ac:dyDescent="0.25">
      <c r="A84" s="69">
        <v>3</v>
      </c>
      <c r="B84" s="34" t="s">
        <v>190</v>
      </c>
      <c r="C84" s="472">
        <v>54</v>
      </c>
      <c r="D84" s="429">
        <v>4.3518518518518521</v>
      </c>
      <c r="E84" s="429">
        <v>3.97</v>
      </c>
      <c r="F84" s="473">
        <v>12</v>
      </c>
      <c r="G84" s="472">
        <v>32</v>
      </c>
      <c r="H84" s="429">
        <v>3.78125</v>
      </c>
      <c r="I84" s="429">
        <v>3.91</v>
      </c>
      <c r="J84" s="473">
        <v>77</v>
      </c>
      <c r="K84" s="472">
        <v>28</v>
      </c>
      <c r="L84" s="429">
        <v>4</v>
      </c>
      <c r="M84" s="429">
        <v>3.96</v>
      </c>
      <c r="N84" s="473">
        <v>48</v>
      </c>
      <c r="O84" s="76">
        <f t="shared" si="2"/>
        <v>137</v>
      </c>
      <c r="Q84" s="68"/>
      <c r="R84" s="68"/>
      <c r="T84" s="68"/>
    </row>
    <row r="85" spans="1:20" ht="15" customHeight="1" x14ac:dyDescent="0.25">
      <c r="A85" s="69">
        <v>4</v>
      </c>
      <c r="B85" s="34" t="s">
        <v>194</v>
      </c>
      <c r="C85" s="472">
        <v>94</v>
      </c>
      <c r="D85" s="429">
        <v>4.3191489361702127</v>
      </c>
      <c r="E85" s="429">
        <v>3.97</v>
      </c>
      <c r="F85" s="473">
        <v>16</v>
      </c>
      <c r="G85" s="472">
        <v>61</v>
      </c>
      <c r="H85" s="429">
        <v>4.0327868852459012</v>
      </c>
      <c r="I85" s="429">
        <v>3.91</v>
      </c>
      <c r="J85" s="473">
        <v>34</v>
      </c>
      <c r="K85" s="472">
        <v>95</v>
      </c>
      <c r="L85" s="429">
        <v>4</v>
      </c>
      <c r="M85" s="429">
        <v>3.96</v>
      </c>
      <c r="N85" s="473">
        <v>49</v>
      </c>
      <c r="O85" s="76">
        <f t="shared" si="2"/>
        <v>99</v>
      </c>
      <c r="Q85" s="68"/>
      <c r="R85" s="68"/>
      <c r="T85" s="68"/>
    </row>
    <row r="86" spans="1:20" ht="15" customHeight="1" x14ac:dyDescent="0.25">
      <c r="A86" s="69">
        <v>5</v>
      </c>
      <c r="B86" s="34" t="s">
        <v>203</v>
      </c>
      <c r="C86" s="472">
        <v>34</v>
      </c>
      <c r="D86" s="429">
        <v>4.2941176470588234</v>
      </c>
      <c r="E86" s="429">
        <v>3.97</v>
      </c>
      <c r="F86" s="473">
        <v>18</v>
      </c>
      <c r="G86" s="472">
        <v>68</v>
      </c>
      <c r="H86" s="429">
        <v>4.2794117647058822</v>
      </c>
      <c r="I86" s="429">
        <v>3.91</v>
      </c>
      <c r="J86" s="473">
        <v>9</v>
      </c>
      <c r="K86" s="472">
        <v>50</v>
      </c>
      <c r="L86" s="429">
        <v>4.0199999999999996</v>
      </c>
      <c r="M86" s="429">
        <v>3.96</v>
      </c>
      <c r="N86" s="473">
        <v>42</v>
      </c>
      <c r="O86" s="76">
        <f t="shared" si="2"/>
        <v>69</v>
      </c>
      <c r="Q86" s="68"/>
      <c r="R86" s="68"/>
      <c r="T86" s="68"/>
    </row>
    <row r="87" spans="1:20" ht="15" customHeight="1" x14ac:dyDescent="0.25">
      <c r="A87" s="69">
        <v>6</v>
      </c>
      <c r="B87" s="34" t="s">
        <v>197</v>
      </c>
      <c r="C87" s="472">
        <v>99</v>
      </c>
      <c r="D87" s="429">
        <v>4.2929292929292933</v>
      </c>
      <c r="E87" s="429">
        <v>3.97</v>
      </c>
      <c r="F87" s="473">
        <v>19</v>
      </c>
      <c r="G87" s="472">
        <v>51</v>
      </c>
      <c r="H87" s="429">
        <v>4.3137254901960782</v>
      </c>
      <c r="I87" s="429">
        <v>3.91</v>
      </c>
      <c r="J87" s="473">
        <v>7</v>
      </c>
      <c r="K87" s="472">
        <v>35</v>
      </c>
      <c r="L87" s="429">
        <v>4.3428571428571425</v>
      </c>
      <c r="M87" s="429">
        <v>3.96</v>
      </c>
      <c r="N87" s="473">
        <v>3</v>
      </c>
      <c r="O87" s="76">
        <f t="shared" si="2"/>
        <v>29</v>
      </c>
      <c r="Q87" s="68"/>
      <c r="R87" s="68"/>
      <c r="T87" s="68"/>
    </row>
    <row r="88" spans="1:20" ht="15" customHeight="1" x14ac:dyDescent="0.25">
      <c r="A88" s="69">
        <v>7</v>
      </c>
      <c r="B88" s="34" t="s">
        <v>210</v>
      </c>
      <c r="C88" s="472">
        <v>76</v>
      </c>
      <c r="D88" s="429">
        <v>4.2236842105263159</v>
      </c>
      <c r="E88" s="429">
        <v>3.97</v>
      </c>
      <c r="F88" s="473">
        <v>25</v>
      </c>
      <c r="G88" s="472">
        <v>62</v>
      </c>
      <c r="H88" s="429">
        <v>3.6774193548387095</v>
      </c>
      <c r="I88" s="429">
        <v>3.91</v>
      </c>
      <c r="J88" s="473">
        <v>91</v>
      </c>
      <c r="K88" s="472">
        <v>66</v>
      </c>
      <c r="L88" s="429">
        <v>3.7878787878787881</v>
      </c>
      <c r="M88" s="429">
        <v>3.96</v>
      </c>
      <c r="N88" s="473">
        <v>78</v>
      </c>
      <c r="O88" s="76">
        <f t="shared" si="2"/>
        <v>194</v>
      </c>
      <c r="Q88" s="68"/>
      <c r="R88" s="68"/>
      <c r="T88" s="68"/>
    </row>
    <row r="89" spans="1:20" ht="15" customHeight="1" x14ac:dyDescent="0.25">
      <c r="A89" s="69">
        <v>8</v>
      </c>
      <c r="B89" s="121" t="s">
        <v>180</v>
      </c>
      <c r="C89" s="474">
        <v>66</v>
      </c>
      <c r="D89" s="438">
        <v>4.2121212121212119</v>
      </c>
      <c r="E89" s="438">
        <v>3.97</v>
      </c>
      <c r="F89" s="475">
        <v>27</v>
      </c>
      <c r="G89" s="474">
        <v>13</v>
      </c>
      <c r="H89" s="438">
        <v>4.2307692307692308</v>
      </c>
      <c r="I89" s="438">
        <v>3.91</v>
      </c>
      <c r="J89" s="475">
        <v>15</v>
      </c>
      <c r="K89" s="474">
        <v>17</v>
      </c>
      <c r="L89" s="438">
        <v>4.1764705882352944</v>
      </c>
      <c r="M89" s="438">
        <v>3.96</v>
      </c>
      <c r="N89" s="475">
        <v>24</v>
      </c>
      <c r="O89" s="76">
        <f t="shared" si="2"/>
        <v>66</v>
      </c>
      <c r="Q89" s="68"/>
      <c r="R89" s="68"/>
      <c r="T89" s="68"/>
    </row>
    <row r="90" spans="1:20" ht="15" customHeight="1" x14ac:dyDescent="0.25">
      <c r="A90" s="69">
        <v>9</v>
      </c>
      <c r="B90" s="121" t="s">
        <v>183</v>
      </c>
      <c r="C90" s="474">
        <v>24</v>
      </c>
      <c r="D90" s="438">
        <v>4.125</v>
      </c>
      <c r="E90" s="438">
        <v>3.97</v>
      </c>
      <c r="F90" s="475">
        <v>38</v>
      </c>
      <c r="G90" s="474">
        <v>42</v>
      </c>
      <c r="H90" s="438">
        <v>3.8333333333333335</v>
      </c>
      <c r="I90" s="438">
        <v>3.91</v>
      </c>
      <c r="J90" s="475">
        <v>66</v>
      </c>
      <c r="K90" s="474">
        <v>8</v>
      </c>
      <c r="L90" s="438">
        <v>3.625</v>
      </c>
      <c r="M90" s="438">
        <v>3.96</v>
      </c>
      <c r="N90" s="475">
        <v>95</v>
      </c>
      <c r="O90" s="76">
        <f t="shared" si="2"/>
        <v>199</v>
      </c>
      <c r="Q90" s="68"/>
      <c r="R90" s="68"/>
      <c r="T90" s="68"/>
    </row>
    <row r="91" spans="1:20" ht="15" customHeight="1" x14ac:dyDescent="0.25">
      <c r="A91" s="69">
        <v>10</v>
      </c>
      <c r="B91" s="48" t="s">
        <v>181</v>
      </c>
      <c r="C91" s="466">
        <v>92</v>
      </c>
      <c r="D91" s="433">
        <v>4.1086956521739131</v>
      </c>
      <c r="E91" s="433">
        <v>3.97</v>
      </c>
      <c r="F91" s="467">
        <v>40</v>
      </c>
      <c r="G91" s="466">
        <v>78</v>
      </c>
      <c r="H91" s="433">
        <v>3.7692307692307692</v>
      </c>
      <c r="I91" s="433">
        <v>3.91</v>
      </c>
      <c r="J91" s="467">
        <v>80</v>
      </c>
      <c r="K91" s="466">
        <v>63</v>
      </c>
      <c r="L91" s="433">
        <v>3.7619047619047619</v>
      </c>
      <c r="M91" s="433">
        <v>3.96</v>
      </c>
      <c r="N91" s="467">
        <v>84</v>
      </c>
      <c r="O91" s="76">
        <f t="shared" si="2"/>
        <v>204</v>
      </c>
      <c r="Q91" s="68"/>
      <c r="R91" s="68"/>
      <c r="T91" s="68"/>
    </row>
    <row r="92" spans="1:20" ht="15" customHeight="1" x14ac:dyDescent="0.25">
      <c r="A92" s="69">
        <v>11</v>
      </c>
      <c r="B92" s="34" t="s">
        <v>193</v>
      </c>
      <c r="C92" s="472">
        <v>67</v>
      </c>
      <c r="D92" s="429">
        <v>4.0746268656716422</v>
      </c>
      <c r="E92" s="429">
        <v>3.97</v>
      </c>
      <c r="F92" s="473">
        <v>41</v>
      </c>
      <c r="G92" s="472">
        <v>52</v>
      </c>
      <c r="H92" s="429">
        <v>3.9423076923076925</v>
      </c>
      <c r="I92" s="429">
        <v>3.91</v>
      </c>
      <c r="J92" s="473">
        <v>52</v>
      </c>
      <c r="K92" s="472">
        <v>24</v>
      </c>
      <c r="L92" s="429">
        <v>4.333333333333333</v>
      </c>
      <c r="M92" s="429">
        <v>3.96</v>
      </c>
      <c r="N92" s="473">
        <v>5</v>
      </c>
      <c r="O92" s="76">
        <f t="shared" si="2"/>
        <v>98</v>
      </c>
      <c r="Q92" s="68"/>
      <c r="R92" s="68"/>
      <c r="T92" s="68"/>
    </row>
    <row r="93" spans="1:20" ht="15" customHeight="1" x14ac:dyDescent="0.25">
      <c r="A93" s="69">
        <v>12</v>
      </c>
      <c r="B93" s="35" t="s">
        <v>187</v>
      </c>
      <c r="C93" s="476">
        <v>33</v>
      </c>
      <c r="D93" s="447">
        <v>4.0606060606060606</v>
      </c>
      <c r="E93" s="447">
        <v>3.97</v>
      </c>
      <c r="F93" s="477">
        <v>43</v>
      </c>
      <c r="G93" s="476">
        <v>32</v>
      </c>
      <c r="H93" s="447">
        <v>3.6875</v>
      </c>
      <c r="I93" s="447">
        <v>3.91</v>
      </c>
      <c r="J93" s="477">
        <v>90</v>
      </c>
      <c r="K93" s="476">
        <v>20</v>
      </c>
      <c r="L93" s="447">
        <v>3.65</v>
      </c>
      <c r="M93" s="447">
        <v>3.96</v>
      </c>
      <c r="N93" s="477">
        <v>94</v>
      </c>
      <c r="O93" s="76">
        <f t="shared" si="2"/>
        <v>227</v>
      </c>
      <c r="Q93" s="68"/>
      <c r="R93" s="68"/>
      <c r="T93" s="68"/>
    </row>
    <row r="94" spans="1:20" ht="15" customHeight="1" x14ac:dyDescent="0.25">
      <c r="A94" s="69">
        <v>13</v>
      </c>
      <c r="B94" s="48" t="s">
        <v>195</v>
      </c>
      <c r="C94" s="466">
        <v>119</v>
      </c>
      <c r="D94" s="433">
        <v>4.0336134453781511</v>
      </c>
      <c r="E94" s="433">
        <v>3.97</v>
      </c>
      <c r="F94" s="467">
        <v>45</v>
      </c>
      <c r="G94" s="466">
        <v>80</v>
      </c>
      <c r="H94" s="433">
        <v>4.0999999999999996</v>
      </c>
      <c r="I94" s="433">
        <v>3.91</v>
      </c>
      <c r="J94" s="467">
        <v>30</v>
      </c>
      <c r="K94" s="466">
        <v>100</v>
      </c>
      <c r="L94" s="433">
        <v>4.0599999999999996</v>
      </c>
      <c r="M94" s="433">
        <v>3.96</v>
      </c>
      <c r="N94" s="467">
        <v>36</v>
      </c>
      <c r="O94" s="76">
        <f t="shared" si="2"/>
        <v>111</v>
      </c>
      <c r="Q94" s="68"/>
      <c r="R94" s="68"/>
      <c r="T94" s="68"/>
    </row>
    <row r="95" spans="1:20" ht="15" customHeight="1" x14ac:dyDescent="0.25">
      <c r="A95" s="69">
        <v>14</v>
      </c>
      <c r="B95" s="121" t="s">
        <v>208</v>
      </c>
      <c r="C95" s="474">
        <v>42</v>
      </c>
      <c r="D95" s="438">
        <v>4.0238095238095237</v>
      </c>
      <c r="E95" s="438">
        <v>3.97</v>
      </c>
      <c r="F95" s="475">
        <v>46</v>
      </c>
      <c r="G95" s="474">
        <v>17</v>
      </c>
      <c r="H95" s="438">
        <v>3.5294117647058822</v>
      </c>
      <c r="I95" s="438">
        <v>3.91</v>
      </c>
      <c r="J95" s="475">
        <v>101</v>
      </c>
      <c r="K95" s="474">
        <v>16</v>
      </c>
      <c r="L95" s="438">
        <v>3.6875</v>
      </c>
      <c r="M95" s="438">
        <v>3.96</v>
      </c>
      <c r="N95" s="475">
        <v>92</v>
      </c>
      <c r="O95" s="76">
        <f t="shared" si="2"/>
        <v>239</v>
      </c>
      <c r="Q95" s="68"/>
      <c r="R95" s="68"/>
      <c r="T95" s="68"/>
    </row>
    <row r="96" spans="1:20" ht="15" customHeight="1" x14ac:dyDescent="0.25">
      <c r="A96" s="69">
        <v>15</v>
      </c>
      <c r="B96" s="34" t="s">
        <v>185</v>
      </c>
      <c r="C96" s="472">
        <v>82</v>
      </c>
      <c r="D96" s="429">
        <v>4.0121951219512191</v>
      </c>
      <c r="E96" s="429">
        <v>3.97</v>
      </c>
      <c r="F96" s="473">
        <v>47</v>
      </c>
      <c r="G96" s="472">
        <v>84</v>
      </c>
      <c r="H96" s="429">
        <v>4.0119047619047619</v>
      </c>
      <c r="I96" s="429">
        <v>3.91</v>
      </c>
      <c r="J96" s="473">
        <v>43</v>
      </c>
      <c r="K96" s="472">
        <v>54</v>
      </c>
      <c r="L96" s="429">
        <v>4</v>
      </c>
      <c r="M96" s="429">
        <v>3.96</v>
      </c>
      <c r="N96" s="473">
        <v>47</v>
      </c>
      <c r="O96" s="76">
        <f t="shared" si="2"/>
        <v>137</v>
      </c>
      <c r="Q96" s="68"/>
      <c r="R96" s="68"/>
      <c r="T96" s="68"/>
    </row>
    <row r="97" spans="1:20" ht="15" customHeight="1" x14ac:dyDescent="0.25">
      <c r="A97" s="69">
        <v>16</v>
      </c>
      <c r="B97" s="34" t="s">
        <v>191</v>
      </c>
      <c r="C97" s="472">
        <v>84</v>
      </c>
      <c r="D97" s="429">
        <v>4</v>
      </c>
      <c r="E97" s="429">
        <v>3.97</v>
      </c>
      <c r="F97" s="473">
        <v>50</v>
      </c>
      <c r="G97" s="472">
        <v>69</v>
      </c>
      <c r="H97" s="429">
        <v>3.8695652173913042</v>
      </c>
      <c r="I97" s="429">
        <v>3.91</v>
      </c>
      <c r="J97" s="473">
        <v>60</v>
      </c>
      <c r="K97" s="472">
        <v>51</v>
      </c>
      <c r="L97" s="429">
        <v>4.1568627450980395</v>
      </c>
      <c r="M97" s="429">
        <v>3.96</v>
      </c>
      <c r="N97" s="473">
        <v>29</v>
      </c>
      <c r="O97" s="76">
        <f t="shared" si="2"/>
        <v>139</v>
      </c>
      <c r="Q97" s="68"/>
      <c r="R97" s="68"/>
      <c r="T97" s="68"/>
    </row>
    <row r="98" spans="1:20" ht="15" customHeight="1" x14ac:dyDescent="0.25">
      <c r="A98" s="69">
        <v>17</v>
      </c>
      <c r="B98" s="34" t="s">
        <v>192</v>
      </c>
      <c r="C98" s="472">
        <v>122</v>
      </c>
      <c r="D98" s="429">
        <v>4</v>
      </c>
      <c r="E98" s="429">
        <v>3.97</v>
      </c>
      <c r="F98" s="473">
        <v>51</v>
      </c>
      <c r="G98" s="472">
        <v>74</v>
      </c>
      <c r="H98" s="429">
        <v>4.1891891891891895</v>
      </c>
      <c r="I98" s="429">
        <v>3.91</v>
      </c>
      <c r="J98" s="473">
        <v>20</v>
      </c>
      <c r="K98" s="472">
        <v>61</v>
      </c>
      <c r="L98" s="429">
        <v>3.819672131147541</v>
      </c>
      <c r="M98" s="429">
        <v>3.96</v>
      </c>
      <c r="N98" s="473">
        <v>74</v>
      </c>
      <c r="O98" s="76">
        <f t="shared" si="2"/>
        <v>145</v>
      </c>
      <c r="Q98" s="68"/>
      <c r="R98" s="68"/>
      <c r="T98" s="68"/>
    </row>
    <row r="99" spans="1:20" ht="15" customHeight="1" x14ac:dyDescent="0.25">
      <c r="A99" s="69">
        <v>18</v>
      </c>
      <c r="B99" s="34" t="s">
        <v>182</v>
      </c>
      <c r="C99" s="472">
        <v>23</v>
      </c>
      <c r="D99" s="429">
        <v>3.9565217391304346</v>
      </c>
      <c r="E99" s="429">
        <v>3.97</v>
      </c>
      <c r="F99" s="473">
        <v>55</v>
      </c>
      <c r="G99" s="472">
        <v>27</v>
      </c>
      <c r="H99" s="429">
        <v>3.8888888888888888</v>
      </c>
      <c r="I99" s="429">
        <v>3.91</v>
      </c>
      <c r="J99" s="473">
        <v>58</v>
      </c>
      <c r="K99" s="472">
        <v>34</v>
      </c>
      <c r="L99" s="429">
        <v>3.5588235294117645</v>
      </c>
      <c r="M99" s="429">
        <v>3.96</v>
      </c>
      <c r="N99" s="473">
        <v>99</v>
      </c>
      <c r="O99" s="76">
        <f t="shared" si="2"/>
        <v>212</v>
      </c>
      <c r="Q99" s="68"/>
      <c r="R99" s="68"/>
      <c r="T99" s="68"/>
    </row>
    <row r="100" spans="1:20" ht="15" customHeight="1" x14ac:dyDescent="0.25">
      <c r="A100" s="69">
        <v>19</v>
      </c>
      <c r="B100" s="34" t="s">
        <v>209</v>
      </c>
      <c r="C100" s="472">
        <v>45</v>
      </c>
      <c r="D100" s="429">
        <v>3.9555555555555557</v>
      </c>
      <c r="E100" s="429">
        <v>3.97</v>
      </c>
      <c r="F100" s="473">
        <v>56</v>
      </c>
      <c r="G100" s="472">
        <v>48</v>
      </c>
      <c r="H100" s="429">
        <v>3.8125</v>
      </c>
      <c r="I100" s="429">
        <v>3.91</v>
      </c>
      <c r="J100" s="473">
        <v>69</v>
      </c>
      <c r="K100" s="472">
        <v>51</v>
      </c>
      <c r="L100" s="429">
        <v>3.784313725490196</v>
      </c>
      <c r="M100" s="429">
        <v>3.96</v>
      </c>
      <c r="N100" s="473">
        <v>79</v>
      </c>
      <c r="O100" s="76">
        <f t="shared" si="2"/>
        <v>204</v>
      </c>
      <c r="Q100" s="68"/>
      <c r="R100" s="68"/>
      <c r="T100" s="68"/>
    </row>
    <row r="101" spans="1:20" ht="15" customHeight="1" x14ac:dyDescent="0.25">
      <c r="A101" s="69">
        <v>20</v>
      </c>
      <c r="B101" s="34" t="s">
        <v>186</v>
      </c>
      <c r="C101" s="472">
        <v>33</v>
      </c>
      <c r="D101" s="429">
        <v>3.9393939393939394</v>
      </c>
      <c r="E101" s="429">
        <v>3.97</v>
      </c>
      <c r="F101" s="473">
        <v>62</v>
      </c>
      <c r="G101" s="472">
        <v>11</v>
      </c>
      <c r="H101" s="429">
        <v>3.9090909090909092</v>
      </c>
      <c r="I101" s="429">
        <v>3.91</v>
      </c>
      <c r="J101" s="473">
        <v>55</v>
      </c>
      <c r="K101" s="472">
        <v>26</v>
      </c>
      <c r="L101" s="429">
        <v>4.1538461538461542</v>
      </c>
      <c r="M101" s="429">
        <v>3.96</v>
      </c>
      <c r="N101" s="473">
        <v>30</v>
      </c>
      <c r="O101" s="76">
        <f t="shared" si="2"/>
        <v>147</v>
      </c>
      <c r="Q101" s="68"/>
      <c r="R101" s="68"/>
      <c r="T101" s="68"/>
    </row>
    <row r="102" spans="1:20" ht="15" customHeight="1" x14ac:dyDescent="0.25">
      <c r="A102" s="69">
        <v>21</v>
      </c>
      <c r="B102" s="121" t="s">
        <v>38</v>
      </c>
      <c r="C102" s="474">
        <v>51</v>
      </c>
      <c r="D102" s="438">
        <v>3.8627450980392157</v>
      </c>
      <c r="E102" s="438">
        <v>3.97</v>
      </c>
      <c r="F102" s="475">
        <v>69</v>
      </c>
      <c r="G102" s="474">
        <v>37</v>
      </c>
      <c r="H102" s="438">
        <v>3.8918918918918921</v>
      </c>
      <c r="I102" s="438">
        <v>3.91</v>
      </c>
      <c r="J102" s="475">
        <v>57</v>
      </c>
      <c r="K102" s="474">
        <v>39</v>
      </c>
      <c r="L102" s="438">
        <v>4</v>
      </c>
      <c r="M102" s="438">
        <v>3.96</v>
      </c>
      <c r="N102" s="475">
        <v>46</v>
      </c>
      <c r="O102" s="76">
        <f t="shared" si="2"/>
        <v>172</v>
      </c>
      <c r="Q102" s="68"/>
      <c r="R102" s="68"/>
      <c r="T102" s="68"/>
    </row>
    <row r="103" spans="1:20" ht="15" customHeight="1" x14ac:dyDescent="0.25">
      <c r="A103" s="69">
        <v>22</v>
      </c>
      <c r="B103" s="34" t="s">
        <v>177</v>
      </c>
      <c r="C103" s="472">
        <v>42</v>
      </c>
      <c r="D103" s="429">
        <v>3.8571428571428572</v>
      </c>
      <c r="E103" s="429">
        <v>3.97</v>
      </c>
      <c r="F103" s="473">
        <v>70</v>
      </c>
      <c r="G103" s="472">
        <v>22</v>
      </c>
      <c r="H103" s="429">
        <v>3.7727272727272729</v>
      </c>
      <c r="I103" s="429">
        <v>3.91</v>
      </c>
      <c r="J103" s="473">
        <v>79</v>
      </c>
      <c r="K103" s="472">
        <v>41</v>
      </c>
      <c r="L103" s="429">
        <v>3.975609756097561</v>
      </c>
      <c r="M103" s="429">
        <v>3.96</v>
      </c>
      <c r="N103" s="473">
        <v>52</v>
      </c>
      <c r="O103" s="76">
        <f t="shared" si="2"/>
        <v>201</v>
      </c>
      <c r="Q103" s="68"/>
      <c r="R103" s="68"/>
      <c r="T103" s="68"/>
    </row>
    <row r="104" spans="1:20" ht="15" customHeight="1" x14ac:dyDescent="0.25">
      <c r="A104" s="69">
        <v>23</v>
      </c>
      <c r="B104" s="34" t="s">
        <v>207</v>
      </c>
      <c r="C104" s="472">
        <v>76</v>
      </c>
      <c r="D104" s="429">
        <v>3.8552631578947367</v>
      </c>
      <c r="E104" s="429">
        <v>3.97</v>
      </c>
      <c r="F104" s="473">
        <v>71</v>
      </c>
      <c r="G104" s="472">
        <v>63</v>
      </c>
      <c r="H104" s="429">
        <v>3.8412698412698414</v>
      </c>
      <c r="I104" s="429">
        <v>3.91</v>
      </c>
      <c r="J104" s="473">
        <v>65</v>
      </c>
      <c r="K104" s="472">
        <v>59</v>
      </c>
      <c r="L104" s="429">
        <v>4.101694915254237</v>
      </c>
      <c r="M104" s="429">
        <v>3.96</v>
      </c>
      <c r="N104" s="473">
        <v>34</v>
      </c>
      <c r="O104" s="76">
        <f t="shared" si="2"/>
        <v>170</v>
      </c>
      <c r="Q104" s="68"/>
      <c r="R104" s="68"/>
      <c r="T104" s="68"/>
    </row>
    <row r="105" spans="1:20" ht="15" customHeight="1" x14ac:dyDescent="0.25">
      <c r="A105" s="69">
        <v>24</v>
      </c>
      <c r="B105" s="34" t="s">
        <v>199</v>
      </c>
      <c r="C105" s="472">
        <v>39</v>
      </c>
      <c r="D105" s="429">
        <v>3.7948717948717947</v>
      </c>
      <c r="E105" s="429">
        <v>3.97</v>
      </c>
      <c r="F105" s="473">
        <v>77</v>
      </c>
      <c r="G105" s="472">
        <v>18</v>
      </c>
      <c r="H105" s="429">
        <v>4.0555555555555554</v>
      </c>
      <c r="I105" s="429">
        <v>3.91</v>
      </c>
      <c r="J105" s="473">
        <v>32</v>
      </c>
      <c r="K105" s="472">
        <v>10</v>
      </c>
      <c r="L105" s="429">
        <v>3.9</v>
      </c>
      <c r="M105" s="429">
        <v>3.96</v>
      </c>
      <c r="N105" s="473">
        <v>63</v>
      </c>
      <c r="O105" s="76">
        <f t="shared" si="2"/>
        <v>172</v>
      </c>
      <c r="Q105" s="68"/>
      <c r="R105" s="68"/>
      <c r="T105" s="68"/>
    </row>
    <row r="106" spans="1:20" ht="15" customHeight="1" x14ac:dyDescent="0.25">
      <c r="A106" s="69">
        <v>25</v>
      </c>
      <c r="B106" s="34" t="s">
        <v>178</v>
      </c>
      <c r="C106" s="472">
        <v>48</v>
      </c>
      <c r="D106" s="429">
        <v>3.7916666666666665</v>
      </c>
      <c r="E106" s="429">
        <v>3.97</v>
      </c>
      <c r="F106" s="473">
        <v>78</v>
      </c>
      <c r="G106" s="472">
        <v>53</v>
      </c>
      <c r="H106" s="429">
        <v>3.7547169811320753</v>
      </c>
      <c r="I106" s="429">
        <v>3.91</v>
      </c>
      <c r="J106" s="473">
        <v>84</v>
      </c>
      <c r="K106" s="472">
        <v>58</v>
      </c>
      <c r="L106" s="429">
        <v>3.9482758620689653</v>
      </c>
      <c r="M106" s="429">
        <v>3.96</v>
      </c>
      <c r="N106" s="473">
        <v>57</v>
      </c>
      <c r="O106" s="76">
        <f t="shared" si="2"/>
        <v>219</v>
      </c>
      <c r="Q106" s="68"/>
      <c r="R106" s="68"/>
      <c r="T106" s="68"/>
    </row>
    <row r="107" spans="1:20" ht="15" customHeight="1" x14ac:dyDescent="0.25">
      <c r="A107" s="69">
        <v>26</v>
      </c>
      <c r="B107" s="34" t="s">
        <v>188</v>
      </c>
      <c r="C107" s="472">
        <v>93</v>
      </c>
      <c r="D107" s="429">
        <v>3.6881720430107525</v>
      </c>
      <c r="E107" s="429">
        <v>3.97</v>
      </c>
      <c r="F107" s="473">
        <v>94</v>
      </c>
      <c r="G107" s="472">
        <v>76</v>
      </c>
      <c r="H107" s="429">
        <v>3.8289473684210527</v>
      </c>
      <c r="I107" s="429">
        <v>3.91</v>
      </c>
      <c r="J107" s="473">
        <v>67</v>
      </c>
      <c r="K107" s="472">
        <v>54</v>
      </c>
      <c r="L107" s="429">
        <v>3.925925925925926</v>
      </c>
      <c r="M107" s="429">
        <v>3.96</v>
      </c>
      <c r="N107" s="473">
        <v>59</v>
      </c>
      <c r="O107" s="76">
        <f t="shared" si="2"/>
        <v>220</v>
      </c>
      <c r="Q107" s="68"/>
      <c r="R107" s="68"/>
      <c r="T107" s="68"/>
    </row>
    <row r="108" spans="1:20" ht="15" customHeight="1" x14ac:dyDescent="0.25">
      <c r="A108" s="69">
        <v>27</v>
      </c>
      <c r="B108" s="34" t="s">
        <v>179</v>
      </c>
      <c r="C108" s="472">
        <v>61</v>
      </c>
      <c r="D108" s="429">
        <v>3.6721311475409837</v>
      </c>
      <c r="E108" s="429">
        <v>3.97</v>
      </c>
      <c r="F108" s="473">
        <v>96</v>
      </c>
      <c r="G108" s="472">
        <v>44</v>
      </c>
      <c r="H108" s="429">
        <v>3.7954545454545454</v>
      </c>
      <c r="I108" s="429">
        <v>3.91</v>
      </c>
      <c r="J108" s="473">
        <v>73</v>
      </c>
      <c r="K108" s="472">
        <v>50</v>
      </c>
      <c r="L108" s="429">
        <v>3.76</v>
      </c>
      <c r="M108" s="429">
        <v>3.96</v>
      </c>
      <c r="N108" s="473">
        <v>85</v>
      </c>
      <c r="O108" s="76">
        <f t="shared" si="2"/>
        <v>254</v>
      </c>
      <c r="Q108" s="68"/>
      <c r="R108" s="68"/>
      <c r="T108" s="68"/>
    </row>
    <row r="109" spans="1:20" ht="15" customHeight="1" x14ac:dyDescent="0.25">
      <c r="A109" s="69">
        <v>28</v>
      </c>
      <c r="B109" s="34" t="s">
        <v>198</v>
      </c>
      <c r="C109" s="472">
        <v>110</v>
      </c>
      <c r="D109" s="429">
        <v>3.6545454545454548</v>
      </c>
      <c r="E109" s="429">
        <v>3.97</v>
      </c>
      <c r="F109" s="473">
        <v>98</v>
      </c>
      <c r="G109" s="472">
        <v>112</v>
      </c>
      <c r="H109" s="429">
        <v>3.9375</v>
      </c>
      <c r="I109" s="429">
        <v>3.91</v>
      </c>
      <c r="J109" s="473">
        <v>54</v>
      </c>
      <c r="K109" s="472">
        <v>76</v>
      </c>
      <c r="L109" s="429">
        <v>3.7894736842105261</v>
      </c>
      <c r="M109" s="429">
        <v>3.96</v>
      </c>
      <c r="N109" s="473">
        <v>77</v>
      </c>
      <c r="O109" s="160">
        <f t="shared" si="2"/>
        <v>229</v>
      </c>
      <c r="Q109" s="68"/>
      <c r="R109" s="68"/>
      <c r="T109" s="68"/>
    </row>
    <row r="110" spans="1:20" ht="15" customHeight="1" x14ac:dyDescent="0.25">
      <c r="A110" s="69">
        <v>29</v>
      </c>
      <c r="B110" s="34" t="s">
        <v>189</v>
      </c>
      <c r="C110" s="472">
        <v>20</v>
      </c>
      <c r="D110" s="429">
        <v>3.5</v>
      </c>
      <c r="E110" s="429">
        <v>3.97</v>
      </c>
      <c r="F110" s="473">
        <v>105</v>
      </c>
      <c r="G110" s="472">
        <v>42</v>
      </c>
      <c r="H110" s="429">
        <v>3.5952380952380953</v>
      </c>
      <c r="I110" s="429">
        <v>3.91</v>
      </c>
      <c r="J110" s="473">
        <v>96</v>
      </c>
      <c r="K110" s="472">
        <v>14</v>
      </c>
      <c r="L110" s="429">
        <v>4.1428571428571432</v>
      </c>
      <c r="M110" s="429">
        <v>3.96</v>
      </c>
      <c r="N110" s="473">
        <v>32</v>
      </c>
      <c r="O110" s="76">
        <f t="shared" si="2"/>
        <v>233</v>
      </c>
      <c r="Q110" s="68"/>
      <c r="R110" s="68"/>
      <c r="T110" s="68"/>
    </row>
    <row r="111" spans="1:20" ht="15" customHeight="1" thickBot="1" x14ac:dyDescent="0.3">
      <c r="A111" s="74">
        <v>30</v>
      </c>
      <c r="B111" s="34" t="s">
        <v>184</v>
      </c>
      <c r="C111" s="472">
        <v>26</v>
      </c>
      <c r="D111" s="429">
        <v>3.5</v>
      </c>
      <c r="E111" s="429">
        <v>3.97</v>
      </c>
      <c r="F111" s="473">
        <v>104</v>
      </c>
      <c r="G111" s="472">
        <v>24</v>
      </c>
      <c r="H111" s="429">
        <v>3.25</v>
      </c>
      <c r="I111" s="429">
        <v>3.91</v>
      </c>
      <c r="J111" s="473">
        <v>108</v>
      </c>
      <c r="K111" s="472">
        <v>13</v>
      </c>
      <c r="L111" s="429">
        <v>3.6923076923076925</v>
      </c>
      <c r="M111" s="429">
        <v>3.96</v>
      </c>
      <c r="N111" s="473">
        <v>90</v>
      </c>
      <c r="O111" s="160">
        <f t="shared" si="2"/>
        <v>302</v>
      </c>
      <c r="Q111" s="68"/>
      <c r="R111" s="68"/>
      <c r="T111" s="68"/>
    </row>
    <row r="112" spans="1:20" ht="15" customHeight="1" thickBot="1" x14ac:dyDescent="0.3">
      <c r="A112" s="136"/>
      <c r="B112" s="151" t="s">
        <v>112</v>
      </c>
      <c r="C112" s="152">
        <f>SUM(C113:C121)</f>
        <v>310</v>
      </c>
      <c r="D112" s="172">
        <f>AVERAGE(D113:D121)</f>
        <v>4.0603643683337172</v>
      </c>
      <c r="E112" s="172">
        <v>3.97</v>
      </c>
      <c r="F112" s="153"/>
      <c r="G112" s="152">
        <f>SUM(G113:G121)</f>
        <v>307</v>
      </c>
      <c r="H112" s="172">
        <f>AVERAGE(H113:H121)</f>
        <v>4.0013478713666251</v>
      </c>
      <c r="I112" s="172">
        <v>3.91</v>
      </c>
      <c r="J112" s="153"/>
      <c r="K112" s="152">
        <f>SUM(K113:K121)</f>
        <v>296</v>
      </c>
      <c r="L112" s="172">
        <f>AVERAGE(L113:L121)</f>
        <v>3.9845072402025519</v>
      </c>
      <c r="M112" s="172">
        <v>3.96</v>
      </c>
      <c r="N112" s="153"/>
      <c r="O112" s="158"/>
      <c r="Q112" s="68"/>
      <c r="R112" s="68"/>
      <c r="T112" s="68"/>
    </row>
    <row r="113" spans="1:20" ht="15" customHeight="1" x14ac:dyDescent="0.25">
      <c r="A113" s="66">
        <v>1</v>
      </c>
      <c r="B113" s="181" t="s">
        <v>62</v>
      </c>
      <c r="C113" s="478">
        <v>24</v>
      </c>
      <c r="D113" s="479">
        <v>4.75</v>
      </c>
      <c r="E113" s="479">
        <v>3.97</v>
      </c>
      <c r="F113" s="480">
        <v>1</v>
      </c>
      <c r="G113" s="478">
        <v>31</v>
      </c>
      <c r="H113" s="479">
        <v>4.354838709677419</v>
      </c>
      <c r="I113" s="479">
        <v>3.91</v>
      </c>
      <c r="J113" s="480">
        <v>5</v>
      </c>
      <c r="K113" s="478">
        <v>62</v>
      </c>
      <c r="L113" s="479">
        <v>4.161290322580645</v>
      </c>
      <c r="M113" s="479">
        <v>3.96</v>
      </c>
      <c r="N113" s="480">
        <v>27</v>
      </c>
      <c r="O113" s="159">
        <f t="shared" ref="O113:O120" si="3">N113+J113+F113</f>
        <v>33</v>
      </c>
      <c r="Q113" s="68"/>
      <c r="R113" s="68"/>
      <c r="T113" s="68"/>
    </row>
    <row r="114" spans="1:20" ht="15" customHeight="1" x14ac:dyDescent="0.25">
      <c r="A114" s="74">
        <v>2</v>
      </c>
      <c r="B114" s="48" t="s">
        <v>117</v>
      </c>
      <c r="C114" s="466">
        <v>27</v>
      </c>
      <c r="D114" s="433">
        <v>4.5925925925925926</v>
      </c>
      <c r="E114" s="433">
        <v>3.97</v>
      </c>
      <c r="F114" s="467">
        <v>3</v>
      </c>
      <c r="G114" s="466">
        <v>10</v>
      </c>
      <c r="H114" s="433">
        <v>4.5999999999999996</v>
      </c>
      <c r="I114" s="433">
        <v>3.91</v>
      </c>
      <c r="J114" s="467">
        <v>1</v>
      </c>
      <c r="K114" s="466">
        <v>6</v>
      </c>
      <c r="L114" s="433">
        <v>4.333333333333333</v>
      </c>
      <c r="M114" s="433">
        <v>3.96</v>
      </c>
      <c r="N114" s="467">
        <v>6</v>
      </c>
      <c r="O114" s="156">
        <f t="shared" si="3"/>
        <v>10</v>
      </c>
      <c r="Q114" s="68"/>
      <c r="R114" s="68"/>
      <c r="T114" s="68"/>
    </row>
    <row r="115" spans="1:20" ht="15" customHeight="1" x14ac:dyDescent="0.25">
      <c r="A115" s="74">
        <v>3</v>
      </c>
      <c r="B115" s="127" t="s">
        <v>94</v>
      </c>
      <c r="C115" s="481">
        <v>29</v>
      </c>
      <c r="D115" s="384">
        <v>4.5172413793103452</v>
      </c>
      <c r="E115" s="384">
        <v>3.97</v>
      </c>
      <c r="F115" s="482">
        <v>4</v>
      </c>
      <c r="G115" s="481">
        <v>25</v>
      </c>
      <c r="H115" s="384">
        <v>4.3600000000000003</v>
      </c>
      <c r="I115" s="384">
        <v>3.91</v>
      </c>
      <c r="J115" s="482">
        <v>4</v>
      </c>
      <c r="K115" s="481">
        <v>29</v>
      </c>
      <c r="L115" s="384">
        <v>4.2068965517241379</v>
      </c>
      <c r="M115" s="384">
        <v>3.96</v>
      </c>
      <c r="N115" s="482">
        <v>20</v>
      </c>
      <c r="O115" s="156">
        <f t="shared" si="3"/>
        <v>28</v>
      </c>
      <c r="Q115" s="68"/>
      <c r="R115" s="68"/>
      <c r="T115" s="68"/>
    </row>
    <row r="116" spans="1:20" ht="15" customHeight="1" x14ac:dyDescent="0.25">
      <c r="A116" s="74">
        <v>4</v>
      </c>
      <c r="B116" s="48" t="s">
        <v>128</v>
      </c>
      <c r="C116" s="466">
        <v>28</v>
      </c>
      <c r="D116" s="433">
        <v>4.25</v>
      </c>
      <c r="E116" s="433">
        <v>3.97</v>
      </c>
      <c r="F116" s="467">
        <v>24</v>
      </c>
      <c r="G116" s="466">
        <v>20</v>
      </c>
      <c r="H116" s="433">
        <v>3.8</v>
      </c>
      <c r="I116" s="433">
        <v>3.91</v>
      </c>
      <c r="J116" s="467">
        <v>72</v>
      </c>
      <c r="K116" s="466">
        <v>23</v>
      </c>
      <c r="L116" s="433">
        <v>4.3043478260869561</v>
      </c>
      <c r="M116" s="433">
        <v>3.96</v>
      </c>
      <c r="N116" s="467">
        <v>8</v>
      </c>
      <c r="O116" s="156">
        <f t="shared" si="3"/>
        <v>104</v>
      </c>
      <c r="Q116" s="68"/>
      <c r="R116" s="68"/>
      <c r="T116" s="68"/>
    </row>
    <row r="117" spans="1:20" ht="15" customHeight="1" x14ac:dyDescent="0.25">
      <c r="A117" s="74">
        <v>5</v>
      </c>
      <c r="B117" s="35" t="s">
        <v>200</v>
      </c>
      <c r="C117" s="476">
        <v>37</v>
      </c>
      <c r="D117" s="447">
        <v>3.9459459459459461</v>
      </c>
      <c r="E117" s="447">
        <v>3.97</v>
      </c>
      <c r="F117" s="477">
        <v>60</v>
      </c>
      <c r="G117" s="476">
        <v>61</v>
      </c>
      <c r="H117" s="447">
        <v>4.0327868852459012</v>
      </c>
      <c r="I117" s="447">
        <v>3.91</v>
      </c>
      <c r="J117" s="477">
        <v>35</v>
      </c>
      <c r="K117" s="476">
        <v>25</v>
      </c>
      <c r="L117" s="447">
        <v>3.88</v>
      </c>
      <c r="M117" s="447">
        <v>3.96</v>
      </c>
      <c r="N117" s="477">
        <v>67</v>
      </c>
      <c r="O117" s="156">
        <f t="shared" si="3"/>
        <v>162</v>
      </c>
      <c r="Q117" s="68"/>
      <c r="R117" s="68"/>
      <c r="T117" s="68"/>
    </row>
    <row r="118" spans="1:20" ht="15" customHeight="1" x14ac:dyDescent="0.25">
      <c r="A118" s="74">
        <v>6</v>
      </c>
      <c r="B118" s="48" t="s">
        <v>130</v>
      </c>
      <c r="C118" s="466">
        <v>116</v>
      </c>
      <c r="D118" s="433">
        <v>3.9137931034482758</v>
      </c>
      <c r="E118" s="433">
        <v>3.97</v>
      </c>
      <c r="F118" s="467">
        <v>64</v>
      </c>
      <c r="G118" s="466">
        <v>116</v>
      </c>
      <c r="H118" s="433">
        <v>3.7068965517241379</v>
      </c>
      <c r="I118" s="433">
        <v>3.91</v>
      </c>
      <c r="J118" s="467">
        <v>88</v>
      </c>
      <c r="K118" s="466">
        <v>101</v>
      </c>
      <c r="L118" s="433">
        <v>4.0396039603960396</v>
      </c>
      <c r="M118" s="433">
        <v>3.96</v>
      </c>
      <c r="N118" s="467">
        <v>39</v>
      </c>
      <c r="O118" s="156">
        <f t="shared" si="3"/>
        <v>191</v>
      </c>
      <c r="Q118" s="68"/>
      <c r="R118" s="68"/>
      <c r="T118" s="68"/>
    </row>
    <row r="119" spans="1:20" ht="15" customHeight="1" x14ac:dyDescent="0.25">
      <c r="A119" s="69">
        <v>7</v>
      </c>
      <c r="B119" s="34" t="s">
        <v>118</v>
      </c>
      <c r="C119" s="472">
        <v>11</v>
      </c>
      <c r="D119" s="429">
        <v>3.9090909090909092</v>
      </c>
      <c r="E119" s="429">
        <v>3.97</v>
      </c>
      <c r="F119" s="473">
        <v>65</v>
      </c>
      <c r="G119" s="472">
        <v>13</v>
      </c>
      <c r="H119" s="429">
        <v>4</v>
      </c>
      <c r="I119" s="429">
        <v>3.91</v>
      </c>
      <c r="J119" s="473">
        <v>46</v>
      </c>
      <c r="K119" s="472">
        <v>23</v>
      </c>
      <c r="L119" s="429">
        <v>3.9565217391304346</v>
      </c>
      <c r="M119" s="429">
        <v>3.96</v>
      </c>
      <c r="N119" s="473">
        <v>55</v>
      </c>
      <c r="O119" s="157">
        <f t="shared" si="3"/>
        <v>166</v>
      </c>
      <c r="Q119" s="68"/>
      <c r="R119" s="68"/>
      <c r="T119" s="68"/>
    </row>
    <row r="120" spans="1:20" ht="15" customHeight="1" x14ac:dyDescent="0.25">
      <c r="A120" s="69">
        <v>8</v>
      </c>
      <c r="B120" s="127" t="s">
        <v>63</v>
      </c>
      <c r="C120" s="481">
        <v>13</v>
      </c>
      <c r="D120" s="384">
        <v>3.3846153846153846</v>
      </c>
      <c r="E120" s="384">
        <v>3.97</v>
      </c>
      <c r="F120" s="482">
        <v>106</v>
      </c>
      <c r="G120" s="481">
        <v>8</v>
      </c>
      <c r="H120" s="384">
        <v>3.375</v>
      </c>
      <c r="I120" s="384">
        <v>3.91</v>
      </c>
      <c r="J120" s="482">
        <v>107</v>
      </c>
      <c r="K120" s="481">
        <v>7</v>
      </c>
      <c r="L120" s="384">
        <v>3.4285714285714284</v>
      </c>
      <c r="M120" s="384">
        <v>3.96</v>
      </c>
      <c r="N120" s="482">
        <v>108</v>
      </c>
      <c r="O120" s="156">
        <f t="shared" si="3"/>
        <v>321</v>
      </c>
      <c r="Q120" s="68"/>
      <c r="R120" s="68"/>
      <c r="T120" s="68"/>
    </row>
    <row r="121" spans="1:20" ht="15" customHeight="1" thickBot="1" x14ac:dyDescent="0.3">
      <c r="A121" s="72">
        <v>9</v>
      </c>
      <c r="B121" s="124" t="s">
        <v>95</v>
      </c>
      <c r="C121" s="483">
        <v>25</v>
      </c>
      <c r="D121" s="418">
        <v>3.28</v>
      </c>
      <c r="E121" s="418">
        <v>3.97</v>
      </c>
      <c r="F121" s="484">
        <v>108</v>
      </c>
      <c r="G121" s="483">
        <v>23</v>
      </c>
      <c r="H121" s="418">
        <v>3.7826086956521738</v>
      </c>
      <c r="I121" s="418">
        <v>3.91</v>
      </c>
      <c r="J121" s="484">
        <v>76</v>
      </c>
      <c r="K121" s="483">
        <v>20</v>
      </c>
      <c r="L121" s="418">
        <v>3.55</v>
      </c>
      <c r="M121" s="418">
        <v>3.96</v>
      </c>
      <c r="N121" s="484">
        <v>101</v>
      </c>
      <c r="O121" s="182">
        <f>N121+J121+F121</f>
        <v>285</v>
      </c>
      <c r="Q121" s="68"/>
      <c r="R121" s="68"/>
      <c r="T121" s="68"/>
    </row>
    <row r="122" spans="1:20" x14ac:dyDescent="0.25">
      <c r="A122" s="165" t="s">
        <v>124</v>
      </c>
      <c r="D122" s="175">
        <f>AVERAGE(D6:D13,D15:D26,D28:D44,D46:D65,D67:D80,D82:D111,D113:D121)</f>
        <v>3.9764023848347807</v>
      </c>
      <c r="H122" s="175">
        <f>AVERAGE(H6:H13,H15:H26,H28:H44,H46:H65,H67:H80,H82:H111,H113:H121)</f>
        <v>3.9250140296580209</v>
      </c>
      <c r="L122" s="175">
        <f>AVERAGE(L6:L13,L15:L26,L28:L44,L46:L65,L67:L80,L82:L111,L113:L121)</f>
        <v>3.950435035119753</v>
      </c>
    </row>
    <row r="123" spans="1:20" x14ac:dyDescent="0.25">
      <c r="A123" s="166" t="s">
        <v>125</v>
      </c>
      <c r="D123" s="167">
        <v>3.97</v>
      </c>
      <c r="H123" s="167">
        <v>3.91</v>
      </c>
      <c r="L123" s="167">
        <v>3.96</v>
      </c>
    </row>
  </sheetData>
  <mergeCells count="6">
    <mergeCell ref="C2:F2"/>
    <mergeCell ref="O2:O3"/>
    <mergeCell ref="A2:A3"/>
    <mergeCell ref="B2:B3"/>
    <mergeCell ref="K2:N2"/>
    <mergeCell ref="G2:J2"/>
  </mergeCells>
  <conditionalFormatting sqref="L6:L13">
    <cfRule type="cellIs" dxfId="139" priority="12" stopIfTrue="1" operator="between">
      <formula>$M$127</formula>
      <formula>3.948</formula>
    </cfRule>
    <cfRule type="cellIs" dxfId="138" priority="13" operator="lessThan">
      <formula>3.5</formula>
    </cfRule>
    <cfRule type="cellIs" dxfId="137" priority="14" operator="between">
      <formula>$M$127</formula>
      <formula>3.5</formula>
    </cfRule>
    <cfRule type="cellIs" dxfId="136" priority="15" operator="between">
      <formula>4.5</formula>
      <formula>$M$127</formula>
    </cfRule>
    <cfRule type="cellIs" dxfId="135" priority="16" operator="greaterThanOrEqual">
      <formula>4.5</formula>
    </cfRule>
  </conditionalFormatting>
  <conditionalFormatting sqref="L4:L123">
    <cfRule type="cellIs" dxfId="134" priority="22" operator="between">
      <formula>$L$122</formula>
      <formula>3.948</formula>
    </cfRule>
    <cfRule type="cellIs" dxfId="133" priority="23" operator="lessThan">
      <formula>3.5</formula>
    </cfRule>
    <cfRule type="cellIs" dxfId="132" priority="24" operator="between">
      <formula>$L$122</formula>
      <formula>3.5</formula>
    </cfRule>
    <cfRule type="cellIs" dxfId="131" priority="25" operator="between">
      <formula>4.5</formula>
      <formula>$L$122</formula>
    </cfRule>
    <cfRule type="cellIs" dxfId="130" priority="26" operator="greaterThanOrEqual">
      <formula>4.5</formula>
    </cfRule>
  </conditionalFormatting>
  <conditionalFormatting sqref="H4:H123">
    <cfRule type="cellIs" dxfId="129" priority="7" operator="between">
      <formula>$H$122</formula>
      <formula>3.928</formula>
    </cfRule>
    <cfRule type="cellIs" dxfId="128" priority="8" operator="lessThan">
      <formula>3.5</formula>
    </cfRule>
    <cfRule type="cellIs" dxfId="127" priority="9" operator="between">
      <formula>3.5</formula>
      <formula>$H$122</formula>
    </cfRule>
    <cfRule type="cellIs" dxfId="126" priority="10" operator="between">
      <formula>$H$122</formula>
      <formula>4.499</formula>
    </cfRule>
    <cfRule type="cellIs" dxfId="125" priority="11" operator="greaterThanOrEqual">
      <formula>4.5</formula>
    </cfRule>
  </conditionalFormatting>
  <conditionalFormatting sqref="D4:D123">
    <cfRule type="cellIs" dxfId="124" priority="2" operator="between">
      <formula>$D$122</formula>
      <formula>3.975</formula>
    </cfRule>
    <cfRule type="cellIs" dxfId="123" priority="3" operator="lessThan">
      <formula>3.5</formula>
    </cfRule>
    <cfRule type="cellIs" dxfId="122" priority="4" operator="between">
      <formula>3.5</formula>
      <formula>$D$122</formula>
    </cfRule>
    <cfRule type="cellIs" dxfId="121" priority="5" operator="between">
      <formula>$D$122</formula>
      <formula>4.499</formula>
    </cfRule>
    <cfRule type="cellIs" dxfId="120" priority="6" operator="greaterThanOrEqual">
      <formula>4.5</formula>
    </cfRule>
  </conditionalFormatting>
  <conditionalFormatting sqref="D103:L123">
    <cfRule type="containsBlanks" dxfId="119" priority="1">
      <formula>LEN(TRIM(D103))=0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2.5703125" customWidth="1"/>
    <col min="4" max="5" width="7.7109375" customWidth="1"/>
    <col min="6" max="6" width="18.7109375" customWidth="1"/>
    <col min="7" max="7" width="32.5703125" customWidth="1"/>
    <col min="8" max="9" width="7.7109375" customWidth="1"/>
    <col min="10" max="10" width="18.7109375" customWidth="1"/>
    <col min="11" max="11" width="32.5703125" customWidth="1"/>
    <col min="12" max="14" width="7.7109375" customWidth="1"/>
  </cols>
  <sheetData>
    <row r="1" spans="1:16" x14ac:dyDescent="0.25">
      <c r="O1" s="96"/>
      <c r="P1" s="13" t="s">
        <v>76</v>
      </c>
    </row>
    <row r="2" spans="1:16" ht="15.75" x14ac:dyDescent="0.25">
      <c r="G2" s="550" t="s">
        <v>107</v>
      </c>
      <c r="H2" s="550"/>
      <c r="I2" s="550"/>
      <c r="O2" s="97"/>
      <c r="P2" s="13" t="s">
        <v>77</v>
      </c>
    </row>
    <row r="3" spans="1:16" ht="15.75" thickBot="1" x14ac:dyDescent="0.3">
      <c r="O3" s="204"/>
      <c r="P3" s="13" t="s">
        <v>78</v>
      </c>
    </row>
    <row r="4" spans="1:16" s="9" customFormat="1" ht="15" customHeight="1" x14ac:dyDescent="0.25">
      <c r="A4" s="546" t="s">
        <v>0</v>
      </c>
      <c r="B4" s="548">
        <v>2024</v>
      </c>
      <c r="C4" s="548"/>
      <c r="D4" s="548"/>
      <c r="E4" s="549"/>
      <c r="F4" s="548">
        <v>2023</v>
      </c>
      <c r="G4" s="548"/>
      <c r="H4" s="548"/>
      <c r="I4" s="549"/>
      <c r="J4" s="548">
        <v>2022</v>
      </c>
      <c r="K4" s="548"/>
      <c r="L4" s="548"/>
      <c r="M4" s="549"/>
      <c r="O4" s="14"/>
      <c r="P4" s="13" t="s">
        <v>79</v>
      </c>
    </row>
    <row r="5" spans="1:16" s="9" customFormat="1" ht="49.5" customHeight="1" thickBot="1" x14ac:dyDescent="0.3">
      <c r="A5" s="547"/>
      <c r="B5" s="116" t="s">
        <v>71</v>
      </c>
      <c r="C5" s="129" t="s">
        <v>100</v>
      </c>
      <c r="D5" s="117" t="s">
        <v>101</v>
      </c>
      <c r="E5" s="118" t="s">
        <v>102</v>
      </c>
      <c r="F5" s="116" t="s">
        <v>71</v>
      </c>
      <c r="G5" s="129" t="s">
        <v>100</v>
      </c>
      <c r="H5" s="117" t="s">
        <v>101</v>
      </c>
      <c r="I5" s="118" t="s">
        <v>102</v>
      </c>
      <c r="J5" s="116" t="s">
        <v>71</v>
      </c>
      <c r="K5" s="129" t="s">
        <v>100</v>
      </c>
      <c r="L5" s="117" t="s">
        <v>101</v>
      </c>
      <c r="M5" s="118" t="s">
        <v>102</v>
      </c>
    </row>
    <row r="6" spans="1:16" s="9" customFormat="1" ht="15" customHeight="1" x14ac:dyDescent="0.25">
      <c r="A6" s="18">
        <v>1</v>
      </c>
      <c r="B6" s="187" t="s">
        <v>70</v>
      </c>
      <c r="C6" s="187" t="s">
        <v>62</v>
      </c>
      <c r="D6" s="84">
        <v>4.75</v>
      </c>
      <c r="E6" s="227">
        <v>3.97</v>
      </c>
      <c r="F6" s="187" t="s">
        <v>70</v>
      </c>
      <c r="G6" s="187" t="s">
        <v>117</v>
      </c>
      <c r="H6" s="232">
        <v>4.5999999999999996</v>
      </c>
      <c r="I6" s="227">
        <v>3.91</v>
      </c>
      <c r="J6" s="187" t="s">
        <v>67</v>
      </c>
      <c r="K6" s="187" t="s">
        <v>135</v>
      </c>
      <c r="L6" s="232">
        <v>4.4285714285714288</v>
      </c>
      <c r="M6" s="227">
        <v>3.96</v>
      </c>
    </row>
    <row r="7" spans="1:16" s="9" customFormat="1" ht="15" customHeight="1" x14ac:dyDescent="0.25">
      <c r="A7" s="21">
        <v>2</v>
      </c>
      <c r="B7" s="188" t="s">
        <v>69</v>
      </c>
      <c r="C7" s="188" t="s">
        <v>43</v>
      </c>
      <c r="D7" s="86">
        <v>4.6428571428571432</v>
      </c>
      <c r="E7" s="228">
        <v>3.97</v>
      </c>
      <c r="F7" s="188" t="s">
        <v>65</v>
      </c>
      <c r="G7" s="188" t="s">
        <v>156</v>
      </c>
      <c r="H7" s="233">
        <v>4.4705882352941178</v>
      </c>
      <c r="I7" s="228">
        <v>3.91</v>
      </c>
      <c r="J7" s="188" t="s">
        <v>65</v>
      </c>
      <c r="K7" s="188" t="s">
        <v>6</v>
      </c>
      <c r="L7" s="233">
        <v>4.3636363636363633</v>
      </c>
      <c r="M7" s="228">
        <v>3.96</v>
      </c>
    </row>
    <row r="8" spans="1:16" s="9" customFormat="1" ht="15" customHeight="1" x14ac:dyDescent="0.25">
      <c r="A8" s="21">
        <v>3</v>
      </c>
      <c r="B8" s="188" t="s">
        <v>70</v>
      </c>
      <c r="C8" s="188" t="s">
        <v>117</v>
      </c>
      <c r="D8" s="86">
        <v>4.5925925925925926</v>
      </c>
      <c r="E8" s="228">
        <v>3.97</v>
      </c>
      <c r="F8" s="188" t="s">
        <v>68</v>
      </c>
      <c r="G8" s="188" t="s">
        <v>93</v>
      </c>
      <c r="H8" s="233">
        <v>4.4615384615384617</v>
      </c>
      <c r="I8" s="228">
        <v>3.91</v>
      </c>
      <c r="J8" s="188" t="s">
        <v>69</v>
      </c>
      <c r="K8" s="188" t="s">
        <v>146</v>
      </c>
      <c r="L8" s="233">
        <v>4.3428571428571425</v>
      </c>
      <c r="M8" s="228">
        <v>3.96</v>
      </c>
    </row>
    <row r="9" spans="1:16" s="9" customFormat="1" ht="15" customHeight="1" x14ac:dyDescent="0.25">
      <c r="A9" s="21">
        <v>4</v>
      </c>
      <c r="B9" s="188" t="s">
        <v>70</v>
      </c>
      <c r="C9" s="188" t="s">
        <v>94</v>
      </c>
      <c r="D9" s="90">
        <v>4.5172413793103452</v>
      </c>
      <c r="E9" s="228">
        <v>3.97</v>
      </c>
      <c r="F9" s="188" t="s">
        <v>70</v>
      </c>
      <c r="G9" s="188" t="s">
        <v>94</v>
      </c>
      <c r="H9" s="233">
        <v>4.3600000000000003</v>
      </c>
      <c r="I9" s="228">
        <v>3.91</v>
      </c>
      <c r="J9" s="188" t="s">
        <v>67</v>
      </c>
      <c r="K9" s="188" t="s">
        <v>33</v>
      </c>
      <c r="L9" s="233">
        <v>4.3421052631578947</v>
      </c>
      <c r="M9" s="228">
        <v>3.96</v>
      </c>
    </row>
    <row r="10" spans="1:16" s="9" customFormat="1" ht="15" customHeight="1" x14ac:dyDescent="0.25">
      <c r="A10" s="21">
        <v>5</v>
      </c>
      <c r="B10" s="188" t="s">
        <v>68</v>
      </c>
      <c r="C10" s="188" t="s">
        <v>139</v>
      </c>
      <c r="D10" s="86">
        <v>4.4666666666666668</v>
      </c>
      <c r="E10" s="228">
        <v>3.97</v>
      </c>
      <c r="F10" s="188" t="s">
        <v>70</v>
      </c>
      <c r="G10" s="188" t="s">
        <v>62</v>
      </c>
      <c r="H10" s="233">
        <v>4.354838709677419</v>
      </c>
      <c r="I10" s="228">
        <v>3.91</v>
      </c>
      <c r="J10" s="188" t="s">
        <v>69</v>
      </c>
      <c r="K10" s="188" t="s">
        <v>142</v>
      </c>
      <c r="L10" s="233">
        <v>4.333333333333333</v>
      </c>
      <c r="M10" s="228">
        <v>3.96</v>
      </c>
    </row>
    <row r="11" spans="1:16" s="9" customFormat="1" ht="15" customHeight="1" x14ac:dyDescent="0.25">
      <c r="A11" s="21">
        <v>6</v>
      </c>
      <c r="B11" s="188" t="s">
        <v>67</v>
      </c>
      <c r="C11" s="188" t="s">
        <v>33</v>
      </c>
      <c r="D11" s="86">
        <v>4.4473684210526319</v>
      </c>
      <c r="E11" s="228">
        <v>3.97</v>
      </c>
      <c r="F11" s="188" t="s">
        <v>65</v>
      </c>
      <c r="G11" s="188" t="s">
        <v>158</v>
      </c>
      <c r="H11" s="233">
        <v>4.333333333333333</v>
      </c>
      <c r="I11" s="228">
        <v>3.91</v>
      </c>
      <c r="J11" s="188" t="s">
        <v>70</v>
      </c>
      <c r="K11" s="188" t="s">
        <v>117</v>
      </c>
      <c r="L11" s="233">
        <v>4.333333333333333</v>
      </c>
      <c r="M11" s="228">
        <v>3.96</v>
      </c>
    </row>
    <row r="12" spans="1:16" s="9" customFormat="1" ht="15" customHeight="1" x14ac:dyDescent="0.25">
      <c r="A12" s="21">
        <v>7</v>
      </c>
      <c r="B12" s="188" t="s">
        <v>69</v>
      </c>
      <c r="C12" s="188" t="s">
        <v>57</v>
      </c>
      <c r="D12" s="86">
        <v>4.416666666666667</v>
      </c>
      <c r="E12" s="228">
        <v>3.97</v>
      </c>
      <c r="F12" s="188" t="s">
        <v>69</v>
      </c>
      <c r="G12" s="188" t="s">
        <v>197</v>
      </c>
      <c r="H12" s="233">
        <v>4.3137254901960782</v>
      </c>
      <c r="I12" s="228">
        <v>3.91</v>
      </c>
      <c r="J12" s="188" t="s">
        <v>64</v>
      </c>
      <c r="K12" s="188" t="s">
        <v>84</v>
      </c>
      <c r="L12" s="233">
        <v>4.3076923076923075</v>
      </c>
      <c r="M12" s="228">
        <v>3.96</v>
      </c>
    </row>
    <row r="13" spans="1:16" s="9" customFormat="1" ht="15" customHeight="1" x14ac:dyDescent="0.25">
      <c r="A13" s="21">
        <v>8</v>
      </c>
      <c r="B13" s="188" t="s">
        <v>67</v>
      </c>
      <c r="C13" s="188" t="s">
        <v>91</v>
      </c>
      <c r="D13" s="86">
        <v>4.4000000000000004</v>
      </c>
      <c r="E13" s="228">
        <v>3.97</v>
      </c>
      <c r="F13" s="188" t="s">
        <v>67</v>
      </c>
      <c r="G13" s="188" t="s">
        <v>90</v>
      </c>
      <c r="H13" s="233">
        <v>4.3076923076923075</v>
      </c>
      <c r="I13" s="228">
        <v>3.91</v>
      </c>
      <c r="J13" s="188" t="s">
        <v>70</v>
      </c>
      <c r="K13" s="188" t="s">
        <v>128</v>
      </c>
      <c r="L13" s="233">
        <v>4.3043478260869561</v>
      </c>
      <c r="M13" s="228">
        <v>3.96</v>
      </c>
    </row>
    <row r="14" spans="1:16" s="9" customFormat="1" ht="15" customHeight="1" x14ac:dyDescent="0.25">
      <c r="A14" s="21">
        <v>9</v>
      </c>
      <c r="B14" s="188" t="s">
        <v>66</v>
      </c>
      <c r="C14" s="188" t="s">
        <v>160</v>
      </c>
      <c r="D14" s="90">
        <v>4.382716049382716</v>
      </c>
      <c r="E14" s="228">
        <v>3.97</v>
      </c>
      <c r="F14" s="188" t="s">
        <v>69</v>
      </c>
      <c r="G14" s="188" t="s">
        <v>196</v>
      </c>
      <c r="H14" s="233">
        <v>4.2794117647058822</v>
      </c>
      <c r="I14" s="228">
        <v>3.91</v>
      </c>
      <c r="J14" s="188" t="s">
        <v>68</v>
      </c>
      <c r="K14" s="188" t="s">
        <v>140</v>
      </c>
      <c r="L14" s="233">
        <v>4.3018867924528301</v>
      </c>
      <c r="M14" s="228">
        <v>3.96</v>
      </c>
    </row>
    <row r="15" spans="1:16" s="9" customFormat="1" ht="15" customHeight="1" thickBot="1" x14ac:dyDescent="0.3">
      <c r="A15" s="55">
        <v>10</v>
      </c>
      <c r="B15" s="189" t="s">
        <v>65</v>
      </c>
      <c r="C15" s="189" t="s">
        <v>6</v>
      </c>
      <c r="D15" s="88">
        <v>4.375</v>
      </c>
      <c r="E15" s="229">
        <v>3.97</v>
      </c>
      <c r="F15" s="189" t="s">
        <v>65</v>
      </c>
      <c r="G15" s="189" t="s">
        <v>13</v>
      </c>
      <c r="H15" s="234">
        <v>4.2564102564102564</v>
      </c>
      <c r="I15" s="229">
        <v>3.91</v>
      </c>
      <c r="J15" s="189" t="s">
        <v>68</v>
      </c>
      <c r="K15" s="189" t="s">
        <v>103</v>
      </c>
      <c r="L15" s="234">
        <v>4.2888888888888888</v>
      </c>
      <c r="M15" s="229">
        <v>3.96</v>
      </c>
    </row>
    <row r="16" spans="1:16" s="9" customFormat="1" ht="15" customHeight="1" x14ac:dyDescent="0.25">
      <c r="A16" s="21">
        <v>11</v>
      </c>
      <c r="B16" s="188" t="s">
        <v>67</v>
      </c>
      <c r="C16" s="188" t="s">
        <v>206</v>
      </c>
      <c r="D16" s="84">
        <v>4.375</v>
      </c>
      <c r="E16" s="228">
        <v>3.97</v>
      </c>
      <c r="F16" s="188" t="s">
        <v>66</v>
      </c>
      <c r="G16" s="188" t="s">
        <v>21</v>
      </c>
      <c r="H16" s="233">
        <v>4.2537313432835822</v>
      </c>
      <c r="I16" s="228">
        <v>3.91</v>
      </c>
      <c r="J16" s="188" t="s">
        <v>65</v>
      </c>
      <c r="K16" s="188" t="s">
        <v>9</v>
      </c>
      <c r="L16" s="233">
        <v>4.2727272727272725</v>
      </c>
      <c r="M16" s="228">
        <v>3.96</v>
      </c>
    </row>
    <row r="17" spans="1:13" s="9" customFormat="1" ht="15" customHeight="1" x14ac:dyDescent="0.25">
      <c r="A17" s="21">
        <v>12</v>
      </c>
      <c r="B17" s="188" t="s">
        <v>69</v>
      </c>
      <c r="C17" s="188" t="s">
        <v>190</v>
      </c>
      <c r="D17" s="86">
        <v>4.3518518518518521</v>
      </c>
      <c r="E17" s="228">
        <v>3.97</v>
      </c>
      <c r="F17" s="188" t="s">
        <v>64</v>
      </c>
      <c r="G17" s="188" t="s">
        <v>153</v>
      </c>
      <c r="H17" s="233">
        <v>4.25</v>
      </c>
      <c r="I17" s="228">
        <v>3.91</v>
      </c>
      <c r="J17" s="188" t="s">
        <v>69</v>
      </c>
      <c r="K17" s="188" t="s">
        <v>57</v>
      </c>
      <c r="L17" s="233">
        <v>4.2727272727272725</v>
      </c>
      <c r="M17" s="228">
        <v>3.96</v>
      </c>
    </row>
    <row r="18" spans="1:13" s="9" customFormat="1" ht="15" customHeight="1" x14ac:dyDescent="0.25">
      <c r="A18" s="21">
        <v>13</v>
      </c>
      <c r="B18" s="188" t="s">
        <v>64</v>
      </c>
      <c r="C18" s="188" t="s">
        <v>153</v>
      </c>
      <c r="D18" s="86">
        <v>4.333333333333333</v>
      </c>
      <c r="E18" s="228">
        <v>3.97</v>
      </c>
      <c r="F18" s="188" t="s">
        <v>65</v>
      </c>
      <c r="G18" s="188" t="s">
        <v>6</v>
      </c>
      <c r="H18" s="233">
        <v>4.25</v>
      </c>
      <c r="I18" s="228">
        <v>3.91</v>
      </c>
      <c r="J18" s="188" t="s">
        <v>65</v>
      </c>
      <c r="K18" s="188" t="s">
        <v>5</v>
      </c>
      <c r="L18" s="233">
        <v>4.2692307692307692</v>
      </c>
      <c r="M18" s="228">
        <v>3.96</v>
      </c>
    </row>
    <row r="19" spans="1:13" s="9" customFormat="1" ht="15" customHeight="1" x14ac:dyDescent="0.25">
      <c r="A19" s="21">
        <v>14</v>
      </c>
      <c r="B19" s="188" t="s">
        <v>65</v>
      </c>
      <c r="C19" s="188" t="s">
        <v>13</v>
      </c>
      <c r="D19" s="86">
        <v>4.333333333333333</v>
      </c>
      <c r="E19" s="228">
        <v>3.97</v>
      </c>
      <c r="F19" s="188" t="s">
        <v>66</v>
      </c>
      <c r="G19" s="188" t="s">
        <v>60</v>
      </c>
      <c r="H19" s="233">
        <v>4.25</v>
      </c>
      <c r="I19" s="228">
        <v>3.91</v>
      </c>
      <c r="J19" s="188" t="s">
        <v>68</v>
      </c>
      <c r="K19" s="188" t="s">
        <v>61</v>
      </c>
      <c r="L19" s="233">
        <v>4.2631578947368425</v>
      </c>
      <c r="M19" s="228">
        <v>3.96</v>
      </c>
    </row>
    <row r="20" spans="1:13" s="9" customFormat="1" ht="15" customHeight="1" x14ac:dyDescent="0.25">
      <c r="A20" s="21">
        <v>15</v>
      </c>
      <c r="B20" s="188" t="s">
        <v>68</v>
      </c>
      <c r="C20" s="188" t="s">
        <v>170</v>
      </c>
      <c r="D20" s="86">
        <v>4.333333333333333</v>
      </c>
      <c r="E20" s="228">
        <v>3.97</v>
      </c>
      <c r="F20" s="188" t="s">
        <v>69</v>
      </c>
      <c r="G20" s="188" t="s">
        <v>180</v>
      </c>
      <c r="H20" s="233">
        <v>4.2307692307692308</v>
      </c>
      <c r="I20" s="228">
        <v>3.91</v>
      </c>
      <c r="J20" s="188" t="s">
        <v>68</v>
      </c>
      <c r="K20" s="188" t="s">
        <v>93</v>
      </c>
      <c r="L20" s="233">
        <v>4.2608695652173916</v>
      </c>
      <c r="M20" s="228">
        <v>3.96</v>
      </c>
    </row>
    <row r="21" spans="1:13" s="9" customFormat="1" ht="15" customHeight="1" x14ac:dyDescent="0.25">
      <c r="A21" s="21">
        <v>16</v>
      </c>
      <c r="B21" s="188" t="s">
        <v>69</v>
      </c>
      <c r="C21" s="188" t="s">
        <v>194</v>
      </c>
      <c r="D21" s="86">
        <v>4.3191489361702127</v>
      </c>
      <c r="E21" s="228">
        <v>3.97</v>
      </c>
      <c r="F21" s="188" t="s">
        <v>67</v>
      </c>
      <c r="G21" s="188" t="s">
        <v>123</v>
      </c>
      <c r="H21" s="233">
        <v>4.2222222222222223</v>
      </c>
      <c r="I21" s="228">
        <v>3.91</v>
      </c>
      <c r="J21" s="188" t="s">
        <v>65</v>
      </c>
      <c r="K21" s="188" t="s">
        <v>8</v>
      </c>
      <c r="L21" s="233">
        <v>4.2592592592592595</v>
      </c>
      <c r="M21" s="228">
        <v>3.96</v>
      </c>
    </row>
    <row r="22" spans="1:13" s="9" customFormat="1" ht="15" customHeight="1" x14ac:dyDescent="0.25">
      <c r="A22" s="21">
        <v>17</v>
      </c>
      <c r="B22" s="188" t="s">
        <v>67</v>
      </c>
      <c r="C22" s="188" t="s">
        <v>133</v>
      </c>
      <c r="D22" s="86">
        <v>4.3137254901960782</v>
      </c>
      <c r="E22" s="228">
        <v>3.97</v>
      </c>
      <c r="F22" s="188" t="s">
        <v>68</v>
      </c>
      <c r="G22" s="188" t="s">
        <v>139</v>
      </c>
      <c r="H22" s="233">
        <v>4.2222222222222223</v>
      </c>
      <c r="I22" s="228">
        <v>3.91</v>
      </c>
      <c r="J22" s="188" t="s">
        <v>66</v>
      </c>
      <c r="K22" s="188" t="s">
        <v>59</v>
      </c>
      <c r="L22" s="233">
        <v>4.2352941176470589</v>
      </c>
      <c r="M22" s="228">
        <v>3.96</v>
      </c>
    </row>
    <row r="23" spans="1:13" s="9" customFormat="1" ht="15" customHeight="1" x14ac:dyDescent="0.25">
      <c r="A23" s="21">
        <v>18</v>
      </c>
      <c r="B23" s="188" t="s">
        <v>69</v>
      </c>
      <c r="C23" s="188" t="s">
        <v>196</v>
      </c>
      <c r="D23" s="86">
        <v>4.2941176470588234</v>
      </c>
      <c r="E23" s="228">
        <v>3.97</v>
      </c>
      <c r="F23" s="188" t="s">
        <v>64</v>
      </c>
      <c r="G23" s="188" t="s">
        <v>152</v>
      </c>
      <c r="H23" s="233">
        <v>4.2068965517241379</v>
      </c>
      <c r="I23" s="228">
        <v>3.91</v>
      </c>
      <c r="J23" s="188" t="s">
        <v>67</v>
      </c>
      <c r="K23" s="188" t="s">
        <v>27</v>
      </c>
      <c r="L23" s="233">
        <v>4.2352941176470589</v>
      </c>
      <c r="M23" s="228">
        <v>3.96</v>
      </c>
    </row>
    <row r="24" spans="1:13" s="9" customFormat="1" ht="15" customHeight="1" x14ac:dyDescent="0.25">
      <c r="A24" s="21">
        <v>19</v>
      </c>
      <c r="B24" s="188" t="s">
        <v>69</v>
      </c>
      <c r="C24" s="188" t="s">
        <v>197</v>
      </c>
      <c r="D24" s="86">
        <v>4.2929292929292933</v>
      </c>
      <c r="E24" s="228">
        <v>3.97</v>
      </c>
      <c r="F24" s="188" t="s">
        <v>66</v>
      </c>
      <c r="G24" s="188" t="s">
        <v>163</v>
      </c>
      <c r="H24" s="233">
        <v>4.2</v>
      </c>
      <c r="I24" s="228">
        <v>3.91</v>
      </c>
      <c r="J24" s="188" t="s">
        <v>66</v>
      </c>
      <c r="K24" s="188" t="s">
        <v>132</v>
      </c>
      <c r="L24" s="233">
        <v>4.2162162162162158</v>
      </c>
      <c r="M24" s="228">
        <v>3.96</v>
      </c>
    </row>
    <row r="25" spans="1:13" s="9" customFormat="1" ht="15" customHeight="1" thickBot="1" x14ac:dyDescent="0.3">
      <c r="A25" s="37">
        <v>20</v>
      </c>
      <c r="B25" s="190" t="s">
        <v>65</v>
      </c>
      <c r="C25" s="190" t="s">
        <v>5</v>
      </c>
      <c r="D25" s="88">
        <v>4.2876712328767121</v>
      </c>
      <c r="E25" s="230">
        <v>3.97</v>
      </c>
      <c r="F25" s="190" t="s">
        <v>69</v>
      </c>
      <c r="G25" s="190" t="s">
        <v>192</v>
      </c>
      <c r="H25" s="235">
        <v>4.1891891891891895</v>
      </c>
      <c r="I25" s="230">
        <v>3.91</v>
      </c>
      <c r="J25" s="190" t="s">
        <v>70</v>
      </c>
      <c r="K25" s="190" t="s">
        <v>94</v>
      </c>
      <c r="L25" s="235">
        <v>4.2068965517241379</v>
      </c>
      <c r="M25" s="230">
        <v>3.96</v>
      </c>
    </row>
    <row r="26" spans="1:13" s="9" customFormat="1" ht="15" customHeight="1" x14ac:dyDescent="0.25">
      <c r="A26" s="18">
        <v>21</v>
      </c>
      <c r="B26" s="187" t="s">
        <v>68</v>
      </c>
      <c r="C26" s="187" t="s">
        <v>172</v>
      </c>
      <c r="D26" s="186">
        <v>4.2857142857142856</v>
      </c>
      <c r="E26" s="227">
        <v>3.97</v>
      </c>
      <c r="F26" s="187" t="s">
        <v>67</v>
      </c>
      <c r="G26" s="187" t="s">
        <v>135</v>
      </c>
      <c r="H26" s="232">
        <v>4.161290322580645</v>
      </c>
      <c r="I26" s="227">
        <v>3.91</v>
      </c>
      <c r="J26" s="187" t="s">
        <v>65</v>
      </c>
      <c r="K26" s="187" t="s">
        <v>13</v>
      </c>
      <c r="L26" s="232">
        <v>4.2</v>
      </c>
      <c r="M26" s="227">
        <v>3.96</v>
      </c>
    </row>
    <row r="27" spans="1:13" s="9" customFormat="1" ht="15" customHeight="1" x14ac:dyDescent="0.25">
      <c r="A27" s="21">
        <v>22</v>
      </c>
      <c r="B27" s="188" t="s">
        <v>66</v>
      </c>
      <c r="C27" s="188" t="s">
        <v>60</v>
      </c>
      <c r="D27" s="86">
        <v>4.28169014084507</v>
      </c>
      <c r="E27" s="228">
        <v>3.97</v>
      </c>
      <c r="F27" s="188" t="s">
        <v>66</v>
      </c>
      <c r="G27" s="188" t="s">
        <v>85</v>
      </c>
      <c r="H27" s="233">
        <v>4.1568627450980395</v>
      </c>
      <c r="I27" s="228">
        <v>3.91</v>
      </c>
      <c r="J27" s="188" t="s">
        <v>66</v>
      </c>
      <c r="K27" s="188" t="s">
        <v>85</v>
      </c>
      <c r="L27" s="233">
        <v>4.2</v>
      </c>
      <c r="M27" s="228">
        <v>3.96</v>
      </c>
    </row>
    <row r="28" spans="1:13" s="9" customFormat="1" ht="15" customHeight="1" x14ac:dyDescent="0.25">
      <c r="A28" s="21">
        <v>23</v>
      </c>
      <c r="B28" s="188" t="s">
        <v>68</v>
      </c>
      <c r="C28" s="188" t="s">
        <v>176</v>
      </c>
      <c r="D28" s="86">
        <v>4.2547169811320753</v>
      </c>
      <c r="E28" s="228">
        <v>3.97</v>
      </c>
      <c r="F28" s="188" t="s">
        <v>66</v>
      </c>
      <c r="G28" s="188" t="s">
        <v>88</v>
      </c>
      <c r="H28" s="233">
        <v>4.1481481481481479</v>
      </c>
      <c r="I28" s="228">
        <v>3.91</v>
      </c>
      <c r="J28" s="188" t="s">
        <v>68</v>
      </c>
      <c r="K28" s="188" t="s">
        <v>136</v>
      </c>
      <c r="L28" s="233">
        <v>4.1875</v>
      </c>
      <c r="M28" s="228">
        <v>3.96</v>
      </c>
    </row>
    <row r="29" spans="1:13" s="9" customFormat="1" ht="15" customHeight="1" x14ac:dyDescent="0.25">
      <c r="A29" s="21">
        <v>24</v>
      </c>
      <c r="B29" s="188" t="s">
        <v>70</v>
      </c>
      <c r="C29" s="188" t="s">
        <v>128</v>
      </c>
      <c r="D29" s="92">
        <v>4.25</v>
      </c>
      <c r="E29" s="228">
        <v>3.97</v>
      </c>
      <c r="F29" s="188" t="s">
        <v>68</v>
      </c>
      <c r="G29" s="188" t="s">
        <v>172</v>
      </c>
      <c r="H29" s="233">
        <v>4.1463414634146343</v>
      </c>
      <c r="I29" s="228">
        <v>3.91</v>
      </c>
      <c r="J29" s="188" t="s">
        <v>69</v>
      </c>
      <c r="K29" s="188" t="s">
        <v>41</v>
      </c>
      <c r="L29" s="233">
        <v>4.1764705882352944</v>
      </c>
      <c r="M29" s="228">
        <v>3.96</v>
      </c>
    </row>
    <row r="30" spans="1:13" s="9" customFormat="1" ht="15" customHeight="1" x14ac:dyDescent="0.25">
      <c r="A30" s="21">
        <v>25</v>
      </c>
      <c r="B30" s="188" t="s">
        <v>69</v>
      </c>
      <c r="C30" s="188" t="s">
        <v>210</v>
      </c>
      <c r="D30" s="86">
        <v>4.2236842105263159</v>
      </c>
      <c r="E30" s="228">
        <v>3.97</v>
      </c>
      <c r="F30" s="188" t="s">
        <v>66</v>
      </c>
      <c r="G30" s="188" t="s">
        <v>161</v>
      </c>
      <c r="H30" s="233">
        <v>4.1428571428571432</v>
      </c>
      <c r="I30" s="228">
        <v>3.91</v>
      </c>
      <c r="J30" s="188" t="s">
        <v>65</v>
      </c>
      <c r="K30" s="188" t="s">
        <v>7</v>
      </c>
      <c r="L30" s="233">
        <v>4.1694915254237293</v>
      </c>
      <c r="M30" s="228">
        <v>3.96</v>
      </c>
    </row>
    <row r="31" spans="1:13" s="9" customFormat="1" ht="15" customHeight="1" x14ac:dyDescent="0.25">
      <c r="A31" s="21">
        <v>26</v>
      </c>
      <c r="B31" s="188" t="s">
        <v>67</v>
      </c>
      <c r="C31" s="188" t="s">
        <v>123</v>
      </c>
      <c r="D31" s="86">
        <v>4.2173913043478262</v>
      </c>
      <c r="E31" s="228">
        <v>3.97</v>
      </c>
      <c r="F31" s="188" t="s">
        <v>69</v>
      </c>
      <c r="G31" s="188" t="s">
        <v>43</v>
      </c>
      <c r="H31" s="233">
        <v>4.1333333333333337</v>
      </c>
      <c r="I31" s="228">
        <v>3.91</v>
      </c>
      <c r="J31" s="188" t="s">
        <v>65</v>
      </c>
      <c r="K31" s="188" t="s">
        <v>12</v>
      </c>
      <c r="L31" s="233">
        <v>4.166666666666667</v>
      </c>
      <c r="M31" s="228">
        <v>3.96</v>
      </c>
    </row>
    <row r="32" spans="1:13" s="9" customFormat="1" ht="15" customHeight="1" x14ac:dyDescent="0.25">
      <c r="A32" s="21">
        <v>27</v>
      </c>
      <c r="B32" s="188" t="s">
        <v>69</v>
      </c>
      <c r="C32" s="188" t="s">
        <v>180</v>
      </c>
      <c r="D32" s="86">
        <v>4.2121212121212119</v>
      </c>
      <c r="E32" s="228">
        <v>3.97</v>
      </c>
      <c r="F32" s="188" t="s">
        <v>67</v>
      </c>
      <c r="G32" s="188" t="s">
        <v>33</v>
      </c>
      <c r="H32" s="233">
        <v>4.125</v>
      </c>
      <c r="I32" s="228">
        <v>3.91</v>
      </c>
      <c r="J32" s="188" t="s">
        <v>70</v>
      </c>
      <c r="K32" s="188" t="s">
        <v>62</v>
      </c>
      <c r="L32" s="233">
        <v>4.161290322580645</v>
      </c>
      <c r="M32" s="228">
        <v>3.96</v>
      </c>
    </row>
    <row r="33" spans="1:13" s="9" customFormat="1" ht="15" customHeight="1" x14ac:dyDescent="0.25">
      <c r="A33" s="21">
        <v>28</v>
      </c>
      <c r="B33" s="188" t="s">
        <v>67</v>
      </c>
      <c r="C33" s="188" t="s">
        <v>27</v>
      </c>
      <c r="D33" s="86">
        <v>4.2093023255813957</v>
      </c>
      <c r="E33" s="228">
        <v>3.97</v>
      </c>
      <c r="F33" s="188" t="s">
        <v>69</v>
      </c>
      <c r="G33" s="188" t="s">
        <v>57</v>
      </c>
      <c r="H33" s="233">
        <v>4.115384615384615</v>
      </c>
      <c r="I33" s="228">
        <v>3.91</v>
      </c>
      <c r="J33" s="188" t="s">
        <v>68</v>
      </c>
      <c r="K33" s="188" t="s">
        <v>35</v>
      </c>
      <c r="L33" s="233">
        <v>4.16</v>
      </c>
      <c r="M33" s="228">
        <v>3.96</v>
      </c>
    </row>
    <row r="34" spans="1:13" s="9" customFormat="1" ht="15" customHeight="1" x14ac:dyDescent="0.25">
      <c r="A34" s="21">
        <v>29</v>
      </c>
      <c r="B34" s="188" t="s">
        <v>66</v>
      </c>
      <c r="C34" s="188" t="s">
        <v>21</v>
      </c>
      <c r="D34" s="86">
        <v>4.2063492063492065</v>
      </c>
      <c r="E34" s="228">
        <v>3.97</v>
      </c>
      <c r="F34" s="188" t="s">
        <v>65</v>
      </c>
      <c r="G34" s="188" t="s">
        <v>5</v>
      </c>
      <c r="H34" s="233">
        <v>4.1090909090909093</v>
      </c>
      <c r="I34" s="228">
        <v>3.91</v>
      </c>
      <c r="J34" s="188" t="s">
        <v>69</v>
      </c>
      <c r="K34" s="188" t="s">
        <v>141</v>
      </c>
      <c r="L34" s="233">
        <v>4.1568627450980395</v>
      </c>
      <c r="M34" s="228">
        <v>3.96</v>
      </c>
    </row>
    <row r="35" spans="1:13" s="9" customFormat="1" ht="15" customHeight="1" thickBot="1" x14ac:dyDescent="0.3">
      <c r="A35" s="55">
        <v>30</v>
      </c>
      <c r="B35" s="189" t="s">
        <v>68</v>
      </c>
      <c r="C35" s="189" t="s">
        <v>93</v>
      </c>
      <c r="D35" s="88">
        <v>4.2</v>
      </c>
      <c r="E35" s="229">
        <v>3.97</v>
      </c>
      <c r="F35" s="189" t="s">
        <v>69</v>
      </c>
      <c r="G35" s="189" t="s">
        <v>195</v>
      </c>
      <c r="H35" s="234">
        <v>4.0999999999999996</v>
      </c>
      <c r="I35" s="229">
        <v>3.91</v>
      </c>
      <c r="J35" s="189" t="s">
        <v>69</v>
      </c>
      <c r="K35" s="189" t="s">
        <v>49</v>
      </c>
      <c r="L35" s="234">
        <v>4.1538461538461542</v>
      </c>
      <c r="M35" s="229">
        <v>3.96</v>
      </c>
    </row>
    <row r="36" spans="1:13" s="9" customFormat="1" ht="15" customHeight="1" x14ac:dyDescent="0.25">
      <c r="A36" s="18">
        <v>31</v>
      </c>
      <c r="B36" s="187" t="s">
        <v>68</v>
      </c>
      <c r="C36" s="187" t="s">
        <v>175</v>
      </c>
      <c r="D36" s="84">
        <v>4.2</v>
      </c>
      <c r="E36" s="227">
        <v>3.97</v>
      </c>
      <c r="F36" s="187" t="s">
        <v>67</v>
      </c>
      <c r="G36" s="187" t="s">
        <v>126</v>
      </c>
      <c r="H36" s="232">
        <v>4.0625</v>
      </c>
      <c r="I36" s="227">
        <v>3.91</v>
      </c>
      <c r="J36" s="187" t="s">
        <v>67</v>
      </c>
      <c r="K36" s="187" t="s">
        <v>30</v>
      </c>
      <c r="L36" s="232">
        <v>4.1428571428571432</v>
      </c>
      <c r="M36" s="227">
        <v>3.96</v>
      </c>
    </row>
    <row r="37" spans="1:13" s="9" customFormat="1" ht="15" customHeight="1" x14ac:dyDescent="0.25">
      <c r="A37" s="21">
        <v>32</v>
      </c>
      <c r="B37" s="188" t="s">
        <v>64</v>
      </c>
      <c r="C37" s="188" t="s">
        <v>84</v>
      </c>
      <c r="D37" s="86">
        <v>4.1944444444444446</v>
      </c>
      <c r="E37" s="228">
        <v>3.97</v>
      </c>
      <c r="F37" s="188" t="s">
        <v>69</v>
      </c>
      <c r="G37" s="188" t="s">
        <v>199</v>
      </c>
      <c r="H37" s="233">
        <v>4.0555555555555554</v>
      </c>
      <c r="I37" s="228">
        <v>3.91</v>
      </c>
      <c r="J37" s="188" t="s">
        <v>69</v>
      </c>
      <c r="K37" s="188" t="s">
        <v>53</v>
      </c>
      <c r="L37" s="233">
        <v>4.1428571428571432</v>
      </c>
      <c r="M37" s="228">
        <v>3.96</v>
      </c>
    </row>
    <row r="38" spans="1:13" s="9" customFormat="1" ht="15" customHeight="1" x14ac:dyDescent="0.25">
      <c r="A38" s="21">
        <v>33</v>
      </c>
      <c r="B38" s="188" t="s">
        <v>66</v>
      </c>
      <c r="C38" s="188" t="s">
        <v>161</v>
      </c>
      <c r="D38" s="86">
        <v>4.1746031746031749</v>
      </c>
      <c r="E38" s="228">
        <v>3.97</v>
      </c>
      <c r="F38" s="188" t="s">
        <v>65</v>
      </c>
      <c r="G38" s="188" t="s">
        <v>159</v>
      </c>
      <c r="H38" s="233">
        <v>4.0526315789473681</v>
      </c>
      <c r="I38" s="228">
        <v>3.91</v>
      </c>
      <c r="J38" s="188" t="s">
        <v>69</v>
      </c>
      <c r="K38" s="188" t="s">
        <v>43</v>
      </c>
      <c r="L38" s="233">
        <v>4.125</v>
      </c>
      <c r="M38" s="228">
        <v>3.96</v>
      </c>
    </row>
    <row r="39" spans="1:13" s="9" customFormat="1" ht="15" customHeight="1" x14ac:dyDescent="0.25">
      <c r="A39" s="21">
        <v>34</v>
      </c>
      <c r="B39" s="188" t="s">
        <v>65</v>
      </c>
      <c r="C39" s="188" t="s">
        <v>157</v>
      </c>
      <c r="D39" s="86">
        <v>4.166666666666667</v>
      </c>
      <c r="E39" s="228">
        <v>3.97</v>
      </c>
      <c r="F39" s="188" t="s">
        <v>69</v>
      </c>
      <c r="G39" s="188" t="s">
        <v>194</v>
      </c>
      <c r="H39" s="233">
        <v>4.0327868852459012</v>
      </c>
      <c r="I39" s="228">
        <v>3.91</v>
      </c>
      <c r="J39" s="188" t="s">
        <v>69</v>
      </c>
      <c r="K39" s="188" t="s">
        <v>46</v>
      </c>
      <c r="L39" s="233">
        <v>4.101694915254237</v>
      </c>
      <c r="M39" s="228">
        <v>3.96</v>
      </c>
    </row>
    <row r="40" spans="1:13" s="9" customFormat="1" ht="15" customHeight="1" x14ac:dyDescent="0.25">
      <c r="A40" s="21">
        <v>35</v>
      </c>
      <c r="B40" s="188" t="s">
        <v>68</v>
      </c>
      <c r="C40" s="188" t="s">
        <v>169</v>
      </c>
      <c r="D40" s="86">
        <v>4.1621621621621623</v>
      </c>
      <c r="E40" s="228">
        <v>3.97</v>
      </c>
      <c r="F40" s="188" t="s">
        <v>70</v>
      </c>
      <c r="G40" s="188" t="s">
        <v>200</v>
      </c>
      <c r="H40" s="233">
        <v>4.0327868852459012</v>
      </c>
      <c r="I40" s="228">
        <v>3.91</v>
      </c>
      <c r="J40" s="188" t="s">
        <v>67</v>
      </c>
      <c r="K40" s="188" t="s">
        <v>123</v>
      </c>
      <c r="L40" s="233">
        <v>4.0999999999999996</v>
      </c>
      <c r="M40" s="228">
        <v>3.96</v>
      </c>
    </row>
    <row r="41" spans="1:13" s="9" customFormat="1" ht="15" customHeight="1" x14ac:dyDescent="0.25">
      <c r="A41" s="21">
        <v>36</v>
      </c>
      <c r="B41" s="255" t="s">
        <v>68</v>
      </c>
      <c r="C41" s="255" t="s">
        <v>137</v>
      </c>
      <c r="D41" s="86">
        <v>4.1538461538461542</v>
      </c>
      <c r="E41" s="228">
        <v>3.97</v>
      </c>
      <c r="F41" s="255" t="s">
        <v>67</v>
      </c>
      <c r="G41" s="255" t="s">
        <v>28</v>
      </c>
      <c r="H41" s="233">
        <v>4.0303030303030303</v>
      </c>
      <c r="I41" s="228">
        <v>3.91</v>
      </c>
      <c r="J41" s="255" t="s">
        <v>69</v>
      </c>
      <c r="K41" s="255" t="s">
        <v>144</v>
      </c>
      <c r="L41" s="233">
        <v>4.0599999999999996</v>
      </c>
      <c r="M41" s="228">
        <v>3.96</v>
      </c>
    </row>
    <row r="42" spans="1:13" s="9" customFormat="1" ht="15" customHeight="1" x14ac:dyDescent="0.25">
      <c r="A42" s="21">
        <v>37</v>
      </c>
      <c r="B42" s="255" t="s">
        <v>66</v>
      </c>
      <c r="C42" s="255" t="s">
        <v>85</v>
      </c>
      <c r="D42" s="86">
        <v>4.1489361702127656</v>
      </c>
      <c r="E42" s="228">
        <v>3.97</v>
      </c>
      <c r="F42" s="255" t="s">
        <v>68</v>
      </c>
      <c r="G42" s="255" t="s">
        <v>168</v>
      </c>
      <c r="H42" s="233">
        <v>4.0294117647058822</v>
      </c>
      <c r="I42" s="228">
        <v>3.91</v>
      </c>
      <c r="J42" s="255" t="s">
        <v>67</v>
      </c>
      <c r="K42" s="255" t="s">
        <v>26</v>
      </c>
      <c r="L42" s="233">
        <v>4.0454545454545459</v>
      </c>
      <c r="M42" s="228">
        <v>3.96</v>
      </c>
    </row>
    <row r="43" spans="1:13" s="9" customFormat="1" ht="15" customHeight="1" x14ac:dyDescent="0.25">
      <c r="A43" s="21">
        <v>38</v>
      </c>
      <c r="B43" s="255" t="s">
        <v>69</v>
      </c>
      <c r="C43" s="255" t="s">
        <v>183</v>
      </c>
      <c r="D43" s="86">
        <v>4.125</v>
      </c>
      <c r="E43" s="228">
        <v>3.97</v>
      </c>
      <c r="F43" s="255" t="s">
        <v>67</v>
      </c>
      <c r="G43" s="255" t="s">
        <v>25</v>
      </c>
      <c r="H43" s="233">
        <v>4.0285714285714285</v>
      </c>
      <c r="I43" s="228">
        <v>3.91</v>
      </c>
      <c r="J43" s="255" t="s">
        <v>68</v>
      </c>
      <c r="K43" s="255" t="s">
        <v>120</v>
      </c>
      <c r="L43" s="233">
        <v>4.041666666666667</v>
      </c>
      <c r="M43" s="228">
        <v>3.96</v>
      </c>
    </row>
    <row r="44" spans="1:13" s="9" customFormat="1" ht="15" customHeight="1" x14ac:dyDescent="0.25">
      <c r="A44" s="21">
        <v>39</v>
      </c>
      <c r="B44" s="255" t="s">
        <v>64</v>
      </c>
      <c r="C44" s="255" t="s">
        <v>152</v>
      </c>
      <c r="D44" s="86">
        <v>4.1111111111111107</v>
      </c>
      <c r="E44" s="228">
        <v>3.97</v>
      </c>
      <c r="F44" s="255" t="s">
        <v>65</v>
      </c>
      <c r="G44" s="255" t="s">
        <v>7</v>
      </c>
      <c r="H44" s="233">
        <v>4.0263157894736841</v>
      </c>
      <c r="I44" s="228">
        <v>3.91</v>
      </c>
      <c r="J44" s="255" t="s">
        <v>70</v>
      </c>
      <c r="K44" s="255" t="s">
        <v>130</v>
      </c>
      <c r="L44" s="233">
        <v>4.0396039603960396</v>
      </c>
      <c r="M44" s="228">
        <v>3.96</v>
      </c>
    </row>
    <row r="45" spans="1:13" s="9" customFormat="1" ht="15" customHeight="1" thickBot="1" x14ac:dyDescent="0.3">
      <c r="A45" s="55">
        <v>40</v>
      </c>
      <c r="B45" s="257" t="s">
        <v>69</v>
      </c>
      <c r="C45" s="257" t="s">
        <v>181</v>
      </c>
      <c r="D45" s="88">
        <v>4.1086956521739131</v>
      </c>
      <c r="E45" s="229">
        <v>3.97</v>
      </c>
      <c r="F45" s="257" t="s">
        <v>65</v>
      </c>
      <c r="G45" s="257" t="s">
        <v>10</v>
      </c>
      <c r="H45" s="234">
        <v>4.0232558139534884</v>
      </c>
      <c r="I45" s="229">
        <v>3.91</v>
      </c>
      <c r="J45" s="257" t="s">
        <v>65</v>
      </c>
      <c r="K45" s="257" t="s">
        <v>4</v>
      </c>
      <c r="L45" s="234">
        <v>4.0344827586206895</v>
      </c>
      <c r="M45" s="229">
        <v>3.96</v>
      </c>
    </row>
    <row r="46" spans="1:13" s="9" customFormat="1" ht="15" customHeight="1" x14ac:dyDescent="0.25">
      <c r="A46" s="18">
        <v>41</v>
      </c>
      <c r="B46" s="258" t="s">
        <v>69</v>
      </c>
      <c r="C46" s="258" t="s">
        <v>193</v>
      </c>
      <c r="D46" s="84">
        <v>4.0746268656716422</v>
      </c>
      <c r="E46" s="227">
        <v>3.97</v>
      </c>
      <c r="F46" s="258" t="s">
        <v>66</v>
      </c>
      <c r="G46" s="258" t="s">
        <v>164</v>
      </c>
      <c r="H46" s="232">
        <v>4.0229885057471266</v>
      </c>
      <c r="I46" s="227">
        <v>3.91</v>
      </c>
      <c r="J46" s="258" t="s">
        <v>68</v>
      </c>
      <c r="K46" s="258" t="s">
        <v>137</v>
      </c>
      <c r="L46" s="232">
        <v>4.0294117647058822</v>
      </c>
      <c r="M46" s="227">
        <v>3.96</v>
      </c>
    </row>
    <row r="47" spans="1:13" s="9" customFormat="1" ht="15" customHeight="1" x14ac:dyDescent="0.25">
      <c r="A47" s="21">
        <v>42</v>
      </c>
      <c r="B47" s="255" t="s">
        <v>67</v>
      </c>
      <c r="C47" s="255" t="s">
        <v>90</v>
      </c>
      <c r="D47" s="86">
        <v>4.0652173913043477</v>
      </c>
      <c r="E47" s="228">
        <v>3.97</v>
      </c>
      <c r="F47" s="255" t="s">
        <v>67</v>
      </c>
      <c r="G47" s="255" t="s">
        <v>89</v>
      </c>
      <c r="H47" s="233">
        <v>4.0227272727272725</v>
      </c>
      <c r="I47" s="228">
        <v>3.91</v>
      </c>
      <c r="J47" s="255" t="s">
        <v>69</v>
      </c>
      <c r="K47" s="255" t="s">
        <v>145</v>
      </c>
      <c r="L47" s="233">
        <v>4.0199999999999996</v>
      </c>
      <c r="M47" s="228">
        <v>3.96</v>
      </c>
    </row>
    <row r="48" spans="1:13" s="9" customFormat="1" ht="15" customHeight="1" x14ac:dyDescent="0.25">
      <c r="A48" s="21">
        <v>43</v>
      </c>
      <c r="B48" s="255" t="s">
        <v>69</v>
      </c>
      <c r="C48" s="255" t="s">
        <v>187</v>
      </c>
      <c r="D48" s="86">
        <v>4.0606060606060606</v>
      </c>
      <c r="E48" s="228">
        <v>3.97</v>
      </c>
      <c r="F48" s="255" t="s">
        <v>69</v>
      </c>
      <c r="G48" s="255" t="s">
        <v>185</v>
      </c>
      <c r="H48" s="233">
        <v>4.0119047619047619</v>
      </c>
      <c r="I48" s="228">
        <v>3.91</v>
      </c>
      <c r="J48" s="255" t="s">
        <v>67</v>
      </c>
      <c r="K48" s="255" t="s">
        <v>133</v>
      </c>
      <c r="L48" s="233">
        <v>4.0192307692307692</v>
      </c>
      <c r="M48" s="228">
        <v>3.96</v>
      </c>
    </row>
    <row r="49" spans="1:13" s="9" customFormat="1" ht="15" customHeight="1" x14ac:dyDescent="0.25">
      <c r="A49" s="21">
        <v>44</v>
      </c>
      <c r="B49" s="255" t="s">
        <v>65</v>
      </c>
      <c r="C49" s="255" t="s">
        <v>159</v>
      </c>
      <c r="D49" s="86">
        <v>4.0476190476190474</v>
      </c>
      <c r="E49" s="228">
        <v>3.97</v>
      </c>
      <c r="F49" s="255" t="s">
        <v>64</v>
      </c>
      <c r="G49" s="255" t="s">
        <v>127</v>
      </c>
      <c r="H49" s="233">
        <v>4</v>
      </c>
      <c r="I49" s="228">
        <v>3.91</v>
      </c>
      <c r="J49" s="255" t="s">
        <v>66</v>
      </c>
      <c r="K49" s="255" t="s">
        <v>21</v>
      </c>
      <c r="L49" s="233">
        <v>4</v>
      </c>
      <c r="M49" s="228">
        <v>3.96</v>
      </c>
    </row>
    <row r="50" spans="1:13" s="9" customFormat="1" ht="15" customHeight="1" x14ac:dyDescent="0.25">
      <c r="A50" s="21">
        <v>45</v>
      </c>
      <c r="B50" s="255" t="s">
        <v>69</v>
      </c>
      <c r="C50" s="255" t="s">
        <v>195</v>
      </c>
      <c r="D50" s="86">
        <v>4.0336134453781511</v>
      </c>
      <c r="E50" s="228">
        <v>3.97</v>
      </c>
      <c r="F50" s="255" t="s">
        <v>68</v>
      </c>
      <c r="G50" s="255" t="s">
        <v>175</v>
      </c>
      <c r="H50" s="233">
        <v>4</v>
      </c>
      <c r="I50" s="228">
        <v>3.91</v>
      </c>
      <c r="J50" s="255" t="s">
        <v>67</v>
      </c>
      <c r="K50" s="255" t="s">
        <v>90</v>
      </c>
      <c r="L50" s="233">
        <v>4</v>
      </c>
      <c r="M50" s="228">
        <v>3.96</v>
      </c>
    </row>
    <row r="51" spans="1:13" s="9" customFormat="1" ht="15" customHeight="1" x14ac:dyDescent="0.25">
      <c r="A51" s="21">
        <v>46</v>
      </c>
      <c r="B51" s="255" t="s">
        <v>69</v>
      </c>
      <c r="C51" s="255" t="s">
        <v>208</v>
      </c>
      <c r="D51" s="86">
        <v>4.0238095238095237</v>
      </c>
      <c r="E51" s="228">
        <v>3.97</v>
      </c>
      <c r="F51" s="255" t="s">
        <v>70</v>
      </c>
      <c r="G51" s="255" t="s">
        <v>118</v>
      </c>
      <c r="H51" s="233">
        <v>4</v>
      </c>
      <c r="I51" s="228">
        <v>3.91</v>
      </c>
      <c r="J51" s="255" t="s">
        <v>69</v>
      </c>
      <c r="K51" s="255" t="s">
        <v>38</v>
      </c>
      <c r="L51" s="233">
        <v>4</v>
      </c>
      <c r="M51" s="228">
        <v>3.96</v>
      </c>
    </row>
    <row r="52" spans="1:13" s="9" customFormat="1" ht="15" customHeight="1" x14ac:dyDescent="0.25">
      <c r="A52" s="21">
        <v>47</v>
      </c>
      <c r="B52" s="255" t="s">
        <v>69</v>
      </c>
      <c r="C52" s="255" t="s">
        <v>185</v>
      </c>
      <c r="D52" s="86">
        <v>4.0121951219512191</v>
      </c>
      <c r="E52" s="228">
        <v>3.97</v>
      </c>
      <c r="F52" s="255" t="s">
        <v>65</v>
      </c>
      <c r="G52" s="255" t="s">
        <v>9</v>
      </c>
      <c r="H52" s="233">
        <v>3.96</v>
      </c>
      <c r="I52" s="228">
        <v>3.91</v>
      </c>
      <c r="J52" s="255" t="s">
        <v>69</v>
      </c>
      <c r="K52" s="255" t="s">
        <v>48</v>
      </c>
      <c r="L52" s="233">
        <v>4</v>
      </c>
      <c r="M52" s="228">
        <v>3.96</v>
      </c>
    </row>
    <row r="53" spans="1:13" s="9" customFormat="1" ht="15" customHeight="1" x14ac:dyDescent="0.25">
      <c r="A53" s="21">
        <v>48</v>
      </c>
      <c r="B53" s="255" t="s">
        <v>67</v>
      </c>
      <c r="C53" s="255" t="s">
        <v>26</v>
      </c>
      <c r="D53" s="86">
        <v>4</v>
      </c>
      <c r="E53" s="228">
        <v>3.97</v>
      </c>
      <c r="F53" s="255" t="s">
        <v>67</v>
      </c>
      <c r="G53" s="255" t="s">
        <v>26</v>
      </c>
      <c r="H53" s="233">
        <v>3.9545454545454546</v>
      </c>
      <c r="I53" s="228">
        <v>3.91</v>
      </c>
      <c r="J53" s="255" t="s">
        <v>69</v>
      </c>
      <c r="K53" s="255" t="s">
        <v>54</v>
      </c>
      <c r="L53" s="233">
        <v>4</v>
      </c>
      <c r="M53" s="228">
        <v>3.96</v>
      </c>
    </row>
    <row r="54" spans="1:13" s="9" customFormat="1" ht="15" customHeight="1" x14ac:dyDescent="0.25">
      <c r="A54" s="21">
        <v>49</v>
      </c>
      <c r="B54" s="255" t="s">
        <v>67</v>
      </c>
      <c r="C54" s="255" t="s">
        <v>211</v>
      </c>
      <c r="D54" s="86">
        <v>4</v>
      </c>
      <c r="E54" s="228">
        <v>3.97</v>
      </c>
      <c r="F54" s="255" t="s">
        <v>68</v>
      </c>
      <c r="G54" s="255" t="s">
        <v>169</v>
      </c>
      <c r="H54" s="233">
        <v>3.9512195121951219</v>
      </c>
      <c r="I54" s="228">
        <v>3.91</v>
      </c>
      <c r="J54" s="255" t="s">
        <v>69</v>
      </c>
      <c r="K54" s="255" t="s">
        <v>143</v>
      </c>
      <c r="L54" s="233">
        <v>4</v>
      </c>
      <c r="M54" s="228">
        <v>3.96</v>
      </c>
    </row>
    <row r="55" spans="1:13" s="9" customFormat="1" ht="15" customHeight="1" thickBot="1" x14ac:dyDescent="0.3">
      <c r="A55" s="37">
        <v>50</v>
      </c>
      <c r="B55" s="259" t="s">
        <v>69</v>
      </c>
      <c r="C55" s="259" t="s">
        <v>191</v>
      </c>
      <c r="D55" s="88">
        <v>4</v>
      </c>
      <c r="E55" s="230">
        <v>3.97</v>
      </c>
      <c r="F55" s="259" t="s">
        <v>64</v>
      </c>
      <c r="G55" s="259" t="s">
        <v>151</v>
      </c>
      <c r="H55" s="235">
        <v>3.9487179487179489</v>
      </c>
      <c r="I55" s="230">
        <v>3.91</v>
      </c>
      <c r="J55" s="259" t="s">
        <v>64</v>
      </c>
      <c r="K55" s="259" t="s">
        <v>3</v>
      </c>
      <c r="L55" s="235">
        <v>3.9830508474576272</v>
      </c>
      <c r="M55" s="230">
        <v>3.96</v>
      </c>
    </row>
    <row r="56" spans="1:13" s="9" customFormat="1" ht="15" customHeight="1" x14ac:dyDescent="0.25">
      <c r="A56" s="18">
        <v>51</v>
      </c>
      <c r="B56" s="258" t="s">
        <v>69</v>
      </c>
      <c r="C56" s="258" t="s">
        <v>192</v>
      </c>
      <c r="D56" s="84">
        <v>4</v>
      </c>
      <c r="E56" s="227">
        <v>3.97</v>
      </c>
      <c r="F56" s="258" t="s">
        <v>67</v>
      </c>
      <c r="G56" s="258" t="s">
        <v>167</v>
      </c>
      <c r="H56" s="232">
        <v>3.9473684210526314</v>
      </c>
      <c r="I56" s="227">
        <v>3.91</v>
      </c>
      <c r="J56" s="258" t="s">
        <v>68</v>
      </c>
      <c r="K56" s="258" t="s">
        <v>119</v>
      </c>
      <c r="L56" s="232">
        <v>3.9767441860465116</v>
      </c>
      <c r="M56" s="227">
        <v>3.96</v>
      </c>
    </row>
    <row r="57" spans="1:13" s="9" customFormat="1" ht="15" customHeight="1" x14ac:dyDescent="0.25">
      <c r="A57" s="21">
        <v>52</v>
      </c>
      <c r="B57" s="255" t="s">
        <v>68</v>
      </c>
      <c r="C57" s="255" t="s">
        <v>173</v>
      </c>
      <c r="D57" s="90">
        <v>3.9772727272727271</v>
      </c>
      <c r="E57" s="228">
        <v>3.97</v>
      </c>
      <c r="F57" s="255" t="s">
        <v>69</v>
      </c>
      <c r="G57" s="255" t="s">
        <v>193</v>
      </c>
      <c r="H57" s="233">
        <v>3.9423076923076925</v>
      </c>
      <c r="I57" s="228">
        <v>3.91</v>
      </c>
      <c r="J57" s="255" t="s">
        <v>69</v>
      </c>
      <c r="K57" s="255" t="s">
        <v>37</v>
      </c>
      <c r="L57" s="233">
        <v>3.975609756097561</v>
      </c>
      <c r="M57" s="228">
        <v>3.96</v>
      </c>
    </row>
    <row r="58" spans="1:13" s="9" customFormat="1" ht="15" customHeight="1" x14ac:dyDescent="0.25">
      <c r="A58" s="21">
        <v>53</v>
      </c>
      <c r="B58" s="255" t="s">
        <v>68</v>
      </c>
      <c r="C58" s="255" t="s">
        <v>168</v>
      </c>
      <c r="D58" s="90">
        <v>3.9750000000000001</v>
      </c>
      <c r="E58" s="228">
        <v>3.97</v>
      </c>
      <c r="F58" s="255" t="s">
        <v>68</v>
      </c>
      <c r="G58" s="255" t="s">
        <v>176</v>
      </c>
      <c r="H58" s="233">
        <v>3.9393939393939394</v>
      </c>
      <c r="I58" s="228">
        <v>3.91</v>
      </c>
      <c r="J58" s="255" t="s">
        <v>66</v>
      </c>
      <c r="K58" s="255" t="s">
        <v>60</v>
      </c>
      <c r="L58" s="233">
        <v>3.9705882352941178</v>
      </c>
      <c r="M58" s="228">
        <v>3.96</v>
      </c>
    </row>
    <row r="59" spans="1:13" s="9" customFormat="1" ht="15" customHeight="1" x14ac:dyDescent="0.25">
      <c r="A59" s="21">
        <v>54</v>
      </c>
      <c r="B59" s="255" t="s">
        <v>65</v>
      </c>
      <c r="C59" s="255" t="s">
        <v>4</v>
      </c>
      <c r="D59" s="90">
        <v>3.9583333333333335</v>
      </c>
      <c r="E59" s="228">
        <v>3.97</v>
      </c>
      <c r="F59" s="255" t="s">
        <v>69</v>
      </c>
      <c r="G59" s="255" t="s">
        <v>198</v>
      </c>
      <c r="H59" s="233">
        <v>3.9375</v>
      </c>
      <c r="I59" s="228">
        <v>3.91</v>
      </c>
      <c r="J59" s="255" t="s">
        <v>68</v>
      </c>
      <c r="K59" s="255" t="s">
        <v>138</v>
      </c>
      <c r="L59" s="233">
        <v>3.9565217391304346</v>
      </c>
      <c r="M59" s="228">
        <v>3.96</v>
      </c>
    </row>
    <row r="60" spans="1:13" s="9" customFormat="1" ht="15" customHeight="1" x14ac:dyDescent="0.25">
      <c r="A60" s="21">
        <v>55</v>
      </c>
      <c r="B60" s="255" t="s">
        <v>69</v>
      </c>
      <c r="C60" s="255" t="s">
        <v>182</v>
      </c>
      <c r="D60" s="90">
        <v>3.9565217391304346</v>
      </c>
      <c r="E60" s="228">
        <v>3.97</v>
      </c>
      <c r="F60" s="255" t="s">
        <v>69</v>
      </c>
      <c r="G60" s="255" t="s">
        <v>186</v>
      </c>
      <c r="H60" s="233">
        <v>3.9090909090909092</v>
      </c>
      <c r="I60" s="228">
        <v>3.91</v>
      </c>
      <c r="J60" s="255" t="s">
        <v>70</v>
      </c>
      <c r="K60" s="255" t="s">
        <v>118</v>
      </c>
      <c r="L60" s="233">
        <v>3.9565217391304346</v>
      </c>
      <c r="M60" s="228">
        <v>3.96</v>
      </c>
    </row>
    <row r="61" spans="1:13" s="9" customFormat="1" ht="15" customHeight="1" x14ac:dyDescent="0.25">
      <c r="A61" s="21">
        <v>56</v>
      </c>
      <c r="B61" s="255" t="s">
        <v>69</v>
      </c>
      <c r="C61" s="255" t="s">
        <v>209</v>
      </c>
      <c r="D61" s="90">
        <v>3.9555555555555557</v>
      </c>
      <c r="E61" s="228">
        <v>3.97</v>
      </c>
      <c r="F61" s="255" t="s">
        <v>67</v>
      </c>
      <c r="G61" s="255" t="s">
        <v>133</v>
      </c>
      <c r="H61" s="233">
        <v>3.8974358974358974</v>
      </c>
      <c r="I61" s="228">
        <v>3.91</v>
      </c>
      <c r="J61" s="255" t="s">
        <v>68</v>
      </c>
      <c r="K61" s="255" t="s">
        <v>106</v>
      </c>
      <c r="L61" s="233">
        <v>3.9545454545454546</v>
      </c>
      <c r="M61" s="228">
        <v>3.96</v>
      </c>
    </row>
    <row r="62" spans="1:13" s="9" customFormat="1" ht="15" customHeight="1" x14ac:dyDescent="0.25">
      <c r="A62" s="21">
        <v>57</v>
      </c>
      <c r="B62" s="255" t="s">
        <v>66</v>
      </c>
      <c r="C62" s="255" t="s">
        <v>88</v>
      </c>
      <c r="D62" s="90">
        <v>3.9545454545454546</v>
      </c>
      <c r="E62" s="228">
        <v>3.97</v>
      </c>
      <c r="F62" s="255" t="s">
        <v>69</v>
      </c>
      <c r="G62" s="255" t="s">
        <v>38</v>
      </c>
      <c r="H62" s="233">
        <v>3.8918918918918921</v>
      </c>
      <c r="I62" s="228">
        <v>3.91</v>
      </c>
      <c r="J62" s="255" t="s">
        <v>69</v>
      </c>
      <c r="K62" s="255" t="s">
        <v>39</v>
      </c>
      <c r="L62" s="233">
        <v>3.9482758620689653</v>
      </c>
      <c r="M62" s="228">
        <v>3.96</v>
      </c>
    </row>
    <row r="63" spans="1:13" s="9" customFormat="1" ht="15" customHeight="1" x14ac:dyDescent="0.25">
      <c r="A63" s="21">
        <v>58</v>
      </c>
      <c r="B63" s="255" t="s">
        <v>67</v>
      </c>
      <c r="C63" s="255" t="s">
        <v>134</v>
      </c>
      <c r="D63" s="90">
        <v>3.953846153846154</v>
      </c>
      <c r="E63" s="228">
        <v>3.97</v>
      </c>
      <c r="F63" s="255" t="s">
        <v>69</v>
      </c>
      <c r="G63" s="255" t="s">
        <v>182</v>
      </c>
      <c r="H63" s="233">
        <v>3.8888888888888888</v>
      </c>
      <c r="I63" s="228">
        <v>3.91</v>
      </c>
      <c r="J63" s="255" t="s">
        <v>68</v>
      </c>
      <c r="K63" s="255" t="s">
        <v>34</v>
      </c>
      <c r="L63" s="233">
        <v>3.9333333333333331</v>
      </c>
      <c r="M63" s="228">
        <v>3.96</v>
      </c>
    </row>
    <row r="64" spans="1:13" s="9" customFormat="1" ht="15" customHeight="1" x14ac:dyDescent="0.25">
      <c r="A64" s="21">
        <v>59</v>
      </c>
      <c r="B64" s="255" t="s">
        <v>64</v>
      </c>
      <c r="C64" s="255" t="s">
        <v>151</v>
      </c>
      <c r="D64" s="90">
        <v>3.9523809523809526</v>
      </c>
      <c r="E64" s="228">
        <v>3.97</v>
      </c>
      <c r="F64" s="255" t="s">
        <v>66</v>
      </c>
      <c r="G64" s="255" t="s">
        <v>160</v>
      </c>
      <c r="H64" s="233">
        <v>3.875</v>
      </c>
      <c r="I64" s="228">
        <v>3.91</v>
      </c>
      <c r="J64" s="255" t="s">
        <v>69</v>
      </c>
      <c r="K64" s="255" t="s">
        <v>52</v>
      </c>
      <c r="L64" s="233">
        <v>3.925925925925926</v>
      </c>
      <c r="M64" s="228">
        <v>3.96</v>
      </c>
    </row>
    <row r="65" spans="1:13" s="9" customFormat="1" ht="15" customHeight="1" thickBot="1" x14ac:dyDescent="0.3">
      <c r="A65" s="55">
        <v>60</v>
      </c>
      <c r="B65" s="257" t="s">
        <v>70</v>
      </c>
      <c r="C65" s="257" t="s">
        <v>200</v>
      </c>
      <c r="D65" s="356">
        <v>3.9459459459459461</v>
      </c>
      <c r="E65" s="229">
        <v>3.97</v>
      </c>
      <c r="F65" s="257" t="s">
        <v>69</v>
      </c>
      <c r="G65" s="257" t="s">
        <v>191</v>
      </c>
      <c r="H65" s="234">
        <v>3.8695652173913042</v>
      </c>
      <c r="I65" s="229">
        <v>3.91</v>
      </c>
      <c r="J65" s="257" t="s">
        <v>64</v>
      </c>
      <c r="K65" s="257" t="s">
        <v>82</v>
      </c>
      <c r="L65" s="234">
        <v>3.9148936170212765</v>
      </c>
      <c r="M65" s="229">
        <v>3.96</v>
      </c>
    </row>
    <row r="66" spans="1:13" s="9" customFormat="1" ht="15" customHeight="1" x14ac:dyDescent="0.25">
      <c r="A66" s="21">
        <v>61</v>
      </c>
      <c r="B66" s="256" t="s">
        <v>65</v>
      </c>
      <c r="C66" s="256" t="s">
        <v>7</v>
      </c>
      <c r="D66" s="84">
        <v>3.9411764705882355</v>
      </c>
      <c r="E66" s="228">
        <v>3.97</v>
      </c>
      <c r="F66" s="256" t="s">
        <v>68</v>
      </c>
      <c r="G66" s="256" t="s">
        <v>170</v>
      </c>
      <c r="H66" s="233">
        <v>3.8620689655172415</v>
      </c>
      <c r="I66" s="228">
        <v>3.91</v>
      </c>
      <c r="J66" s="256" t="s">
        <v>67</v>
      </c>
      <c r="K66" s="256" t="s">
        <v>92</v>
      </c>
      <c r="L66" s="233">
        <v>3.9090909090909092</v>
      </c>
      <c r="M66" s="228">
        <v>3.96</v>
      </c>
    </row>
    <row r="67" spans="1:13" s="9" customFormat="1" ht="15" customHeight="1" x14ac:dyDescent="0.25">
      <c r="A67" s="21">
        <v>62</v>
      </c>
      <c r="B67" s="255" t="s">
        <v>69</v>
      </c>
      <c r="C67" s="255" t="s">
        <v>186</v>
      </c>
      <c r="D67" s="90">
        <v>3.9393939393939394</v>
      </c>
      <c r="E67" s="228">
        <v>3.97</v>
      </c>
      <c r="F67" s="255" t="s">
        <v>66</v>
      </c>
      <c r="G67" s="255" t="s">
        <v>24</v>
      </c>
      <c r="H67" s="233">
        <v>3.8615384615384616</v>
      </c>
      <c r="I67" s="228">
        <v>3.91</v>
      </c>
      <c r="J67" s="255" t="s">
        <v>64</v>
      </c>
      <c r="K67" s="255" t="s">
        <v>2</v>
      </c>
      <c r="L67" s="233">
        <v>3.9</v>
      </c>
      <c r="M67" s="228">
        <v>3.96</v>
      </c>
    </row>
    <row r="68" spans="1:13" s="9" customFormat="1" ht="15" customHeight="1" x14ac:dyDescent="0.25">
      <c r="A68" s="21">
        <v>63</v>
      </c>
      <c r="B68" s="255" t="s">
        <v>66</v>
      </c>
      <c r="C68" s="255" t="s">
        <v>24</v>
      </c>
      <c r="D68" s="90">
        <v>3.9384615384615387</v>
      </c>
      <c r="E68" s="228">
        <v>3.97</v>
      </c>
      <c r="F68" s="255" t="s">
        <v>68</v>
      </c>
      <c r="G68" s="255" t="s">
        <v>173</v>
      </c>
      <c r="H68" s="233">
        <v>3.8571428571428572</v>
      </c>
      <c r="I68" s="228">
        <v>3.91</v>
      </c>
      <c r="J68" s="255" t="s">
        <v>69</v>
      </c>
      <c r="K68" s="255" t="s">
        <v>148</v>
      </c>
      <c r="L68" s="233">
        <v>3.9</v>
      </c>
      <c r="M68" s="228">
        <v>3.96</v>
      </c>
    </row>
    <row r="69" spans="1:13" s="9" customFormat="1" ht="15" customHeight="1" x14ac:dyDescent="0.25">
      <c r="A69" s="21">
        <v>64</v>
      </c>
      <c r="B69" s="255" t="s">
        <v>70</v>
      </c>
      <c r="C69" s="255" t="s">
        <v>130</v>
      </c>
      <c r="D69" s="90">
        <v>3.9137931034482758</v>
      </c>
      <c r="E69" s="228">
        <v>3.97</v>
      </c>
      <c r="F69" s="255" t="s">
        <v>65</v>
      </c>
      <c r="G69" s="255" t="s">
        <v>157</v>
      </c>
      <c r="H69" s="233">
        <v>3.8421052631578947</v>
      </c>
      <c r="I69" s="228">
        <v>3.91</v>
      </c>
      <c r="J69" s="255" t="s">
        <v>65</v>
      </c>
      <c r="K69" s="255" t="s">
        <v>131</v>
      </c>
      <c r="L69" s="233">
        <v>3.8913043478260869</v>
      </c>
      <c r="M69" s="228">
        <v>3.96</v>
      </c>
    </row>
    <row r="70" spans="1:13" s="9" customFormat="1" ht="15" customHeight="1" x14ac:dyDescent="0.25">
      <c r="A70" s="21">
        <v>65</v>
      </c>
      <c r="B70" s="255" t="s">
        <v>70</v>
      </c>
      <c r="C70" s="255" t="s">
        <v>118</v>
      </c>
      <c r="D70" s="90">
        <v>3.9090909090909092</v>
      </c>
      <c r="E70" s="228">
        <v>3.97</v>
      </c>
      <c r="F70" s="255" t="s">
        <v>69</v>
      </c>
      <c r="G70" s="255" t="s">
        <v>46</v>
      </c>
      <c r="H70" s="233">
        <v>3.8412698412698414</v>
      </c>
      <c r="I70" s="228">
        <v>3.91</v>
      </c>
      <c r="J70" s="255" t="s">
        <v>64</v>
      </c>
      <c r="K70" s="255" t="s">
        <v>81</v>
      </c>
      <c r="L70" s="233">
        <v>3.8888888888888888</v>
      </c>
      <c r="M70" s="228">
        <v>3.96</v>
      </c>
    </row>
    <row r="71" spans="1:13" s="9" customFormat="1" ht="15" customHeight="1" x14ac:dyDescent="0.25">
      <c r="A71" s="21">
        <v>66</v>
      </c>
      <c r="B71" s="255" t="s">
        <v>64</v>
      </c>
      <c r="C71" s="255" t="s">
        <v>127</v>
      </c>
      <c r="D71" s="90">
        <v>3.9069767441860463</v>
      </c>
      <c r="E71" s="228">
        <v>3.97</v>
      </c>
      <c r="F71" s="255" t="s">
        <v>69</v>
      </c>
      <c r="G71" s="255" t="s">
        <v>183</v>
      </c>
      <c r="H71" s="233">
        <v>3.8333333333333335</v>
      </c>
      <c r="I71" s="228">
        <v>3.91</v>
      </c>
      <c r="J71" s="255" t="s">
        <v>66</v>
      </c>
      <c r="K71" s="255" t="s">
        <v>24</v>
      </c>
      <c r="L71" s="233">
        <v>3.8888888888888888</v>
      </c>
      <c r="M71" s="228">
        <v>3.96</v>
      </c>
    </row>
    <row r="72" spans="1:13" s="9" customFormat="1" ht="15" customHeight="1" x14ac:dyDescent="0.25">
      <c r="A72" s="21">
        <v>67</v>
      </c>
      <c r="B72" s="255" t="s">
        <v>66</v>
      </c>
      <c r="C72" s="255" t="s">
        <v>162</v>
      </c>
      <c r="D72" s="90">
        <v>3.8923076923076922</v>
      </c>
      <c r="E72" s="228">
        <v>3.97</v>
      </c>
      <c r="F72" s="255" t="s">
        <v>69</v>
      </c>
      <c r="G72" s="255" t="s">
        <v>188</v>
      </c>
      <c r="H72" s="233">
        <v>3.8289473684210527</v>
      </c>
      <c r="I72" s="228">
        <v>3.91</v>
      </c>
      <c r="J72" s="255" t="s">
        <v>70</v>
      </c>
      <c r="K72" s="255" t="s">
        <v>129</v>
      </c>
      <c r="L72" s="233">
        <v>3.88</v>
      </c>
      <c r="M72" s="228">
        <v>3.96</v>
      </c>
    </row>
    <row r="73" spans="1:13" s="9" customFormat="1" ht="15" customHeight="1" x14ac:dyDescent="0.25">
      <c r="A73" s="21">
        <v>68</v>
      </c>
      <c r="B73" s="255" t="s">
        <v>66</v>
      </c>
      <c r="C73" s="255" t="s">
        <v>15</v>
      </c>
      <c r="D73" s="90">
        <v>3.8857142857142857</v>
      </c>
      <c r="E73" s="228">
        <v>3.97</v>
      </c>
      <c r="F73" s="255" t="s">
        <v>67</v>
      </c>
      <c r="G73" s="255" t="s">
        <v>27</v>
      </c>
      <c r="H73" s="233">
        <v>3.8139534883720931</v>
      </c>
      <c r="I73" s="228">
        <v>3.91</v>
      </c>
      <c r="J73" s="255" t="s">
        <v>67</v>
      </c>
      <c r="K73" s="255" t="s">
        <v>31</v>
      </c>
      <c r="L73" s="233">
        <v>3.875</v>
      </c>
      <c r="M73" s="228">
        <v>3.96</v>
      </c>
    </row>
    <row r="74" spans="1:13" s="9" customFormat="1" ht="15" customHeight="1" x14ac:dyDescent="0.25">
      <c r="A74" s="21">
        <v>69</v>
      </c>
      <c r="B74" s="255" t="s">
        <v>69</v>
      </c>
      <c r="C74" s="255" t="s">
        <v>38</v>
      </c>
      <c r="D74" s="90">
        <v>3.8627450980392157</v>
      </c>
      <c r="E74" s="228">
        <v>3.97</v>
      </c>
      <c r="F74" s="255" t="s">
        <v>69</v>
      </c>
      <c r="G74" s="255" t="s">
        <v>51</v>
      </c>
      <c r="H74" s="233">
        <v>3.8125</v>
      </c>
      <c r="I74" s="228">
        <v>3.91</v>
      </c>
      <c r="J74" s="255" t="s">
        <v>65</v>
      </c>
      <c r="K74" s="255" t="s">
        <v>10</v>
      </c>
      <c r="L74" s="233">
        <v>3.870967741935484</v>
      </c>
      <c r="M74" s="228">
        <v>3.96</v>
      </c>
    </row>
    <row r="75" spans="1:13" s="9" customFormat="1" ht="15" customHeight="1" thickBot="1" x14ac:dyDescent="0.3">
      <c r="A75" s="55">
        <v>70</v>
      </c>
      <c r="B75" s="257" t="s">
        <v>69</v>
      </c>
      <c r="C75" s="257" t="s">
        <v>177</v>
      </c>
      <c r="D75" s="356">
        <v>3.8571428571428572</v>
      </c>
      <c r="E75" s="229">
        <v>3.97</v>
      </c>
      <c r="F75" s="257" t="s">
        <v>64</v>
      </c>
      <c r="G75" s="257" t="s">
        <v>149</v>
      </c>
      <c r="H75" s="234">
        <v>3.806451612903226</v>
      </c>
      <c r="I75" s="229">
        <v>3.91</v>
      </c>
      <c r="J75" s="257" t="s">
        <v>67</v>
      </c>
      <c r="K75" s="257" t="s">
        <v>134</v>
      </c>
      <c r="L75" s="234">
        <v>3.8636363636363638</v>
      </c>
      <c r="M75" s="229">
        <v>3.96</v>
      </c>
    </row>
    <row r="76" spans="1:13" s="9" customFormat="1" ht="15" customHeight="1" x14ac:dyDescent="0.25">
      <c r="A76" s="18">
        <v>71</v>
      </c>
      <c r="B76" s="258" t="s">
        <v>69</v>
      </c>
      <c r="C76" s="258" t="s">
        <v>207</v>
      </c>
      <c r="D76" s="84">
        <v>3.8552631578947367</v>
      </c>
      <c r="E76" s="227">
        <v>3.97</v>
      </c>
      <c r="F76" s="258" t="s">
        <v>64</v>
      </c>
      <c r="G76" s="258" t="s">
        <v>84</v>
      </c>
      <c r="H76" s="232">
        <v>3.806451612903226</v>
      </c>
      <c r="I76" s="227">
        <v>3.91</v>
      </c>
      <c r="J76" s="258" t="s">
        <v>66</v>
      </c>
      <c r="K76" s="258" t="s">
        <v>17</v>
      </c>
      <c r="L76" s="232">
        <v>3.8484848484848486</v>
      </c>
      <c r="M76" s="227">
        <v>3.96</v>
      </c>
    </row>
    <row r="77" spans="1:13" s="9" customFormat="1" ht="15" customHeight="1" x14ac:dyDescent="0.25">
      <c r="A77" s="21">
        <v>72</v>
      </c>
      <c r="B77" s="255" t="s">
        <v>66</v>
      </c>
      <c r="C77" s="255" t="s">
        <v>23</v>
      </c>
      <c r="D77" s="90">
        <v>3.8382352941176472</v>
      </c>
      <c r="E77" s="228">
        <v>3.97</v>
      </c>
      <c r="F77" s="255" t="s">
        <v>70</v>
      </c>
      <c r="G77" s="255" t="s">
        <v>128</v>
      </c>
      <c r="H77" s="233">
        <v>3.8</v>
      </c>
      <c r="I77" s="228">
        <v>3.91</v>
      </c>
      <c r="J77" s="255" t="s">
        <v>67</v>
      </c>
      <c r="K77" s="255" t="s">
        <v>28</v>
      </c>
      <c r="L77" s="233">
        <v>3.8461538461538463</v>
      </c>
      <c r="M77" s="228">
        <v>3.96</v>
      </c>
    </row>
    <row r="78" spans="1:13" s="9" customFormat="1" ht="15" customHeight="1" x14ac:dyDescent="0.25">
      <c r="A78" s="21">
        <v>73</v>
      </c>
      <c r="B78" s="255" t="s">
        <v>68</v>
      </c>
      <c r="C78" s="255" t="s">
        <v>138</v>
      </c>
      <c r="D78" s="90">
        <v>3.8373983739837398</v>
      </c>
      <c r="E78" s="228">
        <v>3.97</v>
      </c>
      <c r="F78" s="255" t="s">
        <v>69</v>
      </c>
      <c r="G78" s="255" t="s">
        <v>179</v>
      </c>
      <c r="H78" s="233">
        <v>3.7954545454545454</v>
      </c>
      <c r="I78" s="228">
        <v>3.91</v>
      </c>
      <c r="J78" s="255" t="s">
        <v>67</v>
      </c>
      <c r="K78" s="255" t="s">
        <v>29</v>
      </c>
      <c r="L78" s="233">
        <v>3.8285714285714287</v>
      </c>
      <c r="M78" s="228">
        <v>3.96</v>
      </c>
    </row>
    <row r="79" spans="1:13" s="9" customFormat="1" ht="15" customHeight="1" x14ac:dyDescent="0.25">
      <c r="A79" s="21">
        <v>74</v>
      </c>
      <c r="B79" s="255" t="s">
        <v>64</v>
      </c>
      <c r="C79" s="255" t="s">
        <v>154</v>
      </c>
      <c r="D79" s="90">
        <v>3.8214285714285716</v>
      </c>
      <c r="E79" s="228">
        <v>3.97</v>
      </c>
      <c r="F79" s="255" t="s">
        <v>66</v>
      </c>
      <c r="G79" s="255" t="s">
        <v>166</v>
      </c>
      <c r="H79" s="233">
        <v>3.7931034482758621</v>
      </c>
      <c r="I79" s="228">
        <v>3.91</v>
      </c>
      <c r="J79" s="255" t="s">
        <v>69</v>
      </c>
      <c r="K79" s="255" t="s">
        <v>55</v>
      </c>
      <c r="L79" s="233">
        <v>3.819672131147541</v>
      </c>
      <c r="M79" s="228">
        <v>3.96</v>
      </c>
    </row>
    <row r="80" spans="1:13" s="9" customFormat="1" ht="15" customHeight="1" x14ac:dyDescent="0.25">
      <c r="A80" s="21">
        <v>75</v>
      </c>
      <c r="B80" s="255" t="s">
        <v>65</v>
      </c>
      <c r="C80" s="255" t="s">
        <v>155</v>
      </c>
      <c r="D80" s="90">
        <v>3.810810810810811</v>
      </c>
      <c r="E80" s="228">
        <v>3.97</v>
      </c>
      <c r="F80" s="255" t="s">
        <v>64</v>
      </c>
      <c r="G80" s="255" t="s">
        <v>150</v>
      </c>
      <c r="H80" s="233">
        <v>3.7837837837837838</v>
      </c>
      <c r="I80" s="228">
        <v>3.91</v>
      </c>
      <c r="J80" s="255" t="s">
        <v>66</v>
      </c>
      <c r="K80" s="255" t="s">
        <v>18</v>
      </c>
      <c r="L80" s="233">
        <v>3.8157894736842106</v>
      </c>
      <c r="M80" s="228">
        <v>3.96</v>
      </c>
    </row>
    <row r="81" spans="1:13" s="9" customFormat="1" ht="15" customHeight="1" x14ac:dyDescent="0.25">
      <c r="A81" s="21">
        <v>76</v>
      </c>
      <c r="B81" s="255" t="s">
        <v>67</v>
      </c>
      <c r="C81" s="255" t="s">
        <v>205</v>
      </c>
      <c r="D81" s="90">
        <v>3.8059701492537314</v>
      </c>
      <c r="E81" s="228">
        <v>3.97</v>
      </c>
      <c r="F81" s="255" t="s">
        <v>70</v>
      </c>
      <c r="G81" s="255" t="s">
        <v>95</v>
      </c>
      <c r="H81" s="233">
        <v>3.7826086956521738</v>
      </c>
      <c r="I81" s="228">
        <v>3.91</v>
      </c>
      <c r="J81" s="255" t="s">
        <v>67</v>
      </c>
      <c r="K81" s="255" t="s">
        <v>126</v>
      </c>
      <c r="L81" s="233">
        <v>3.8125</v>
      </c>
      <c r="M81" s="228">
        <v>3.96</v>
      </c>
    </row>
    <row r="82" spans="1:13" s="9" customFormat="1" ht="15" customHeight="1" x14ac:dyDescent="0.25">
      <c r="A82" s="21">
        <v>77</v>
      </c>
      <c r="B82" s="255" t="s">
        <v>69</v>
      </c>
      <c r="C82" s="255" t="s">
        <v>199</v>
      </c>
      <c r="D82" s="90">
        <v>3.7948717948717947</v>
      </c>
      <c r="E82" s="228">
        <v>3.97</v>
      </c>
      <c r="F82" s="255" t="s">
        <v>69</v>
      </c>
      <c r="G82" s="255" t="s">
        <v>190</v>
      </c>
      <c r="H82" s="233">
        <v>3.78125</v>
      </c>
      <c r="I82" s="228">
        <v>3.91</v>
      </c>
      <c r="J82" s="255" t="s">
        <v>69</v>
      </c>
      <c r="K82" s="255" t="s">
        <v>147</v>
      </c>
      <c r="L82" s="233">
        <v>3.7894736842105261</v>
      </c>
      <c r="M82" s="228">
        <v>3.96</v>
      </c>
    </row>
    <row r="83" spans="1:13" s="9" customFormat="1" ht="15" customHeight="1" x14ac:dyDescent="0.25">
      <c r="A83" s="21">
        <v>78</v>
      </c>
      <c r="B83" s="255" t="s">
        <v>69</v>
      </c>
      <c r="C83" s="255" t="s">
        <v>178</v>
      </c>
      <c r="D83" s="90">
        <v>3.7916666666666665</v>
      </c>
      <c r="E83" s="228">
        <v>3.97</v>
      </c>
      <c r="F83" s="255" t="s">
        <v>67</v>
      </c>
      <c r="G83" s="255" t="s">
        <v>30</v>
      </c>
      <c r="H83" s="233">
        <v>3.774193548387097</v>
      </c>
      <c r="I83" s="228">
        <v>3.91</v>
      </c>
      <c r="J83" s="255" t="s">
        <v>69</v>
      </c>
      <c r="K83" s="255" t="s">
        <v>56</v>
      </c>
      <c r="L83" s="233">
        <v>3.7878787878787881</v>
      </c>
      <c r="M83" s="228">
        <v>3.96</v>
      </c>
    </row>
    <row r="84" spans="1:13" s="9" customFormat="1" ht="15" customHeight="1" x14ac:dyDescent="0.25">
      <c r="A84" s="21">
        <v>79</v>
      </c>
      <c r="B84" s="255" t="s">
        <v>67</v>
      </c>
      <c r="C84" s="255" t="s">
        <v>126</v>
      </c>
      <c r="D84" s="90">
        <v>3.7857142857142856</v>
      </c>
      <c r="E84" s="228">
        <v>3.97</v>
      </c>
      <c r="F84" s="255" t="s">
        <v>69</v>
      </c>
      <c r="G84" s="255" t="s">
        <v>177</v>
      </c>
      <c r="H84" s="233">
        <v>3.7727272727272729</v>
      </c>
      <c r="I84" s="228">
        <v>3.91</v>
      </c>
      <c r="J84" s="255" t="s">
        <v>69</v>
      </c>
      <c r="K84" s="255" t="s">
        <v>51</v>
      </c>
      <c r="L84" s="233">
        <v>3.784313725490196</v>
      </c>
      <c r="M84" s="228">
        <v>3.96</v>
      </c>
    </row>
    <row r="85" spans="1:13" s="9" customFormat="1" ht="15" customHeight="1" thickBot="1" x14ac:dyDescent="0.3">
      <c r="A85" s="55">
        <v>80</v>
      </c>
      <c r="B85" s="257" t="s">
        <v>68</v>
      </c>
      <c r="C85" s="257" t="s">
        <v>171</v>
      </c>
      <c r="D85" s="356">
        <v>3.7727272727272729</v>
      </c>
      <c r="E85" s="229">
        <v>3.97</v>
      </c>
      <c r="F85" s="257" t="s">
        <v>69</v>
      </c>
      <c r="G85" s="257" t="s">
        <v>181</v>
      </c>
      <c r="H85" s="234">
        <v>3.7692307692307692</v>
      </c>
      <c r="I85" s="229">
        <v>3.91</v>
      </c>
      <c r="J85" s="257" t="s">
        <v>64</v>
      </c>
      <c r="K85" s="257" t="s">
        <v>58</v>
      </c>
      <c r="L85" s="234">
        <v>3.7735849056603774</v>
      </c>
      <c r="M85" s="229">
        <v>3.96</v>
      </c>
    </row>
    <row r="86" spans="1:13" s="9" customFormat="1" ht="15" customHeight="1" x14ac:dyDescent="0.25">
      <c r="A86" s="18">
        <v>81</v>
      </c>
      <c r="B86" s="258" t="s">
        <v>64</v>
      </c>
      <c r="C86" s="258" t="s">
        <v>149</v>
      </c>
      <c r="D86" s="84">
        <v>3.7608695652173911</v>
      </c>
      <c r="E86" s="227">
        <v>3.97</v>
      </c>
      <c r="F86" s="258" t="s">
        <v>68</v>
      </c>
      <c r="G86" s="258" t="s">
        <v>138</v>
      </c>
      <c r="H86" s="232">
        <v>3.762295081967213</v>
      </c>
      <c r="I86" s="227">
        <v>3.91</v>
      </c>
      <c r="J86" s="258" t="s">
        <v>66</v>
      </c>
      <c r="K86" s="258" t="s">
        <v>16</v>
      </c>
      <c r="L86" s="232">
        <v>3.7735849056603774</v>
      </c>
      <c r="M86" s="227">
        <v>3.96</v>
      </c>
    </row>
    <row r="87" spans="1:13" s="9" customFormat="1" ht="15" customHeight="1" x14ac:dyDescent="0.25">
      <c r="A87" s="21">
        <v>82</v>
      </c>
      <c r="B87" s="255" t="s">
        <v>65</v>
      </c>
      <c r="C87" s="255" t="s">
        <v>204</v>
      </c>
      <c r="D87" s="90">
        <v>3.7586206896551726</v>
      </c>
      <c r="E87" s="228">
        <v>3.97</v>
      </c>
      <c r="F87" s="255" t="s">
        <v>65</v>
      </c>
      <c r="G87" s="255" t="s">
        <v>155</v>
      </c>
      <c r="H87" s="233">
        <v>3.7619047619047619</v>
      </c>
      <c r="I87" s="228">
        <v>3.91</v>
      </c>
      <c r="J87" s="255" t="s">
        <v>64</v>
      </c>
      <c r="K87" s="255" t="s">
        <v>127</v>
      </c>
      <c r="L87" s="233">
        <v>3.7692307692307692</v>
      </c>
      <c r="M87" s="228">
        <v>3.96</v>
      </c>
    </row>
    <row r="88" spans="1:13" s="9" customFormat="1" ht="15" customHeight="1" x14ac:dyDescent="0.25">
      <c r="A88" s="21">
        <v>83</v>
      </c>
      <c r="B88" s="255" t="s">
        <v>67</v>
      </c>
      <c r="C88" s="255" t="s">
        <v>167</v>
      </c>
      <c r="D88" s="90">
        <v>3.7586206896551726</v>
      </c>
      <c r="E88" s="228">
        <v>3.97</v>
      </c>
      <c r="F88" s="255" t="s">
        <v>66</v>
      </c>
      <c r="G88" s="255" t="s">
        <v>162</v>
      </c>
      <c r="H88" s="233">
        <v>3.7571428571428571</v>
      </c>
      <c r="I88" s="228">
        <v>3.91</v>
      </c>
      <c r="J88" s="255" t="s">
        <v>68</v>
      </c>
      <c r="K88" s="255" t="s">
        <v>139</v>
      </c>
      <c r="L88" s="233">
        <v>3.7692307692307692</v>
      </c>
      <c r="M88" s="228">
        <v>3.96</v>
      </c>
    </row>
    <row r="89" spans="1:13" s="9" customFormat="1" ht="15" customHeight="1" x14ac:dyDescent="0.25">
      <c r="A89" s="21">
        <v>84</v>
      </c>
      <c r="B89" s="255" t="s">
        <v>66</v>
      </c>
      <c r="C89" s="255" t="s">
        <v>87</v>
      </c>
      <c r="D89" s="90">
        <v>3.75</v>
      </c>
      <c r="E89" s="228">
        <v>3.97</v>
      </c>
      <c r="F89" s="255" t="s">
        <v>69</v>
      </c>
      <c r="G89" s="255" t="s">
        <v>178</v>
      </c>
      <c r="H89" s="233">
        <v>3.7547169811320753</v>
      </c>
      <c r="I89" s="228">
        <v>3.91</v>
      </c>
      <c r="J89" s="255" t="s">
        <v>69</v>
      </c>
      <c r="K89" s="255" t="s">
        <v>42</v>
      </c>
      <c r="L89" s="233">
        <v>3.7619047619047619</v>
      </c>
      <c r="M89" s="228">
        <v>3.96</v>
      </c>
    </row>
    <row r="90" spans="1:13" s="9" customFormat="1" ht="15" customHeight="1" x14ac:dyDescent="0.25">
      <c r="A90" s="21">
        <v>85</v>
      </c>
      <c r="B90" s="255" t="s">
        <v>67</v>
      </c>
      <c r="C90" s="255" t="s">
        <v>92</v>
      </c>
      <c r="D90" s="90">
        <v>3.75</v>
      </c>
      <c r="E90" s="228">
        <v>3.97</v>
      </c>
      <c r="F90" s="255" t="s">
        <v>67</v>
      </c>
      <c r="G90" s="255" t="s">
        <v>32</v>
      </c>
      <c r="H90" s="233">
        <v>3.7428571428571429</v>
      </c>
      <c r="I90" s="228">
        <v>3.91</v>
      </c>
      <c r="J90" s="255" t="s">
        <v>69</v>
      </c>
      <c r="K90" s="255" t="s">
        <v>40</v>
      </c>
      <c r="L90" s="233">
        <v>3.76</v>
      </c>
      <c r="M90" s="228">
        <v>3.96</v>
      </c>
    </row>
    <row r="91" spans="1:13" s="9" customFormat="1" ht="15" customHeight="1" x14ac:dyDescent="0.25">
      <c r="A91" s="21">
        <v>86</v>
      </c>
      <c r="B91" s="255" t="s">
        <v>67</v>
      </c>
      <c r="C91" s="255" t="s">
        <v>30</v>
      </c>
      <c r="D91" s="90">
        <v>3.7222222222222223</v>
      </c>
      <c r="E91" s="228">
        <v>3.97</v>
      </c>
      <c r="F91" s="255" t="s">
        <v>67</v>
      </c>
      <c r="G91" s="255" t="s">
        <v>92</v>
      </c>
      <c r="H91" s="233">
        <v>3.7419354838709675</v>
      </c>
      <c r="I91" s="228">
        <v>3.91</v>
      </c>
      <c r="J91" s="255" t="s">
        <v>67</v>
      </c>
      <c r="K91" s="255" t="s">
        <v>25</v>
      </c>
      <c r="L91" s="233">
        <v>3.7391304347826089</v>
      </c>
      <c r="M91" s="228">
        <v>3.96</v>
      </c>
    </row>
    <row r="92" spans="1:13" s="9" customFormat="1" ht="15" customHeight="1" x14ac:dyDescent="0.25">
      <c r="A92" s="21">
        <v>87</v>
      </c>
      <c r="B92" s="255" t="s">
        <v>68</v>
      </c>
      <c r="C92" s="255" t="s">
        <v>106</v>
      </c>
      <c r="D92" s="90">
        <v>3.71875</v>
      </c>
      <c r="E92" s="228">
        <v>3.97</v>
      </c>
      <c r="F92" s="255" t="s">
        <v>67</v>
      </c>
      <c r="G92" s="255" t="s">
        <v>91</v>
      </c>
      <c r="H92" s="233">
        <v>3.7333333333333334</v>
      </c>
      <c r="I92" s="228">
        <v>3.91</v>
      </c>
      <c r="J92" s="255" t="s">
        <v>65</v>
      </c>
      <c r="K92" s="255" t="s">
        <v>14</v>
      </c>
      <c r="L92" s="233">
        <v>3.7272727272727271</v>
      </c>
      <c r="M92" s="228">
        <v>3.96</v>
      </c>
    </row>
    <row r="93" spans="1:13" s="9" customFormat="1" ht="15" customHeight="1" x14ac:dyDescent="0.25">
      <c r="A93" s="21">
        <v>88</v>
      </c>
      <c r="B93" s="255" t="s">
        <v>66</v>
      </c>
      <c r="C93" s="255" t="s">
        <v>18</v>
      </c>
      <c r="D93" s="90">
        <v>3.7179487179487181</v>
      </c>
      <c r="E93" s="228">
        <v>3.97</v>
      </c>
      <c r="F93" s="255" t="s">
        <v>70</v>
      </c>
      <c r="G93" s="255" t="s">
        <v>130</v>
      </c>
      <c r="H93" s="233">
        <v>3.7068965517241379</v>
      </c>
      <c r="I93" s="228">
        <v>3.91</v>
      </c>
      <c r="J93" s="255" t="s">
        <v>66</v>
      </c>
      <c r="K93" s="255" t="s">
        <v>22</v>
      </c>
      <c r="L93" s="233">
        <v>3.7272727272727271</v>
      </c>
      <c r="M93" s="228">
        <v>3.96</v>
      </c>
    </row>
    <row r="94" spans="1:13" s="9" customFormat="1" ht="15" customHeight="1" x14ac:dyDescent="0.25">
      <c r="A94" s="21">
        <v>89</v>
      </c>
      <c r="B94" s="255" t="s">
        <v>64</v>
      </c>
      <c r="C94" s="255" t="s">
        <v>150</v>
      </c>
      <c r="D94" s="90">
        <v>3.7121212121212119</v>
      </c>
      <c r="E94" s="228">
        <v>3.97</v>
      </c>
      <c r="F94" s="255" t="s">
        <v>66</v>
      </c>
      <c r="G94" s="255" t="s">
        <v>23</v>
      </c>
      <c r="H94" s="233">
        <v>3.7021276595744679</v>
      </c>
      <c r="I94" s="228">
        <v>3.91</v>
      </c>
      <c r="J94" s="255" t="s">
        <v>66</v>
      </c>
      <c r="K94" s="255" t="s">
        <v>88</v>
      </c>
      <c r="L94" s="233">
        <v>3.7017543859649122</v>
      </c>
      <c r="M94" s="228">
        <v>3.96</v>
      </c>
    </row>
    <row r="95" spans="1:13" s="9" customFormat="1" ht="15" customHeight="1" thickBot="1" x14ac:dyDescent="0.3">
      <c r="A95" s="55">
        <v>90</v>
      </c>
      <c r="B95" s="257" t="s">
        <v>65</v>
      </c>
      <c r="C95" s="257" t="s">
        <v>156</v>
      </c>
      <c r="D95" s="356">
        <v>3.7017543859649122</v>
      </c>
      <c r="E95" s="229">
        <v>3.97</v>
      </c>
      <c r="F95" s="257" t="s">
        <v>69</v>
      </c>
      <c r="G95" s="257" t="s">
        <v>187</v>
      </c>
      <c r="H95" s="234">
        <v>3.6875</v>
      </c>
      <c r="I95" s="229">
        <v>3.91</v>
      </c>
      <c r="J95" s="257" t="s">
        <v>69</v>
      </c>
      <c r="K95" s="257" t="s">
        <v>45</v>
      </c>
      <c r="L95" s="234">
        <v>3.6923076923076925</v>
      </c>
      <c r="M95" s="229">
        <v>3.96</v>
      </c>
    </row>
    <row r="96" spans="1:13" s="9" customFormat="1" ht="15" customHeight="1" x14ac:dyDescent="0.25">
      <c r="A96" s="18">
        <v>91</v>
      </c>
      <c r="B96" s="258" t="s">
        <v>67</v>
      </c>
      <c r="C96" s="258" t="s">
        <v>89</v>
      </c>
      <c r="D96" s="84">
        <v>3.6976744186046511</v>
      </c>
      <c r="E96" s="227">
        <v>3.97</v>
      </c>
      <c r="F96" s="258" t="s">
        <v>69</v>
      </c>
      <c r="G96" s="258" t="s">
        <v>56</v>
      </c>
      <c r="H96" s="232">
        <v>3.6774193548387095</v>
      </c>
      <c r="I96" s="227">
        <v>3.91</v>
      </c>
      <c r="J96" s="258" t="s">
        <v>66</v>
      </c>
      <c r="K96" s="258" t="s">
        <v>87</v>
      </c>
      <c r="L96" s="232">
        <v>3.6875</v>
      </c>
      <c r="M96" s="227">
        <v>3.96</v>
      </c>
    </row>
    <row r="97" spans="1:13" s="9" customFormat="1" ht="15" customHeight="1" x14ac:dyDescent="0.25">
      <c r="A97" s="21">
        <v>92</v>
      </c>
      <c r="B97" s="255" t="s">
        <v>65</v>
      </c>
      <c r="C97" s="255" t="s">
        <v>158</v>
      </c>
      <c r="D97" s="90">
        <v>3.6931818181818183</v>
      </c>
      <c r="E97" s="228">
        <v>3.97</v>
      </c>
      <c r="F97" s="255" t="s">
        <v>66</v>
      </c>
      <c r="G97" s="255" t="s">
        <v>17</v>
      </c>
      <c r="H97" s="233">
        <v>3.6296296296296298</v>
      </c>
      <c r="I97" s="228">
        <v>3.91</v>
      </c>
      <c r="J97" s="255" t="s">
        <v>69</v>
      </c>
      <c r="K97" s="255" t="s">
        <v>47</v>
      </c>
      <c r="L97" s="233">
        <v>3.6875</v>
      </c>
      <c r="M97" s="228">
        <v>3.96</v>
      </c>
    </row>
    <row r="98" spans="1:13" s="9" customFormat="1" ht="15" customHeight="1" x14ac:dyDescent="0.25">
      <c r="A98" s="21">
        <v>93</v>
      </c>
      <c r="B98" s="188" t="s">
        <v>67</v>
      </c>
      <c r="C98" s="188" t="s">
        <v>32</v>
      </c>
      <c r="D98" s="90">
        <v>3.6888888888888891</v>
      </c>
      <c r="E98" s="228">
        <v>3.97</v>
      </c>
      <c r="F98" s="188" t="s">
        <v>66</v>
      </c>
      <c r="G98" s="188" t="s">
        <v>87</v>
      </c>
      <c r="H98" s="233">
        <v>3.6153846153846154</v>
      </c>
      <c r="I98" s="228">
        <v>3.91</v>
      </c>
      <c r="J98" s="188" t="s">
        <v>65</v>
      </c>
      <c r="K98" s="188" t="s">
        <v>11</v>
      </c>
      <c r="L98" s="233">
        <v>3.6666666666666665</v>
      </c>
      <c r="M98" s="228">
        <v>3.96</v>
      </c>
    </row>
    <row r="99" spans="1:13" s="9" customFormat="1" ht="15" customHeight="1" x14ac:dyDescent="0.25">
      <c r="A99" s="21">
        <v>94</v>
      </c>
      <c r="B99" s="188" t="s">
        <v>69</v>
      </c>
      <c r="C99" s="188" t="s">
        <v>188</v>
      </c>
      <c r="D99" s="90">
        <v>3.6881720430107525</v>
      </c>
      <c r="E99" s="228">
        <v>3.97</v>
      </c>
      <c r="F99" s="188" t="s">
        <v>68</v>
      </c>
      <c r="G99" s="188" t="s">
        <v>171</v>
      </c>
      <c r="H99" s="233">
        <v>3.6153846153846154</v>
      </c>
      <c r="I99" s="228">
        <v>3.91</v>
      </c>
      <c r="J99" s="188" t="s">
        <v>69</v>
      </c>
      <c r="K99" s="188" t="s">
        <v>50</v>
      </c>
      <c r="L99" s="233">
        <v>3.65</v>
      </c>
      <c r="M99" s="228">
        <v>3.96</v>
      </c>
    </row>
    <row r="100" spans="1:13" s="9" customFormat="1" ht="15" customHeight="1" x14ac:dyDescent="0.25">
      <c r="A100" s="21">
        <v>95</v>
      </c>
      <c r="B100" s="188" t="s">
        <v>66</v>
      </c>
      <c r="C100" s="188" t="s">
        <v>164</v>
      </c>
      <c r="D100" s="90">
        <v>3.6770833333333335</v>
      </c>
      <c r="E100" s="228">
        <v>3.97</v>
      </c>
      <c r="F100" s="188" t="s">
        <v>66</v>
      </c>
      <c r="G100" s="188" t="s">
        <v>15</v>
      </c>
      <c r="H100" s="233">
        <v>3.6</v>
      </c>
      <c r="I100" s="228">
        <v>3.91</v>
      </c>
      <c r="J100" s="188" t="s">
        <v>69</v>
      </c>
      <c r="K100" s="188" t="s">
        <v>36</v>
      </c>
      <c r="L100" s="233">
        <v>3.625</v>
      </c>
      <c r="M100" s="228">
        <v>3.96</v>
      </c>
    </row>
    <row r="101" spans="1:13" s="9" customFormat="1" ht="15" customHeight="1" x14ac:dyDescent="0.25">
      <c r="A101" s="21">
        <v>96</v>
      </c>
      <c r="B101" s="188" t="s">
        <v>69</v>
      </c>
      <c r="C101" s="188" t="s">
        <v>179</v>
      </c>
      <c r="D101" s="90">
        <v>3.6721311475409837</v>
      </c>
      <c r="E101" s="228">
        <v>3.97</v>
      </c>
      <c r="F101" s="188" t="s">
        <v>69</v>
      </c>
      <c r="G101" s="188" t="s">
        <v>189</v>
      </c>
      <c r="H101" s="233">
        <v>3.5952380952380953</v>
      </c>
      <c r="I101" s="228">
        <v>3.91</v>
      </c>
      <c r="J101" s="188" t="s">
        <v>68</v>
      </c>
      <c r="K101" s="188" t="s">
        <v>121</v>
      </c>
      <c r="L101" s="233">
        <v>3.6206896551724137</v>
      </c>
      <c r="M101" s="228">
        <v>3.96</v>
      </c>
    </row>
    <row r="102" spans="1:13" s="9" customFormat="1" ht="15" customHeight="1" x14ac:dyDescent="0.25">
      <c r="A102" s="21">
        <v>97</v>
      </c>
      <c r="B102" s="190" t="s">
        <v>67</v>
      </c>
      <c r="C102" s="190" t="s">
        <v>28</v>
      </c>
      <c r="D102" s="90">
        <v>3.6666666666666665</v>
      </c>
      <c r="E102" s="228">
        <v>3.97</v>
      </c>
      <c r="F102" s="190" t="s">
        <v>65</v>
      </c>
      <c r="G102" s="190" t="s">
        <v>4</v>
      </c>
      <c r="H102" s="233">
        <v>3.5925925925925926</v>
      </c>
      <c r="I102" s="228">
        <v>3.91</v>
      </c>
      <c r="J102" s="190" t="s">
        <v>66</v>
      </c>
      <c r="K102" s="190" t="s">
        <v>86</v>
      </c>
      <c r="L102" s="233">
        <v>3.6</v>
      </c>
      <c r="M102" s="228">
        <v>3.96</v>
      </c>
    </row>
    <row r="103" spans="1:13" s="9" customFormat="1" ht="15" customHeight="1" x14ac:dyDescent="0.25">
      <c r="A103" s="21">
        <v>98</v>
      </c>
      <c r="B103" s="42" t="s">
        <v>69</v>
      </c>
      <c r="C103" s="260" t="s">
        <v>198</v>
      </c>
      <c r="D103" s="90">
        <v>3.6545454545454548</v>
      </c>
      <c r="E103" s="228">
        <v>3.97</v>
      </c>
      <c r="F103" s="42" t="s">
        <v>68</v>
      </c>
      <c r="G103" s="260" t="s">
        <v>137</v>
      </c>
      <c r="H103" s="233">
        <v>3.5925925925925926</v>
      </c>
      <c r="I103" s="228">
        <v>3.91</v>
      </c>
      <c r="J103" s="42" t="s">
        <v>64</v>
      </c>
      <c r="K103" s="260" t="s">
        <v>83</v>
      </c>
      <c r="L103" s="233">
        <v>3.5882352941176472</v>
      </c>
      <c r="M103" s="228">
        <v>3.96</v>
      </c>
    </row>
    <row r="104" spans="1:13" s="9" customFormat="1" ht="15" customHeight="1" x14ac:dyDescent="0.25">
      <c r="A104" s="21">
        <v>99</v>
      </c>
      <c r="B104" s="26" t="s">
        <v>67</v>
      </c>
      <c r="C104" s="188" t="s">
        <v>212</v>
      </c>
      <c r="D104" s="86">
        <v>3.6304347826086958</v>
      </c>
      <c r="E104" s="228">
        <v>3.97</v>
      </c>
      <c r="F104" s="26" t="s">
        <v>68</v>
      </c>
      <c r="G104" s="188" t="s">
        <v>106</v>
      </c>
      <c r="H104" s="233">
        <v>3.5882352941176472</v>
      </c>
      <c r="I104" s="228">
        <v>3.91</v>
      </c>
      <c r="J104" s="26" t="s">
        <v>69</v>
      </c>
      <c r="K104" s="188" t="s">
        <v>44</v>
      </c>
      <c r="L104" s="233">
        <v>3.5588235294117645</v>
      </c>
      <c r="M104" s="228">
        <v>3.96</v>
      </c>
    </row>
    <row r="105" spans="1:13" s="9" customFormat="1" ht="15" customHeight="1" thickBot="1" x14ac:dyDescent="0.3">
      <c r="A105" s="55">
        <v>100</v>
      </c>
      <c r="B105" s="185" t="s">
        <v>65</v>
      </c>
      <c r="C105" s="189" t="s">
        <v>9</v>
      </c>
      <c r="D105" s="88">
        <v>3.625</v>
      </c>
      <c r="E105" s="229">
        <v>3.97</v>
      </c>
      <c r="F105" s="185" t="s">
        <v>68</v>
      </c>
      <c r="G105" s="189" t="s">
        <v>174</v>
      </c>
      <c r="H105" s="234">
        <v>3.5714285714285716</v>
      </c>
      <c r="I105" s="229">
        <v>3.91</v>
      </c>
      <c r="J105" s="185" t="s">
        <v>66</v>
      </c>
      <c r="K105" s="189" t="s">
        <v>20</v>
      </c>
      <c r="L105" s="234">
        <v>3.5526315789473686</v>
      </c>
      <c r="M105" s="229">
        <v>3.96</v>
      </c>
    </row>
    <row r="106" spans="1:13" s="9" customFormat="1" ht="15" customHeight="1" x14ac:dyDescent="0.25">
      <c r="A106" s="18">
        <v>101</v>
      </c>
      <c r="B106" s="110" t="s">
        <v>66</v>
      </c>
      <c r="C106" s="187" t="s">
        <v>17</v>
      </c>
      <c r="D106" s="90">
        <v>3.609375</v>
      </c>
      <c r="E106" s="597">
        <v>3.97</v>
      </c>
      <c r="F106" s="602" t="s">
        <v>69</v>
      </c>
      <c r="G106" s="187" t="s">
        <v>47</v>
      </c>
      <c r="H106" s="232">
        <v>3.5294117647058822</v>
      </c>
      <c r="I106" s="227">
        <v>3.91</v>
      </c>
      <c r="J106" s="187" t="s">
        <v>70</v>
      </c>
      <c r="K106" s="187" t="s">
        <v>95</v>
      </c>
      <c r="L106" s="232">
        <v>3.55</v>
      </c>
      <c r="M106" s="227">
        <v>3.96</v>
      </c>
    </row>
    <row r="107" spans="1:13" s="9" customFormat="1" ht="15" customHeight="1" x14ac:dyDescent="0.25">
      <c r="A107" s="21">
        <v>102</v>
      </c>
      <c r="B107" s="26" t="s">
        <v>66</v>
      </c>
      <c r="C107" s="188" t="s">
        <v>166</v>
      </c>
      <c r="D107" s="86">
        <v>3.607843137254902</v>
      </c>
      <c r="E107" s="598">
        <v>3.97</v>
      </c>
      <c r="F107" s="603" t="s">
        <v>66</v>
      </c>
      <c r="G107" s="188" t="s">
        <v>18</v>
      </c>
      <c r="H107" s="233">
        <v>3.52</v>
      </c>
      <c r="I107" s="228">
        <v>3.91</v>
      </c>
      <c r="J107" s="188" t="s">
        <v>66</v>
      </c>
      <c r="K107" s="188" t="s">
        <v>15</v>
      </c>
      <c r="L107" s="233">
        <v>3.5454545454545454</v>
      </c>
      <c r="M107" s="228">
        <v>3.96</v>
      </c>
    </row>
    <row r="108" spans="1:13" s="9" customFormat="1" ht="15" customHeight="1" x14ac:dyDescent="0.25">
      <c r="A108" s="21">
        <v>103</v>
      </c>
      <c r="B108" s="26" t="s">
        <v>68</v>
      </c>
      <c r="C108" s="188" t="s">
        <v>174</v>
      </c>
      <c r="D108" s="86">
        <v>3.5737704918032787</v>
      </c>
      <c r="E108" s="598">
        <v>3.97</v>
      </c>
      <c r="F108" s="603" t="s">
        <v>67</v>
      </c>
      <c r="G108" s="188" t="s">
        <v>134</v>
      </c>
      <c r="H108" s="233">
        <v>3.5172413793103448</v>
      </c>
      <c r="I108" s="228">
        <v>3.91</v>
      </c>
      <c r="J108" s="188" t="s">
        <v>67</v>
      </c>
      <c r="K108" s="188" t="s">
        <v>91</v>
      </c>
      <c r="L108" s="233">
        <v>3.5263157894736841</v>
      </c>
      <c r="M108" s="228">
        <v>3.96</v>
      </c>
    </row>
    <row r="109" spans="1:13" s="9" customFormat="1" ht="15" customHeight="1" x14ac:dyDescent="0.25">
      <c r="A109" s="21">
        <v>104</v>
      </c>
      <c r="B109" s="26" t="s">
        <v>69</v>
      </c>
      <c r="C109" s="188" t="s">
        <v>184</v>
      </c>
      <c r="D109" s="86">
        <v>3.5</v>
      </c>
      <c r="E109" s="598">
        <v>3.97</v>
      </c>
      <c r="F109" s="603" t="s">
        <v>67</v>
      </c>
      <c r="G109" s="188" t="s">
        <v>29</v>
      </c>
      <c r="H109" s="233">
        <v>3.5</v>
      </c>
      <c r="I109" s="228">
        <v>3.91</v>
      </c>
      <c r="J109" s="188" t="s">
        <v>67</v>
      </c>
      <c r="K109" s="188" t="s">
        <v>89</v>
      </c>
      <c r="L109" s="233">
        <v>3.5111111111111111</v>
      </c>
      <c r="M109" s="228">
        <v>3.96</v>
      </c>
    </row>
    <row r="110" spans="1:13" s="9" customFormat="1" ht="15" customHeight="1" x14ac:dyDescent="0.25">
      <c r="A110" s="21">
        <v>105</v>
      </c>
      <c r="B110" s="26" t="s">
        <v>69</v>
      </c>
      <c r="C110" s="188" t="s">
        <v>189</v>
      </c>
      <c r="D110" s="86">
        <v>3.5</v>
      </c>
      <c r="E110" s="598">
        <v>3.97</v>
      </c>
      <c r="F110" s="603" t="s">
        <v>66</v>
      </c>
      <c r="G110" s="188" t="s">
        <v>165</v>
      </c>
      <c r="H110" s="233">
        <v>3.4545454545454546</v>
      </c>
      <c r="I110" s="228">
        <v>3.91</v>
      </c>
      <c r="J110" s="188" t="s">
        <v>66</v>
      </c>
      <c r="K110" s="188" t="s">
        <v>19</v>
      </c>
      <c r="L110" s="233">
        <v>3.5</v>
      </c>
      <c r="M110" s="228">
        <v>3.96</v>
      </c>
    </row>
    <row r="111" spans="1:13" s="9" customFormat="1" ht="15" customHeight="1" x14ac:dyDescent="0.25">
      <c r="A111" s="21">
        <v>106</v>
      </c>
      <c r="B111" s="26" t="s">
        <v>70</v>
      </c>
      <c r="C111" s="188" t="s">
        <v>63</v>
      </c>
      <c r="D111" s="86">
        <v>3.3846153846153846</v>
      </c>
      <c r="E111" s="598">
        <v>3.97</v>
      </c>
      <c r="F111" s="603" t="s">
        <v>64</v>
      </c>
      <c r="G111" s="188" t="s">
        <v>154</v>
      </c>
      <c r="H111" s="233">
        <v>3.4130434782608696</v>
      </c>
      <c r="I111" s="228">
        <v>3.91</v>
      </c>
      <c r="J111" s="188" t="s">
        <v>67</v>
      </c>
      <c r="K111" s="188" t="s">
        <v>32</v>
      </c>
      <c r="L111" s="233">
        <v>3.5</v>
      </c>
      <c r="M111" s="228">
        <v>3.96</v>
      </c>
    </row>
    <row r="112" spans="1:13" s="9" customFormat="1" ht="15" customHeight="1" x14ac:dyDescent="0.25">
      <c r="A112" s="21">
        <v>107</v>
      </c>
      <c r="B112" s="26" t="s">
        <v>67</v>
      </c>
      <c r="C112" s="188" t="s">
        <v>29</v>
      </c>
      <c r="D112" s="86">
        <v>3.3548387096774195</v>
      </c>
      <c r="E112" s="598">
        <v>3.97</v>
      </c>
      <c r="F112" s="603" t="s">
        <v>70</v>
      </c>
      <c r="G112" s="188" t="s">
        <v>63</v>
      </c>
      <c r="H112" s="233">
        <v>3.375</v>
      </c>
      <c r="I112" s="228">
        <v>3.91</v>
      </c>
      <c r="J112" s="188" t="s">
        <v>66</v>
      </c>
      <c r="K112" s="188" t="s">
        <v>23</v>
      </c>
      <c r="L112" s="233">
        <v>3.4838709677419355</v>
      </c>
      <c r="M112" s="228">
        <v>3.96</v>
      </c>
    </row>
    <row r="113" spans="1:13" s="9" customFormat="1" ht="15" customHeight="1" x14ac:dyDescent="0.25">
      <c r="A113" s="37">
        <v>108</v>
      </c>
      <c r="B113" s="190" t="s">
        <v>70</v>
      </c>
      <c r="C113" s="190" t="s">
        <v>95</v>
      </c>
      <c r="D113" s="86">
        <v>3.28</v>
      </c>
      <c r="E113" s="594">
        <v>3.97</v>
      </c>
      <c r="F113" s="604" t="s">
        <v>69</v>
      </c>
      <c r="G113" s="190" t="s">
        <v>184</v>
      </c>
      <c r="H113" s="235">
        <v>3.25</v>
      </c>
      <c r="I113" s="230">
        <v>3.91</v>
      </c>
      <c r="J113" s="190" t="s">
        <v>70</v>
      </c>
      <c r="K113" s="190" t="s">
        <v>63</v>
      </c>
      <c r="L113" s="235">
        <v>3.4285714285714284</v>
      </c>
      <c r="M113" s="230">
        <v>3.96</v>
      </c>
    </row>
    <row r="114" spans="1:13" s="9" customFormat="1" ht="15" customHeight="1" x14ac:dyDescent="0.25">
      <c r="A114" s="19">
        <v>109</v>
      </c>
      <c r="B114" s="42" t="s">
        <v>66</v>
      </c>
      <c r="C114" s="42" t="s">
        <v>165</v>
      </c>
      <c r="D114" s="86">
        <v>3.2291666666666665</v>
      </c>
      <c r="E114" s="599">
        <v>3.97</v>
      </c>
      <c r="F114" s="605"/>
      <c r="G114" s="42"/>
      <c r="H114" s="430"/>
      <c r="I114" s="595"/>
      <c r="J114" s="260"/>
      <c r="K114" s="42"/>
      <c r="L114" s="430"/>
      <c r="M114" s="595"/>
    </row>
    <row r="115" spans="1:13" s="9" customFormat="1" ht="15" customHeight="1" thickBot="1" x14ac:dyDescent="0.3">
      <c r="A115" s="20">
        <v>110</v>
      </c>
      <c r="B115" s="509" t="s">
        <v>66</v>
      </c>
      <c r="C115" s="509" t="s">
        <v>163</v>
      </c>
      <c r="D115" s="88">
        <v>3.1</v>
      </c>
      <c r="E115" s="600">
        <v>3.97</v>
      </c>
      <c r="F115" s="606"/>
      <c r="G115" s="509"/>
      <c r="H115" s="534"/>
      <c r="I115" s="596"/>
      <c r="J115" s="601"/>
      <c r="K115" s="509"/>
      <c r="L115" s="534"/>
      <c r="M115" s="596"/>
    </row>
    <row r="116" spans="1:13" ht="16.5" customHeight="1" x14ac:dyDescent="0.25">
      <c r="C116" s="44" t="s">
        <v>105</v>
      </c>
      <c r="D116" s="43">
        <f>AVERAGE(D6:D115)</f>
        <v>3.9764023848347807</v>
      </c>
      <c r="G116" s="44"/>
      <c r="H116" s="43">
        <f>AVERAGE(H6:H113)</f>
        <v>3.9250140296580209</v>
      </c>
      <c r="K116" s="44"/>
      <c r="L116" s="43">
        <f>AVERAGE(L6:L113)</f>
        <v>3.9504350351197552</v>
      </c>
    </row>
  </sheetData>
  <mergeCells count="5">
    <mergeCell ref="A4:A5"/>
    <mergeCell ref="F4:I4"/>
    <mergeCell ref="J4:M4"/>
    <mergeCell ref="G2:I2"/>
    <mergeCell ref="B4:E4"/>
  </mergeCells>
  <conditionalFormatting sqref="H6:H113">
    <cfRule type="cellIs" dxfId="118" priority="11" operator="between">
      <formula>$H$116</formula>
      <formula>3.928</formula>
    </cfRule>
    <cfRule type="cellIs" dxfId="117" priority="17" operator="lessThan">
      <formula>3.5</formula>
    </cfRule>
    <cfRule type="cellIs" dxfId="116" priority="20" operator="between">
      <formula>4.5</formula>
      <formula>$H$116</formula>
    </cfRule>
    <cfRule type="cellIs" dxfId="115" priority="21" operator="greaterThanOrEqual">
      <formula>4.5</formula>
    </cfRule>
  </conditionalFormatting>
  <conditionalFormatting sqref="L6:L113">
    <cfRule type="cellIs" dxfId="114" priority="12" operator="between">
      <formula>$L$116</formula>
      <formula>3.948</formula>
    </cfRule>
    <cfRule type="cellIs" dxfId="113" priority="13" operator="lessThan">
      <formula>3.5</formula>
    </cfRule>
    <cfRule type="cellIs" dxfId="112" priority="14" operator="between">
      <formula>$L$116</formula>
      <formula>3.5</formula>
    </cfRule>
    <cfRule type="cellIs" dxfId="111" priority="15" operator="between">
      <formula>4.5</formula>
      <formula>$L$116</formula>
    </cfRule>
    <cfRule type="cellIs" dxfId="110" priority="16" operator="greaterThanOrEqual">
      <formula>4.5</formula>
    </cfRule>
  </conditionalFormatting>
  <conditionalFormatting sqref="H88:H113">
    <cfRule type="cellIs" dxfId="109" priority="18" operator="between">
      <formula>$H$116</formula>
      <formula>3.5</formula>
    </cfRule>
  </conditionalFormatting>
  <conditionalFormatting sqref="D6:D115">
    <cfRule type="cellIs" dxfId="108" priority="1" stopIfTrue="1" operator="between">
      <formula>$D$116</formula>
      <formula>3.975</formula>
    </cfRule>
    <cfRule type="cellIs" dxfId="107" priority="2" stopIfTrue="1" operator="lessThan">
      <formula>3.5</formula>
    </cfRule>
    <cfRule type="cellIs" dxfId="106" priority="3" stopIfTrue="1" operator="between">
      <formula>$D$116</formula>
      <formula>3.5</formula>
    </cfRule>
    <cfRule type="cellIs" dxfId="105" priority="4" stopIfTrue="1" operator="between">
      <formula>4.5</formula>
      <formula>$D$116</formula>
    </cfRule>
    <cfRule type="cellIs" dxfId="104" priority="5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12" width="8.7109375" customWidth="1"/>
    <col min="13" max="15" width="7.7109375" customWidth="1"/>
    <col min="16" max="16" width="8.7109375" customWidth="1"/>
    <col min="17" max="17" width="6.5703125" customWidth="1"/>
  </cols>
  <sheetData>
    <row r="1" spans="1:19" x14ac:dyDescent="0.25">
      <c r="R1" s="96"/>
      <c r="S1" s="13" t="s">
        <v>76</v>
      </c>
    </row>
    <row r="2" spans="1:19" ht="15.75" x14ac:dyDescent="0.25">
      <c r="C2" s="77" t="s">
        <v>107</v>
      </c>
      <c r="D2" s="500"/>
      <c r="E2" s="500"/>
      <c r="F2" s="500"/>
      <c r="G2" s="367"/>
      <c r="H2" s="367"/>
      <c r="I2" s="367"/>
      <c r="J2" s="367"/>
      <c r="K2" s="367"/>
      <c r="L2" s="367"/>
      <c r="M2" s="500"/>
      <c r="N2" s="367"/>
      <c r="O2" s="367"/>
      <c r="R2" s="97"/>
      <c r="S2" s="13" t="s">
        <v>77</v>
      </c>
    </row>
    <row r="3" spans="1:19" ht="15.75" thickBot="1" x14ac:dyDescent="0.3">
      <c r="R3" s="204"/>
      <c r="S3" s="13" t="s">
        <v>78</v>
      </c>
    </row>
    <row r="4" spans="1:19" s="9" customFormat="1" ht="15" customHeight="1" thickBot="1" x14ac:dyDescent="0.3">
      <c r="A4" s="553" t="s">
        <v>0</v>
      </c>
      <c r="B4" s="555" t="s">
        <v>71</v>
      </c>
      <c r="C4" s="557" t="s">
        <v>1</v>
      </c>
      <c r="D4" s="559">
        <v>2024</v>
      </c>
      <c r="E4" s="560"/>
      <c r="F4" s="561"/>
      <c r="G4" s="559">
        <v>2023</v>
      </c>
      <c r="H4" s="560"/>
      <c r="I4" s="561"/>
      <c r="J4" s="559">
        <v>2022</v>
      </c>
      <c r="K4" s="560"/>
      <c r="L4" s="561"/>
      <c r="M4" s="559" t="s">
        <v>96</v>
      </c>
      <c r="N4" s="560"/>
      <c r="O4" s="561"/>
      <c r="P4" s="551" t="s">
        <v>97</v>
      </c>
      <c r="R4" s="14"/>
      <c r="S4" s="13" t="s">
        <v>79</v>
      </c>
    </row>
    <row r="5" spans="1:19" s="9" customFormat="1" ht="45" customHeight="1" thickBot="1" x14ac:dyDescent="0.3">
      <c r="A5" s="554"/>
      <c r="B5" s="556"/>
      <c r="C5" s="558"/>
      <c r="D5" s="194" t="s">
        <v>72</v>
      </c>
      <c r="E5" s="193" t="s">
        <v>98</v>
      </c>
      <c r="F5" s="192" t="s">
        <v>99</v>
      </c>
      <c r="G5" s="194" t="s">
        <v>72</v>
      </c>
      <c r="H5" s="193" t="s">
        <v>98</v>
      </c>
      <c r="I5" s="192" t="s">
        <v>99</v>
      </c>
      <c r="J5" s="194" t="s">
        <v>72</v>
      </c>
      <c r="K5" s="193" t="s">
        <v>98</v>
      </c>
      <c r="L5" s="192" t="s">
        <v>99</v>
      </c>
      <c r="M5" s="516">
        <v>2024</v>
      </c>
      <c r="N5" s="370">
        <v>2023</v>
      </c>
      <c r="O5" s="390">
        <v>2022</v>
      </c>
      <c r="P5" s="552"/>
    </row>
    <row r="6" spans="1:19" s="9" customFormat="1" ht="15" customHeight="1" x14ac:dyDescent="0.25">
      <c r="A6" s="18">
        <v>1</v>
      </c>
      <c r="B6" s="28" t="s">
        <v>70</v>
      </c>
      <c r="C6" s="58" t="s">
        <v>117</v>
      </c>
      <c r="D6" s="195">
        <v>27</v>
      </c>
      <c r="E6" s="119">
        <v>4.5925925925925926</v>
      </c>
      <c r="F6" s="227">
        <v>3.97</v>
      </c>
      <c r="G6" s="195">
        <v>10</v>
      </c>
      <c r="H6" s="119">
        <v>4.5999999999999996</v>
      </c>
      <c r="I6" s="227">
        <v>3.91</v>
      </c>
      <c r="J6" s="195">
        <v>6</v>
      </c>
      <c r="K6" s="119">
        <v>4.333333333333333</v>
      </c>
      <c r="L6" s="227">
        <v>3.96</v>
      </c>
      <c r="M6" s="664">
        <v>3</v>
      </c>
      <c r="N6" s="387">
        <v>1</v>
      </c>
      <c r="O6" s="405">
        <v>6</v>
      </c>
      <c r="P6" s="409">
        <f>O6+N6+M6</f>
        <v>10</v>
      </c>
    </row>
    <row r="7" spans="1:19" s="9" customFormat="1" ht="15" customHeight="1" x14ac:dyDescent="0.25">
      <c r="A7" s="21">
        <v>2</v>
      </c>
      <c r="B7" s="25" t="s">
        <v>65</v>
      </c>
      <c r="C7" s="29" t="s">
        <v>6</v>
      </c>
      <c r="D7" s="196">
        <v>24</v>
      </c>
      <c r="E7" s="12">
        <v>4.375</v>
      </c>
      <c r="F7" s="238">
        <v>3.97</v>
      </c>
      <c r="G7" s="196">
        <v>24</v>
      </c>
      <c r="H7" s="12">
        <v>4.25</v>
      </c>
      <c r="I7" s="238">
        <v>3.91</v>
      </c>
      <c r="J7" s="196">
        <v>22</v>
      </c>
      <c r="K7" s="12">
        <v>4.3636363636363633</v>
      </c>
      <c r="L7" s="238">
        <v>3.96</v>
      </c>
      <c r="M7" s="627">
        <v>10</v>
      </c>
      <c r="N7" s="371">
        <v>13</v>
      </c>
      <c r="O7" s="398">
        <v>2</v>
      </c>
      <c r="P7" s="410">
        <f>O7+N7+M7</f>
        <v>25</v>
      </c>
    </row>
    <row r="8" spans="1:19" s="9" customFormat="1" ht="15" customHeight="1" x14ac:dyDescent="0.25">
      <c r="A8" s="21">
        <v>3</v>
      </c>
      <c r="B8" s="25" t="s">
        <v>70</v>
      </c>
      <c r="C8" s="29" t="s">
        <v>94</v>
      </c>
      <c r="D8" s="197">
        <v>29</v>
      </c>
      <c r="E8" s="12">
        <v>4.5172413793103452</v>
      </c>
      <c r="F8" s="238">
        <v>3.97</v>
      </c>
      <c r="G8" s="197">
        <v>25</v>
      </c>
      <c r="H8" s="12">
        <v>4.3600000000000003</v>
      </c>
      <c r="I8" s="238">
        <v>3.91</v>
      </c>
      <c r="J8" s="197">
        <v>29</v>
      </c>
      <c r="K8" s="12">
        <v>4.2068965517241379</v>
      </c>
      <c r="L8" s="238">
        <v>3.96</v>
      </c>
      <c r="M8" s="627">
        <v>4</v>
      </c>
      <c r="N8" s="371">
        <v>4</v>
      </c>
      <c r="O8" s="398">
        <v>20</v>
      </c>
      <c r="P8" s="410">
        <f>O8+N8+M8</f>
        <v>28</v>
      </c>
    </row>
    <row r="9" spans="1:19" s="9" customFormat="1" ht="15" customHeight="1" x14ac:dyDescent="0.25">
      <c r="A9" s="21">
        <v>4</v>
      </c>
      <c r="B9" s="25" t="s">
        <v>69</v>
      </c>
      <c r="C9" s="521" t="s">
        <v>197</v>
      </c>
      <c r="D9" s="197">
        <v>99</v>
      </c>
      <c r="E9" s="125">
        <v>4.2929292929292933</v>
      </c>
      <c r="F9" s="251">
        <v>3.97</v>
      </c>
      <c r="G9" s="197">
        <v>51</v>
      </c>
      <c r="H9" s="125">
        <v>4.3137254901960782</v>
      </c>
      <c r="I9" s="251">
        <v>3.91</v>
      </c>
      <c r="J9" s="197">
        <v>35</v>
      </c>
      <c r="K9" s="125">
        <v>4.3428571428571425</v>
      </c>
      <c r="L9" s="251">
        <v>3.96</v>
      </c>
      <c r="M9" s="631">
        <v>19</v>
      </c>
      <c r="N9" s="372">
        <v>7</v>
      </c>
      <c r="O9" s="393">
        <v>3</v>
      </c>
      <c r="P9" s="410">
        <f>O9+N9+M9</f>
        <v>29</v>
      </c>
    </row>
    <row r="10" spans="1:19" s="9" customFormat="1" ht="15" customHeight="1" x14ac:dyDescent="0.25">
      <c r="A10" s="21">
        <v>5</v>
      </c>
      <c r="B10" s="25" t="s">
        <v>70</v>
      </c>
      <c r="C10" s="29" t="s">
        <v>62</v>
      </c>
      <c r="D10" s="196">
        <v>24</v>
      </c>
      <c r="E10" s="12">
        <v>4.75</v>
      </c>
      <c r="F10" s="238">
        <v>3.97</v>
      </c>
      <c r="G10" s="196">
        <v>31</v>
      </c>
      <c r="H10" s="12">
        <v>4.354838709677419</v>
      </c>
      <c r="I10" s="238">
        <v>3.91</v>
      </c>
      <c r="J10" s="196">
        <v>62</v>
      </c>
      <c r="K10" s="12">
        <v>4.161290322580645</v>
      </c>
      <c r="L10" s="238">
        <v>3.96</v>
      </c>
      <c r="M10" s="627">
        <v>1</v>
      </c>
      <c r="N10" s="371">
        <v>5</v>
      </c>
      <c r="O10" s="398">
        <v>27</v>
      </c>
      <c r="P10" s="410">
        <f>O10+N10+M10</f>
        <v>33</v>
      </c>
    </row>
    <row r="11" spans="1:19" s="9" customFormat="1" ht="15" customHeight="1" x14ac:dyDescent="0.25">
      <c r="A11" s="21">
        <v>6</v>
      </c>
      <c r="B11" s="25" t="s">
        <v>67</v>
      </c>
      <c r="C11" s="389" t="s">
        <v>206</v>
      </c>
      <c r="D11" s="197">
        <v>24</v>
      </c>
      <c r="E11" s="130">
        <v>4.375</v>
      </c>
      <c r="F11" s="242">
        <v>3.97</v>
      </c>
      <c r="G11" s="197">
        <v>31</v>
      </c>
      <c r="H11" s="130">
        <v>4.161290322580645</v>
      </c>
      <c r="I11" s="242">
        <v>3.91</v>
      </c>
      <c r="J11" s="197">
        <v>35</v>
      </c>
      <c r="K11" s="130">
        <v>4.4285714285714288</v>
      </c>
      <c r="L11" s="242">
        <v>3.96</v>
      </c>
      <c r="M11" s="633">
        <v>11</v>
      </c>
      <c r="N11" s="375">
        <v>21</v>
      </c>
      <c r="O11" s="394">
        <v>1</v>
      </c>
      <c r="P11" s="410">
        <f>O11+N11+M11</f>
        <v>33</v>
      </c>
    </row>
    <row r="12" spans="1:19" s="9" customFormat="1" ht="15" customHeight="1" x14ac:dyDescent="0.25">
      <c r="A12" s="21">
        <v>7</v>
      </c>
      <c r="B12" s="33" t="s">
        <v>67</v>
      </c>
      <c r="C12" s="677" t="s">
        <v>33</v>
      </c>
      <c r="D12" s="197">
        <v>38</v>
      </c>
      <c r="E12" s="522">
        <v>4.4473684210526319</v>
      </c>
      <c r="F12" s="681">
        <v>3.97</v>
      </c>
      <c r="G12" s="197">
        <v>40</v>
      </c>
      <c r="H12" s="522">
        <v>4.125</v>
      </c>
      <c r="I12" s="681">
        <v>3.91</v>
      </c>
      <c r="J12" s="197">
        <v>38</v>
      </c>
      <c r="K12" s="522">
        <v>4.3421052631578947</v>
      </c>
      <c r="L12" s="681">
        <v>3.96</v>
      </c>
      <c r="M12" s="660">
        <v>6</v>
      </c>
      <c r="N12" s="666">
        <v>27</v>
      </c>
      <c r="O12" s="670">
        <v>4</v>
      </c>
      <c r="P12" s="410">
        <f>O12+N12+M12</f>
        <v>37</v>
      </c>
    </row>
    <row r="13" spans="1:19" s="9" customFormat="1" ht="15" customHeight="1" x14ac:dyDescent="0.25">
      <c r="A13" s="21">
        <v>8</v>
      </c>
      <c r="B13" s="25" t="s">
        <v>65</v>
      </c>
      <c r="C13" s="128" t="s">
        <v>13</v>
      </c>
      <c r="D13" s="197">
        <v>36</v>
      </c>
      <c r="E13" s="12">
        <v>4.333333333333333</v>
      </c>
      <c r="F13" s="252">
        <v>3.97</v>
      </c>
      <c r="G13" s="197">
        <v>39</v>
      </c>
      <c r="H13" s="12">
        <v>4.2564102564102564</v>
      </c>
      <c r="I13" s="252">
        <v>3.91</v>
      </c>
      <c r="J13" s="197">
        <v>35</v>
      </c>
      <c r="K13" s="12">
        <v>4.2</v>
      </c>
      <c r="L13" s="252">
        <v>3.96</v>
      </c>
      <c r="M13" s="628">
        <v>14</v>
      </c>
      <c r="N13" s="511">
        <v>10</v>
      </c>
      <c r="O13" s="395">
        <v>21</v>
      </c>
      <c r="P13" s="410">
        <f>O13+N13+M13</f>
        <v>45</v>
      </c>
    </row>
    <row r="14" spans="1:19" s="9" customFormat="1" ht="15" customHeight="1" x14ac:dyDescent="0.25">
      <c r="A14" s="21">
        <v>9</v>
      </c>
      <c r="B14" s="25" t="s">
        <v>69</v>
      </c>
      <c r="C14" s="29" t="s">
        <v>57</v>
      </c>
      <c r="D14" s="197">
        <v>48</v>
      </c>
      <c r="E14" s="519">
        <v>4.416666666666667</v>
      </c>
      <c r="F14" s="238">
        <v>3.97</v>
      </c>
      <c r="G14" s="197">
        <v>26</v>
      </c>
      <c r="H14" s="519">
        <v>4.115384615384615</v>
      </c>
      <c r="I14" s="238">
        <v>3.91</v>
      </c>
      <c r="J14" s="197">
        <v>11</v>
      </c>
      <c r="K14" s="519">
        <v>4.2727272727272725</v>
      </c>
      <c r="L14" s="238">
        <v>3.96</v>
      </c>
      <c r="M14" s="627">
        <v>7</v>
      </c>
      <c r="N14" s="371">
        <v>28</v>
      </c>
      <c r="O14" s="398">
        <v>12</v>
      </c>
      <c r="P14" s="410">
        <f>O14+N14+M14</f>
        <v>47</v>
      </c>
    </row>
    <row r="15" spans="1:19" s="9" customFormat="1" ht="15" customHeight="1" thickBot="1" x14ac:dyDescent="0.3">
      <c r="A15" s="37">
        <v>10</v>
      </c>
      <c r="B15" s="27" t="s">
        <v>68</v>
      </c>
      <c r="C15" s="676" t="s">
        <v>93</v>
      </c>
      <c r="D15" s="198">
        <v>25</v>
      </c>
      <c r="E15" s="133">
        <v>4.2</v>
      </c>
      <c r="F15" s="680">
        <v>3.97</v>
      </c>
      <c r="G15" s="198">
        <v>26</v>
      </c>
      <c r="H15" s="133">
        <v>4.4615384615384617</v>
      </c>
      <c r="I15" s="680">
        <v>3.91</v>
      </c>
      <c r="J15" s="198">
        <v>23</v>
      </c>
      <c r="K15" s="133">
        <v>4.2608695652173916</v>
      </c>
      <c r="L15" s="680">
        <v>3.96</v>
      </c>
      <c r="M15" s="683">
        <v>30</v>
      </c>
      <c r="N15" s="686">
        <v>3</v>
      </c>
      <c r="O15" s="689">
        <v>15</v>
      </c>
      <c r="P15" s="411">
        <f>O15+N15+M15</f>
        <v>48</v>
      </c>
    </row>
    <row r="16" spans="1:19" s="9" customFormat="1" ht="15" customHeight="1" x14ac:dyDescent="0.25">
      <c r="A16" s="18">
        <v>11</v>
      </c>
      <c r="B16" s="368" t="s">
        <v>69</v>
      </c>
      <c r="C16" s="29" t="s">
        <v>43</v>
      </c>
      <c r="D16" s="195">
        <v>14</v>
      </c>
      <c r="E16" s="119">
        <v>4.6428571428571432</v>
      </c>
      <c r="F16" s="238">
        <v>3.97</v>
      </c>
      <c r="G16" s="195">
        <v>30</v>
      </c>
      <c r="H16" s="119">
        <v>4.1333333333333337</v>
      </c>
      <c r="I16" s="238">
        <v>3.91</v>
      </c>
      <c r="J16" s="195">
        <v>8</v>
      </c>
      <c r="K16" s="119">
        <v>4.125</v>
      </c>
      <c r="L16" s="238">
        <v>3.96</v>
      </c>
      <c r="M16" s="627">
        <v>2</v>
      </c>
      <c r="N16" s="371">
        <v>26</v>
      </c>
      <c r="O16" s="398">
        <v>33</v>
      </c>
      <c r="P16" s="409">
        <f>O16+N16+M16</f>
        <v>61</v>
      </c>
    </row>
    <row r="17" spans="1:16" s="9" customFormat="1" ht="15" customHeight="1" x14ac:dyDescent="0.25">
      <c r="A17" s="21">
        <v>12</v>
      </c>
      <c r="B17" s="25" t="s">
        <v>65</v>
      </c>
      <c r="C17" s="29" t="s">
        <v>5</v>
      </c>
      <c r="D17" s="197">
        <v>73</v>
      </c>
      <c r="E17" s="12">
        <v>4.2876712328767121</v>
      </c>
      <c r="F17" s="238">
        <v>3.97</v>
      </c>
      <c r="G17" s="197">
        <v>55</v>
      </c>
      <c r="H17" s="12">
        <v>4.1090909090909093</v>
      </c>
      <c r="I17" s="238">
        <v>3.91</v>
      </c>
      <c r="J17" s="197">
        <v>78</v>
      </c>
      <c r="K17" s="12">
        <v>4.2692307692307692</v>
      </c>
      <c r="L17" s="238">
        <v>3.96</v>
      </c>
      <c r="M17" s="627">
        <v>20</v>
      </c>
      <c r="N17" s="371">
        <v>29</v>
      </c>
      <c r="O17" s="398">
        <v>13</v>
      </c>
      <c r="P17" s="410">
        <f>O17+N17+M17</f>
        <v>62</v>
      </c>
    </row>
    <row r="18" spans="1:16" s="9" customFormat="1" ht="15" customHeight="1" x14ac:dyDescent="0.25">
      <c r="A18" s="21">
        <v>13</v>
      </c>
      <c r="B18" s="25" t="s">
        <v>69</v>
      </c>
      <c r="C18" s="29" t="s">
        <v>180</v>
      </c>
      <c r="D18" s="197">
        <v>66</v>
      </c>
      <c r="E18" s="12">
        <v>4.2121212121212119</v>
      </c>
      <c r="F18" s="238">
        <v>3.97</v>
      </c>
      <c r="G18" s="197">
        <v>13</v>
      </c>
      <c r="H18" s="12">
        <v>4.2307692307692308</v>
      </c>
      <c r="I18" s="238">
        <v>3.91</v>
      </c>
      <c r="J18" s="197">
        <v>17</v>
      </c>
      <c r="K18" s="12">
        <v>4.1764705882352944</v>
      </c>
      <c r="L18" s="238">
        <v>3.96</v>
      </c>
      <c r="M18" s="627">
        <v>27</v>
      </c>
      <c r="N18" s="371">
        <v>15</v>
      </c>
      <c r="O18" s="398">
        <v>24</v>
      </c>
      <c r="P18" s="410">
        <f>O18+N18+M18</f>
        <v>66</v>
      </c>
    </row>
    <row r="19" spans="1:16" s="9" customFormat="1" ht="15" customHeight="1" x14ac:dyDescent="0.25">
      <c r="A19" s="21">
        <v>14</v>
      </c>
      <c r="B19" s="25" t="s">
        <v>69</v>
      </c>
      <c r="C19" s="111" t="s">
        <v>203</v>
      </c>
      <c r="D19" s="197">
        <v>34</v>
      </c>
      <c r="E19" s="12">
        <v>4.2941176470588234</v>
      </c>
      <c r="F19" s="247">
        <v>3.97</v>
      </c>
      <c r="G19" s="197">
        <v>68</v>
      </c>
      <c r="H19" s="12">
        <v>4.2794117647058822</v>
      </c>
      <c r="I19" s="247">
        <v>3.91</v>
      </c>
      <c r="J19" s="197">
        <v>50</v>
      </c>
      <c r="K19" s="12">
        <v>4.0199999999999996</v>
      </c>
      <c r="L19" s="247">
        <v>3.96</v>
      </c>
      <c r="M19" s="635">
        <v>18</v>
      </c>
      <c r="N19" s="378">
        <v>9</v>
      </c>
      <c r="O19" s="400">
        <v>42</v>
      </c>
      <c r="P19" s="410">
        <f>O19+N19+M19</f>
        <v>69</v>
      </c>
    </row>
    <row r="20" spans="1:16" s="9" customFormat="1" ht="15" customHeight="1" x14ac:dyDescent="0.25">
      <c r="A20" s="21">
        <v>15</v>
      </c>
      <c r="B20" s="25" t="s">
        <v>66</v>
      </c>
      <c r="C20" s="29" t="s">
        <v>161</v>
      </c>
      <c r="D20" s="197">
        <v>63</v>
      </c>
      <c r="E20" s="12">
        <v>4.1746031746031749</v>
      </c>
      <c r="F20" s="238">
        <v>3.97</v>
      </c>
      <c r="G20" s="197">
        <v>28</v>
      </c>
      <c r="H20" s="12">
        <v>4.1428571428571432</v>
      </c>
      <c r="I20" s="238">
        <v>3.91</v>
      </c>
      <c r="J20" s="197">
        <v>17</v>
      </c>
      <c r="K20" s="12">
        <v>4.2352941176470589</v>
      </c>
      <c r="L20" s="238">
        <v>3.96</v>
      </c>
      <c r="M20" s="627">
        <v>33</v>
      </c>
      <c r="N20" s="371">
        <v>25</v>
      </c>
      <c r="O20" s="398">
        <v>17</v>
      </c>
      <c r="P20" s="410">
        <f>O20+N20+M20</f>
        <v>75</v>
      </c>
    </row>
    <row r="21" spans="1:16" s="9" customFormat="1" ht="15" customHeight="1" x14ac:dyDescent="0.25">
      <c r="A21" s="21">
        <v>16</v>
      </c>
      <c r="B21" s="25" t="s">
        <v>67</v>
      </c>
      <c r="C21" s="57" t="s">
        <v>123</v>
      </c>
      <c r="D21" s="197">
        <v>23</v>
      </c>
      <c r="E21" s="12">
        <v>4.2173913043478262</v>
      </c>
      <c r="F21" s="241">
        <v>3.97</v>
      </c>
      <c r="G21" s="197">
        <v>18</v>
      </c>
      <c r="H21" s="12">
        <v>4.2222222222222223</v>
      </c>
      <c r="I21" s="241">
        <v>3.91</v>
      </c>
      <c r="J21" s="197">
        <v>10</v>
      </c>
      <c r="K21" s="12">
        <v>4.0999999999999996</v>
      </c>
      <c r="L21" s="241">
        <v>3.96</v>
      </c>
      <c r="M21" s="629">
        <v>26</v>
      </c>
      <c r="N21" s="377">
        <v>16</v>
      </c>
      <c r="O21" s="392">
        <v>35</v>
      </c>
      <c r="P21" s="410">
        <f>O21+N21+M21</f>
        <v>77</v>
      </c>
    </row>
    <row r="22" spans="1:16" s="9" customFormat="1" ht="15" customHeight="1" x14ac:dyDescent="0.25">
      <c r="A22" s="21">
        <v>17</v>
      </c>
      <c r="B22" s="25" t="s">
        <v>66</v>
      </c>
      <c r="C22" s="63" t="s">
        <v>85</v>
      </c>
      <c r="D22" s="197">
        <v>47</v>
      </c>
      <c r="E22" s="12">
        <v>4.1489361702127656</v>
      </c>
      <c r="F22" s="239">
        <v>3.97</v>
      </c>
      <c r="G22" s="197">
        <v>51</v>
      </c>
      <c r="H22" s="12">
        <v>4.1568627450980395</v>
      </c>
      <c r="I22" s="239">
        <v>3.91</v>
      </c>
      <c r="J22" s="197">
        <v>45</v>
      </c>
      <c r="K22" s="12">
        <v>4.2</v>
      </c>
      <c r="L22" s="239">
        <v>3.96</v>
      </c>
      <c r="M22" s="631">
        <v>37</v>
      </c>
      <c r="N22" s="372">
        <v>22</v>
      </c>
      <c r="O22" s="393">
        <v>22</v>
      </c>
      <c r="P22" s="410">
        <f>O22+N22+M22</f>
        <v>81</v>
      </c>
    </row>
    <row r="23" spans="1:16" s="9" customFormat="1" ht="15" customHeight="1" x14ac:dyDescent="0.25">
      <c r="A23" s="21">
        <v>18</v>
      </c>
      <c r="B23" s="25" t="s">
        <v>68</v>
      </c>
      <c r="C23" s="29" t="s">
        <v>172</v>
      </c>
      <c r="D23" s="197">
        <v>28</v>
      </c>
      <c r="E23" s="130">
        <v>4.2857142857142856</v>
      </c>
      <c r="F23" s="238">
        <v>3.97</v>
      </c>
      <c r="G23" s="197">
        <v>41</v>
      </c>
      <c r="H23" s="130">
        <v>4.1463414634146343</v>
      </c>
      <c r="I23" s="238">
        <v>3.91</v>
      </c>
      <c r="J23" s="197">
        <v>24</v>
      </c>
      <c r="K23" s="130">
        <v>4.041666666666667</v>
      </c>
      <c r="L23" s="238">
        <v>3.96</v>
      </c>
      <c r="M23" s="627">
        <v>21</v>
      </c>
      <c r="N23" s="371">
        <v>24</v>
      </c>
      <c r="O23" s="398">
        <v>38</v>
      </c>
      <c r="P23" s="410">
        <f>O23+N23+M23</f>
        <v>83</v>
      </c>
    </row>
    <row r="24" spans="1:16" s="9" customFormat="1" ht="15" customHeight="1" x14ac:dyDescent="0.25">
      <c r="A24" s="21">
        <v>19</v>
      </c>
      <c r="B24" s="25" t="s">
        <v>66</v>
      </c>
      <c r="C24" s="59" t="s">
        <v>21</v>
      </c>
      <c r="D24" s="197">
        <v>63</v>
      </c>
      <c r="E24" s="12">
        <v>4.2063492063492065</v>
      </c>
      <c r="F24" s="240">
        <v>3.97</v>
      </c>
      <c r="G24" s="197">
        <v>67</v>
      </c>
      <c r="H24" s="12">
        <v>4.2537313432835822</v>
      </c>
      <c r="I24" s="240">
        <v>3.91</v>
      </c>
      <c r="J24" s="197">
        <v>41</v>
      </c>
      <c r="K24" s="12">
        <v>4</v>
      </c>
      <c r="L24" s="240">
        <v>3.96</v>
      </c>
      <c r="M24" s="634">
        <v>29</v>
      </c>
      <c r="N24" s="376">
        <v>11</v>
      </c>
      <c r="O24" s="399">
        <v>44</v>
      </c>
      <c r="P24" s="410">
        <f>O24+N24+M24</f>
        <v>84</v>
      </c>
    </row>
    <row r="25" spans="1:16" s="9" customFormat="1" ht="15" customHeight="1" thickBot="1" x14ac:dyDescent="0.3">
      <c r="A25" s="55">
        <v>20</v>
      </c>
      <c r="B25" s="30" t="s">
        <v>68</v>
      </c>
      <c r="C25" s="517" t="s">
        <v>176</v>
      </c>
      <c r="D25" s="203">
        <v>106</v>
      </c>
      <c r="E25" s="131">
        <v>4.2547169811320753</v>
      </c>
      <c r="F25" s="243">
        <v>3.97</v>
      </c>
      <c r="G25" s="203">
        <v>66</v>
      </c>
      <c r="H25" s="131">
        <v>3.9393939393939394</v>
      </c>
      <c r="I25" s="243">
        <v>3.91</v>
      </c>
      <c r="J25" s="203">
        <v>53</v>
      </c>
      <c r="K25" s="131">
        <v>4.3018867924528301</v>
      </c>
      <c r="L25" s="243">
        <v>3.96</v>
      </c>
      <c r="M25" s="632">
        <v>23</v>
      </c>
      <c r="N25" s="512">
        <v>53</v>
      </c>
      <c r="O25" s="397">
        <v>9</v>
      </c>
      <c r="P25" s="412">
        <f>O25+N25+M25</f>
        <v>85</v>
      </c>
    </row>
    <row r="26" spans="1:16" s="9" customFormat="1" ht="15" customHeight="1" x14ac:dyDescent="0.25">
      <c r="A26" s="18">
        <v>21</v>
      </c>
      <c r="B26" s="368" t="s">
        <v>68</v>
      </c>
      <c r="C26" s="31" t="s">
        <v>175</v>
      </c>
      <c r="D26" s="195">
        <v>45</v>
      </c>
      <c r="E26" s="119">
        <v>4.2</v>
      </c>
      <c r="F26" s="386">
        <v>3.97</v>
      </c>
      <c r="G26" s="195">
        <v>19</v>
      </c>
      <c r="H26" s="119">
        <v>4</v>
      </c>
      <c r="I26" s="386">
        <v>3.91</v>
      </c>
      <c r="J26" s="195">
        <v>45</v>
      </c>
      <c r="K26" s="119">
        <v>4.2888888888888888</v>
      </c>
      <c r="L26" s="386">
        <v>3.96</v>
      </c>
      <c r="M26" s="639">
        <v>31</v>
      </c>
      <c r="N26" s="514">
        <v>45</v>
      </c>
      <c r="O26" s="391">
        <v>10</v>
      </c>
      <c r="P26" s="409">
        <f>O26+N26+M26</f>
        <v>86</v>
      </c>
    </row>
    <row r="27" spans="1:16" s="9" customFormat="1" ht="15" customHeight="1" x14ac:dyDescent="0.25">
      <c r="A27" s="21">
        <v>22</v>
      </c>
      <c r="B27" s="25" t="s">
        <v>66</v>
      </c>
      <c r="C27" s="29" t="s">
        <v>132</v>
      </c>
      <c r="D27" s="196">
        <v>81</v>
      </c>
      <c r="E27" s="191">
        <v>4.382716049382716</v>
      </c>
      <c r="F27" s="238">
        <v>3.97</v>
      </c>
      <c r="G27" s="196">
        <v>40</v>
      </c>
      <c r="H27" s="191">
        <v>3.875</v>
      </c>
      <c r="I27" s="238">
        <v>3.91</v>
      </c>
      <c r="J27" s="196">
        <v>37</v>
      </c>
      <c r="K27" s="191">
        <v>4.2162162162162158</v>
      </c>
      <c r="L27" s="238">
        <v>3.96</v>
      </c>
      <c r="M27" s="627">
        <v>9</v>
      </c>
      <c r="N27" s="371">
        <v>59</v>
      </c>
      <c r="O27" s="398">
        <v>19</v>
      </c>
      <c r="P27" s="410">
        <f>O27+N27+M27</f>
        <v>87</v>
      </c>
    </row>
    <row r="28" spans="1:16" s="9" customFormat="1" ht="15" customHeight="1" x14ac:dyDescent="0.25">
      <c r="A28" s="21">
        <v>23</v>
      </c>
      <c r="B28" s="25" t="s">
        <v>64</v>
      </c>
      <c r="C28" s="127" t="s">
        <v>153</v>
      </c>
      <c r="D28" s="518">
        <v>12</v>
      </c>
      <c r="E28" s="384">
        <v>4.333333333333333</v>
      </c>
      <c r="F28" s="520">
        <v>3.97</v>
      </c>
      <c r="G28" s="518">
        <v>12</v>
      </c>
      <c r="H28" s="384">
        <v>4.25</v>
      </c>
      <c r="I28" s="520">
        <v>3.91</v>
      </c>
      <c r="J28" s="518">
        <v>10</v>
      </c>
      <c r="K28" s="384">
        <v>3.9</v>
      </c>
      <c r="L28" s="520">
        <v>3.96</v>
      </c>
      <c r="M28" s="628">
        <v>13</v>
      </c>
      <c r="N28" s="511">
        <v>12</v>
      </c>
      <c r="O28" s="395">
        <v>62</v>
      </c>
      <c r="P28" s="410">
        <f>O28+N28+M28</f>
        <v>87</v>
      </c>
    </row>
    <row r="29" spans="1:16" s="9" customFormat="1" ht="15" customHeight="1" x14ac:dyDescent="0.25">
      <c r="A29" s="21">
        <v>24</v>
      </c>
      <c r="B29" s="25" t="s">
        <v>66</v>
      </c>
      <c r="C29" s="62" t="s">
        <v>60</v>
      </c>
      <c r="D29" s="196">
        <v>71</v>
      </c>
      <c r="E29" s="12">
        <v>4.28169014084507</v>
      </c>
      <c r="F29" s="228">
        <v>3.97</v>
      </c>
      <c r="G29" s="196">
        <v>48</v>
      </c>
      <c r="H29" s="12">
        <v>4.25</v>
      </c>
      <c r="I29" s="228">
        <v>3.91</v>
      </c>
      <c r="J29" s="196">
        <v>34</v>
      </c>
      <c r="K29" s="12">
        <v>3.9705882352941178</v>
      </c>
      <c r="L29" s="228">
        <v>3.96</v>
      </c>
      <c r="M29" s="630">
        <v>22</v>
      </c>
      <c r="N29" s="373">
        <v>14</v>
      </c>
      <c r="O29" s="396">
        <v>53</v>
      </c>
      <c r="P29" s="410">
        <f>O29+N29+M29</f>
        <v>89</v>
      </c>
    </row>
    <row r="30" spans="1:16" s="9" customFormat="1" ht="15" customHeight="1" x14ac:dyDescent="0.25">
      <c r="A30" s="21">
        <v>25</v>
      </c>
      <c r="B30" s="25" t="s">
        <v>67</v>
      </c>
      <c r="C30" s="389" t="s">
        <v>90</v>
      </c>
      <c r="D30" s="197">
        <v>46</v>
      </c>
      <c r="E30" s="132">
        <v>4.0652173913043477</v>
      </c>
      <c r="F30" s="254">
        <v>3.97</v>
      </c>
      <c r="G30" s="197">
        <v>13</v>
      </c>
      <c r="H30" s="132">
        <v>4.3076923076923075</v>
      </c>
      <c r="I30" s="254">
        <v>3.91</v>
      </c>
      <c r="J30" s="197">
        <v>13</v>
      </c>
      <c r="K30" s="132">
        <v>4</v>
      </c>
      <c r="L30" s="254">
        <v>3.96</v>
      </c>
      <c r="M30" s="638">
        <v>42</v>
      </c>
      <c r="N30" s="422">
        <v>8</v>
      </c>
      <c r="O30" s="402">
        <v>45</v>
      </c>
      <c r="P30" s="410">
        <f>O30+N30+M30</f>
        <v>95</v>
      </c>
    </row>
    <row r="31" spans="1:16" s="9" customFormat="1" ht="15" customHeight="1" x14ac:dyDescent="0.25">
      <c r="A31" s="21">
        <v>26</v>
      </c>
      <c r="B31" s="22" t="s">
        <v>69</v>
      </c>
      <c r="C31" s="679" t="s">
        <v>193</v>
      </c>
      <c r="D31" s="199">
        <v>67</v>
      </c>
      <c r="E31" s="12">
        <v>4.0746268656716422</v>
      </c>
      <c r="F31" s="249">
        <v>3.97</v>
      </c>
      <c r="G31" s="199">
        <v>52</v>
      </c>
      <c r="H31" s="12">
        <v>3.9423076923076925</v>
      </c>
      <c r="I31" s="249">
        <v>3.91</v>
      </c>
      <c r="J31" s="199">
        <v>24</v>
      </c>
      <c r="K31" s="12">
        <v>4.333333333333333</v>
      </c>
      <c r="L31" s="249">
        <v>3.96</v>
      </c>
      <c r="M31" s="647">
        <v>41</v>
      </c>
      <c r="N31" s="513">
        <v>52</v>
      </c>
      <c r="O31" s="401">
        <v>5</v>
      </c>
      <c r="P31" s="410">
        <f>O31+N31+M31</f>
        <v>98</v>
      </c>
    </row>
    <row r="32" spans="1:16" s="9" customFormat="1" ht="15" customHeight="1" x14ac:dyDescent="0.25">
      <c r="A32" s="21">
        <v>27</v>
      </c>
      <c r="B32" s="25" t="s">
        <v>69</v>
      </c>
      <c r="C32" s="52" t="s">
        <v>194</v>
      </c>
      <c r="D32" s="197">
        <v>94</v>
      </c>
      <c r="E32" s="12">
        <v>4.3191489361702127</v>
      </c>
      <c r="F32" s="250">
        <v>3.97</v>
      </c>
      <c r="G32" s="197">
        <v>61</v>
      </c>
      <c r="H32" s="12">
        <v>4.0327868852459012</v>
      </c>
      <c r="I32" s="250">
        <v>3.91</v>
      </c>
      <c r="J32" s="197">
        <v>95</v>
      </c>
      <c r="K32" s="12">
        <v>4</v>
      </c>
      <c r="L32" s="250">
        <v>3.96</v>
      </c>
      <c r="M32" s="634">
        <v>16</v>
      </c>
      <c r="N32" s="376">
        <v>34</v>
      </c>
      <c r="O32" s="399">
        <v>49</v>
      </c>
      <c r="P32" s="410">
        <f>O32+N32+M32</f>
        <v>99</v>
      </c>
    </row>
    <row r="33" spans="1:16" s="9" customFormat="1" ht="15" customHeight="1" x14ac:dyDescent="0.25">
      <c r="A33" s="21">
        <v>28</v>
      </c>
      <c r="B33" s="25" t="s">
        <v>68</v>
      </c>
      <c r="C33" s="414" t="s">
        <v>170</v>
      </c>
      <c r="D33" s="417">
        <v>21</v>
      </c>
      <c r="E33" s="12">
        <v>4.333333333333333</v>
      </c>
      <c r="F33" s="241">
        <v>3.97</v>
      </c>
      <c r="G33" s="417">
        <v>29</v>
      </c>
      <c r="H33" s="12">
        <v>3.8620689655172415</v>
      </c>
      <c r="I33" s="241">
        <v>3.91</v>
      </c>
      <c r="J33" s="417">
        <v>25</v>
      </c>
      <c r="K33" s="12">
        <v>4.16</v>
      </c>
      <c r="L33" s="241">
        <v>3.96</v>
      </c>
      <c r="M33" s="629">
        <v>15</v>
      </c>
      <c r="N33" s="377">
        <v>61</v>
      </c>
      <c r="O33" s="392">
        <v>28</v>
      </c>
      <c r="P33" s="410">
        <f>O33+N33+M33</f>
        <v>104</v>
      </c>
    </row>
    <row r="34" spans="1:16" s="9" customFormat="1" ht="15" customHeight="1" x14ac:dyDescent="0.25">
      <c r="A34" s="21">
        <v>29</v>
      </c>
      <c r="B34" s="25" t="s">
        <v>70</v>
      </c>
      <c r="C34" s="63" t="s">
        <v>128</v>
      </c>
      <c r="D34" s="417">
        <v>28</v>
      </c>
      <c r="E34" s="12">
        <v>4.25</v>
      </c>
      <c r="F34" s="239">
        <v>3.97</v>
      </c>
      <c r="G34" s="417">
        <v>20</v>
      </c>
      <c r="H34" s="12">
        <v>3.8</v>
      </c>
      <c r="I34" s="239">
        <v>3.91</v>
      </c>
      <c r="J34" s="417">
        <v>23</v>
      </c>
      <c r="K34" s="12">
        <v>4.3043478260869561</v>
      </c>
      <c r="L34" s="239">
        <v>3.96</v>
      </c>
      <c r="M34" s="631">
        <v>24</v>
      </c>
      <c r="N34" s="372">
        <v>72</v>
      </c>
      <c r="O34" s="393">
        <v>8</v>
      </c>
      <c r="P34" s="410">
        <f>O34+N34+M34</f>
        <v>104</v>
      </c>
    </row>
    <row r="35" spans="1:16" s="9" customFormat="1" ht="15" customHeight="1" thickBot="1" x14ac:dyDescent="0.3">
      <c r="A35" s="55">
        <v>30</v>
      </c>
      <c r="B35" s="673" t="s">
        <v>68</v>
      </c>
      <c r="C35" s="692" t="s">
        <v>139</v>
      </c>
      <c r="D35" s="200">
        <v>15</v>
      </c>
      <c r="E35" s="653">
        <v>4.4666666666666668</v>
      </c>
      <c r="F35" s="699">
        <v>3.97</v>
      </c>
      <c r="G35" s="200">
        <v>9</v>
      </c>
      <c r="H35" s="653">
        <v>4.2222222222222223</v>
      </c>
      <c r="I35" s="699">
        <v>3.91</v>
      </c>
      <c r="J35" s="200">
        <v>26</v>
      </c>
      <c r="K35" s="653">
        <v>3.7692307692307692</v>
      </c>
      <c r="L35" s="699">
        <v>3.96</v>
      </c>
      <c r="M35" s="702">
        <v>5</v>
      </c>
      <c r="N35" s="705">
        <v>17</v>
      </c>
      <c r="O35" s="708">
        <v>83</v>
      </c>
      <c r="P35" s="412">
        <f>O35+N35+M35</f>
        <v>105</v>
      </c>
    </row>
    <row r="36" spans="1:16" s="9" customFormat="1" ht="15" customHeight="1" x14ac:dyDescent="0.25">
      <c r="A36" s="18">
        <v>31</v>
      </c>
      <c r="B36" s="28" t="s">
        <v>65</v>
      </c>
      <c r="C36" s="607" t="s">
        <v>156</v>
      </c>
      <c r="D36" s="196">
        <v>57</v>
      </c>
      <c r="E36" s="125">
        <v>3.7017543859649122</v>
      </c>
      <c r="F36" s="240">
        <v>3.97</v>
      </c>
      <c r="G36" s="196">
        <v>34</v>
      </c>
      <c r="H36" s="125">
        <v>4.4705882352941178</v>
      </c>
      <c r="I36" s="240">
        <v>3.91</v>
      </c>
      <c r="J36" s="196">
        <v>27</v>
      </c>
      <c r="K36" s="125">
        <v>4.2592592592592595</v>
      </c>
      <c r="L36" s="240">
        <v>3.96</v>
      </c>
      <c r="M36" s="634">
        <v>90</v>
      </c>
      <c r="N36" s="376">
        <v>2</v>
      </c>
      <c r="O36" s="399">
        <v>16</v>
      </c>
      <c r="P36" s="413">
        <f>O36+N36+M36</f>
        <v>108</v>
      </c>
    </row>
    <row r="37" spans="1:16" s="9" customFormat="1" ht="15" customHeight="1" x14ac:dyDescent="0.25">
      <c r="A37" s="21">
        <v>32</v>
      </c>
      <c r="B37" s="25" t="s">
        <v>64</v>
      </c>
      <c r="C37" s="63" t="s">
        <v>84</v>
      </c>
      <c r="D37" s="196">
        <v>36</v>
      </c>
      <c r="E37" s="125">
        <v>4.1944444444444446</v>
      </c>
      <c r="F37" s="239">
        <v>3.97</v>
      </c>
      <c r="G37" s="196">
        <v>31</v>
      </c>
      <c r="H37" s="125">
        <v>3.806451612903226</v>
      </c>
      <c r="I37" s="239">
        <v>3.91</v>
      </c>
      <c r="J37" s="196">
        <v>13</v>
      </c>
      <c r="K37" s="125">
        <v>4.3076923076923075</v>
      </c>
      <c r="L37" s="239">
        <v>3.96</v>
      </c>
      <c r="M37" s="631">
        <v>32</v>
      </c>
      <c r="N37" s="372">
        <v>71</v>
      </c>
      <c r="O37" s="393">
        <v>7</v>
      </c>
      <c r="P37" s="410">
        <f>O37+N37+M37</f>
        <v>110</v>
      </c>
    </row>
    <row r="38" spans="1:16" s="9" customFormat="1" ht="15" customHeight="1" x14ac:dyDescent="0.25">
      <c r="A38" s="21">
        <v>33</v>
      </c>
      <c r="B38" s="22" t="s">
        <v>69</v>
      </c>
      <c r="C38" s="29" t="s">
        <v>195</v>
      </c>
      <c r="D38" s="197">
        <v>119</v>
      </c>
      <c r="E38" s="12">
        <v>4.0336134453781511</v>
      </c>
      <c r="F38" s="238">
        <v>3.97</v>
      </c>
      <c r="G38" s="197">
        <v>80</v>
      </c>
      <c r="H38" s="12">
        <v>4.0999999999999996</v>
      </c>
      <c r="I38" s="238">
        <v>3.91</v>
      </c>
      <c r="J38" s="197">
        <v>100</v>
      </c>
      <c r="K38" s="12">
        <v>4.0599999999999996</v>
      </c>
      <c r="L38" s="238">
        <v>3.96</v>
      </c>
      <c r="M38" s="627">
        <v>45</v>
      </c>
      <c r="N38" s="371">
        <v>30</v>
      </c>
      <c r="O38" s="398">
        <v>36</v>
      </c>
      <c r="P38" s="410">
        <f>O38+N38+M38</f>
        <v>111</v>
      </c>
    </row>
    <row r="39" spans="1:16" s="9" customFormat="1" ht="15" customHeight="1" x14ac:dyDescent="0.25">
      <c r="A39" s="21">
        <v>34</v>
      </c>
      <c r="B39" s="25" t="s">
        <v>68</v>
      </c>
      <c r="C39" s="57" t="s">
        <v>136</v>
      </c>
      <c r="D39" s="197">
        <v>40</v>
      </c>
      <c r="E39" s="12">
        <v>3.9750000000000001</v>
      </c>
      <c r="F39" s="241">
        <v>3.97</v>
      </c>
      <c r="G39" s="197">
        <v>34</v>
      </c>
      <c r="H39" s="12">
        <v>4.0294117647058822</v>
      </c>
      <c r="I39" s="241">
        <v>3.91</v>
      </c>
      <c r="J39" s="197">
        <v>32</v>
      </c>
      <c r="K39" s="12">
        <v>4.1875</v>
      </c>
      <c r="L39" s="241">
        <v>3.96</v>
      </c>
      <c r="M39" s="629">
        <v>53</v>
      </c>
      <c r="N39" s="377">
        <v>37</v>
      </c>
      <c r="O39" s="392">
        <v>23</v>
      </c>
      <c r="P39" s="410">
        <f>O39+N39+M39</f>
        <v>113</v>
      </c>
    </row>
    <row r="40" spans="1:16" s="9" customFormat="1" ht="15" customHeight="1" x14ac:dyDescent="0.25">
      <c r="A40" s="21">
        <v>35</v>
      </c>
      <c r="B40" s="25" t="s">
        <v>67</v>
      </c>
      <c r="C40" s="57" t="s">
        <v>27</v>
      </c>
      <c r="D40" s="197">
        <v>43</v>
      </c>
      <c r="E40" s="12">
        <v>4.2093023255813957</v>
      </c>
      <c r="F40" s="241">
        <v>3.97</v>
      </c>
      <c r="G40" s="197">
        <v>43</v>
      </c>
      <c r="H40" s="12">
        <v>3.8139534883720931</v>
      </c>
      <c r="I40" s="241">
        <v>3.91</v>
      </c>
      <c r="J40" s="197">
        <v>51</v>
      </c>
      <c r="K40" s="12">
        <v>4.2352941176470589</v>
      </c>
      <c r="L40" s="241">
        <v>3.96</v>
      </c>
      <c r="M40" s="629">
        <v>28</v>
      </c>
      <c r="N40" s="377">
        <v>68</v>
      </c>
      <c r="O40" s="392">
        <v>18</v>
      </c>
      <c r="P40" s="410">
        <f>O40+N40+M40</f>
        <v>114</v>
      </c>
    </row>
    <row r="41" spans="1:16" s="9" customFormat="1" ht="15" customHeight="1" x14ac:dyDescent="0.25">
      <c r="A41" s="21">
        <v>36</v>
      </c>
      <c r="B41" s="25" t="s">
        <v>67</v>
      </c>
      <c r="C41" s="29" t="s">
        <v>133</v>
      </c>
      <c r="D41" s="197">
        <v>51</v>
      </c>
      <c r="E41" s="12">
        <v>4.3137254901960782</v>
      </c>
      <c r="F41" s="238">
        <v>3.97</v>
      </c>
      <c r="G41" s="197">
        <v>39</v>
      </c>
      <c r="H41" s="12">
        <v>3.8974358974358974</v>
      </c>
      <c r="I41" s="238">
        <v>3.91</v>
      </c>
      <c r="J41" s="197">
        <v>52</v>
      </c>
      <c r="K41" s="12">
        <v>4.0192307692307692</v>
      </c>
      <c r="L41" s="238">
        <v>3.96</v>
      </c>
      <c r="M41" s="627">
        <v>17</v>
      </c>
      <c r="N41" s="371">
        <v>56</v>
      </c>
      <c r="O41" s="398">
        <v>43</v>
      </c>
      <c r="P41" s="410">
        <f>O41+N41+M41</f>
        <v>116</v>
      </c>
    </row>
    <row r="42" spans="1:16" s="9" customFormat="1" ht="15" customHeight="1" x14ac:dyDescent="0.25">
      <c r="A42" s="21">
        <v>37</v>
      </c>
      <c r="B42" s="25" t="s">
        <v>64</v>
      </c>
      <c r="C42" s="57" t="s">
        <v>81</v>
      </c>
      <c r="D42" s="197">
        <v>45</v>
      </c>
      <c r="E42" s="12">
        <v>4.1111111111111107</v>
      </c>
      <c r="F42" s="241">
        <v>3.97</v>
      </c>
      <c r="G42" s="197">
        <v>29</v>
      </c>
      <c r="H42" s="12">
        <v>4.2068965517241379</v>
      </c>
      <c r="I42" s="241">
        <v>3.91</v>
      </c>
      <c r="J42" s="197">
        <v>27</v>
      </c>
      <c r="K42" s="12">
        <v>3.8888888888888888</v>
      </c>
      <c r="L42" s="241">
        <v>3.96</v>
      </c>
      <c r="M42" s="629">
        <v>39</v>
      </c>
      <c r="N42" s="377">
        <v>18</v>
      </c>
      <c r="O42" s="392">
        <v>65</v>
      </c>
      <c r="P42" s="410">
        <f>O42+N42+M42</f>
        <v>122</v>
      </c>
    </row>
    <row r="43" spans="1:16" s="9" customFormat="1" ht="15" customHeight="1" x14ac:dyDescent="0.25">
      <c r="A43" s="21">
        <v>38</v>
      </c>
      <c r="B43" s="25" t="s">
        <v>65</v>
      </c>
      <c r="C43" s="414" t="s">
        <v>158</v>
      </c>
      <c r="D43" s="197">
        <v>88</v>
      </c>
      <c r="E43" s="12">
        <v>3.6931818181818183</v>
      </c>
      <c r="F43" s="241">
        <v>3.97</v>
      </c>
      <c r="G43" s="197">
        <v>42</v>
      </c>
      <c r="H43" s="12">
        <v>4.333333333333333</v>
      </c>
      <c r="I43" s="241">
        <v>3.91</v>
      </c>
      <c r="J43" s="197">
        <v>42</v>
      </c>
      <c r="K43" s="12">
        <v>4.166666666666667</v>
      </c>
      <c r="L43" s="241">
        <v>3.96</v>
      </c>
      <c r="M43" s="629">
        <v>92</v>
      </c>
      <c r="N43" s="377">
        <v>6</v>
      </c>
      <c r="O43" s="392">
        <v>26</v>
      </c>
      <c r="P43" s="410">
        <f>O43+N43+M43</f>
        <v>124</v>
      </c>
    </row>
    <row r="44" spans="1:16" s="9" customFormat="1" ht="15" customHeight="1" x14ac:dyDescent="0.25">
      <c r="A44" s="21">
        <v>39</v>
      </c>
      <c r="B44" s="25" t="s">
        <v>65</v>
      </c>
      <c r="C44" s="29" t="s">
        <v>7</v>
      </c>
      <c r="D44" s="197">
        <v>34</v>
      </c>
      <c r="E44" s="130">
        <v>3.9411764705882355</v>
      </c>
      <c r="F44" s="238">
        <v>3.97</v>
      </c>
      <c r="G44" s="197">
        <v>38</v>
      </c>
      <c r="H44" s="130">
        <v>4.0263157894736841</v>
      </c>
      <c r="I44" s="238">
        <v>3.91</v>
      </c>
      <c r="J44" s="197">
        <v>59</v>
      </c>
      <c r="K44" s="130">
        <v>4.1694915254237293</v>
      </c>
      <c r="L44" s="238">
        <v>3.96</v>
      </c>
      <c r="M44" s="627">
        <v>61</v>
      </c>
      <c r="N44" s="371">
        <v>39</v>
      </c>
      <c r="O44" s="398">
        <v>25</v>
      </c>
      <c r="P44" s="410">
        <f>O44+N44+M44</f>
        <v>125</v>
      </c>
    </row>
    <row r="45" spans="1:16" s="9" customFormat="1" ht="15" customHeight="1" thickBot="1" x14ac:dyDescent="0.3">
      <c r="A45" s="55">
        <v>40</v>
      </c>
      <c r="B45" s="30" t="s">
        <v>68</v>
      </c>
      <c r="C45" s="609" t="s">
        <v>173</v>
      </c>
      <c r="D45" s="199">
        <v>44</v>
      </c>
      <c r="E45" s="132">
        <v>3.9772727272727271</v>
      </c>
      <c r="F45" s="615">
        <v>3.97</v>
      </c>
      <c r="G45" s="199">
        <v>28</v>
      </c>
      <c r="H45" s="132">
        <v>3.8571428571428572</v>
      </c>
      <c r="I45" s="615">
        <v>3.91</v>
      </c>
      <c r="J45" s="199">
        <v>19</v>
      </c>
      <c r="K45" s="132">
        <v>4.2631578947368425</v>
      </c>
      <c r="L45" s="615">
        <v>3.96</v>
      </c>
      <c r="M45" s="674">
        <v>52</v>
      </c>
      <c r="N45" s="618">
        <v>63</v>
      </c>
      <c r="O45" s="622">
        <v>14</v>
      </c>
      <c r="P45" s="412">
        <f>O45+N45+M45</f>
        <v>129</v>
      </c>
    </row>
    <row r="46" spans="1:16" s="9" customFormat="1" ht="15" customHeight="1" x14ac:dyDescent="0.25">
      <c r="A46" s="21">
        <v>41</v>
      </c>
      <c r="B46" s="24" t="s">
        <v>67</v>
      </c>
      <c r="C46" s="675" t="s">
        <v>26</v>
      </c>
      <c r="D46" s="195">
        <v>15</v>
      </c>
      <c r="E46" s="119">
        <v>4</v>
      </c>
      <c r="F46" s="523">
        <v>3.97</v>
      </c>
      <c r="G46" s="195">
        <v>22</v>
      </c>
      <c r="H46" s="119">
        <v>3.9545454545454546</v>
      </c>
      <c r="I46" s="523">
        <v>3.91</v>
      </c>
      <c r="J46" s="195">
        <v>22</v>
      </c>
      <c r="K46" s="119">
        <v>4.0454545454545459</v>
      </c>
      <c r="L46" s="523">
        <v>3.96</v>
      </c>
      <c r="M46" s="659">
        <v>48</v>
      </c>
      <c r="N46" s="421">
        <v>48</v>
      </c>
      <c r="O46" s="403">
        <v>37</v>
      </c>
      <c r="P46" s="413">
        <f>O46+N46+M46</f>
        <v>133</v>
      </c>
    </row>
    <row r="47" spans="1:16" s="9" customFormat="1" ht="15" customHeight="1" x14ac:dyDescent="0.25">
      <c r="A47" s="21">
        <v>42</v>
      </c>
      <c r="B47" s="25" t="s">
        <v>69</v>
      </c>
      <c r="C47" s="624" t="s">
        <v>190</v>
      </c>
      <c r="D47" s="196">
        <v>54</v>
      </c>
      <c r="E47" s="125">
        <v>4.3518518518518521</v>
      </c>
      <c r="F47" s="626">
        <v>3.97</v>
      </c>
      <c r="G47" s="196">
        <v>32</v>
      </c>
      <c r="H47" s="125">
        <v>3.78125</v>
      </c>
      <c r="I47" s="626">
        <v>3.91</v>
      </c>
      <c r="J47" s="196">
        <v>28</v>
      </c>
      <c r="K47" s="125">
        <v>4</v>
      </c>
      <c r="L47" s="626">
        <v>3.96</v>
      </c>
      <c r="M47" s="642">
        <v>12</v>
      </c>
      <c r="N47" s="379">
        <v>77</v>
      </c>
      <c r="O47" s="407">
        <v>48</v>
      </c>
      <c r="P47" s="410">
        <f>O47+N47+M47</f>
        <v>137</v>
      </c>
    </row>
    <row r="48" spans="1:16" s="9" customFormat="1" ht="15" customHeight="1" x14ac:dyDescent="0.25">
      <c r="A48" s="21">
        <v>43</v>
      </c>
      <c r="B48" s="25" t="s">
        <v>69</v>
      </c>
      <c r="C48" s="29" t="s">
        <v>185</v>
      </c>
      <c r="D48" s="196">
        <v>82</v>
      </c>
      <c r="E48" s="12">
        <v>4.0121951219512191</v>
      </c>
      <c r="F48" s="238">
        <v>3.97</v>
      </c>
      <c r="G48" s="196">
        <v>84</v>
      </c>
      <c r="H48" s="12">
        <v>4.0119047619047619</v>
      </c>
      <c r="I48" s="238">
        <v>3.91</v>
      </c>
      <c r="J48" s="196">
        <v>54</v>
      </c>
      <c r="K48" s="12">
        <v>4</v>
      </c>
      <c r="L48" s="238">
        <v>3.96</v>
      </c>
      <c r="M48" s="627">
        <v>47</v>
      </c>
      <c r="N48" s="371">
        <v>43</v>
      </c>
      <c r="O48" s="398">
        <v>47</v>
      </c>
      <c r="P48" s="410">
        <f>O48+N48+M48</f>
        <v>137</v>
      </c>
    </row>
    <row r="49" spans="1:16" s="9" customFormat="1" ht="15" customHeight="1" x14ac:dyDescent="0.25">
      <c r="A49" s="21">
        <v>44</v>
      </c>
      <c r="B49" s="25" t="s">
        <v>69</v>
      </c>
      <c r="C49" s="29" t="s">
        <v>191</v>
      </c>
      <c r="D49" s="197">
        <v>84</v>
      </c>
      <c r="E49" s="12">
        <v>4</v>
      </c>
      <c r="F49" s="238">
        <v>3.97</v>
      </c>
      <c r="G49" s="197">
        <v>69</v>
      </c>
      <c r="H49" s="12">
        <v>3.8695652173913042</v>
      </c>
      <c r="I49" s="238">
        <v>3.91</v>
      </c>
      <c r="J49" s="197">
        <v>51</v>
      </c>
      <c r="K49" s="12">
        <v>4.1568627450980395</v>
      </c>
      <c r="L49" s="238">
        <v>3.96</v>
      </c>
      <c r="M49" s="627">
        <v>50</v>
      </c>
      <c r="N49" s="371">
        <v>60</v>
      </c>
      <c r="O49" s="398">
        <v>29</v>
      </c>
      <c r="P49" s="410">
        <f>O49+N49+M49</f>
        <v>139</v>
      </c>
    </row>
    <row r="50" spans="1:16" s="9" customFormat="1" ht="15" customHeight="1" x14ac:dyDescent="0.25">
      <c r="A50" s="21">
        <v>45</v>
      </c>
      <c r="B50" s="25" t="s">
        <v>68</v>
      </c>
      <c r="C50" s="49" t="s">
        <v>169</v>
      </c>
      <c r="D50" s="197">
        <v>37</v>
      </c>
      <c r="E50" s="130">
        <v>4.1621621621621623</v>
      </c>
      <c r="F50" s="245">
        <v>3.97</v>
      </c>
      <c r="G50" s="197">
        <v>41</v>
      </c>
      <c r="H50" s="130">
        <v>3.9512195121951219</v>
      </c>
      <c r="I50" s="245">
        <v>3.91</v>
      </c>
      <c r="J50" s="197">
        <v>60</v>
      </c>
      <c r="K50" s="130">
        <v>3.9333333333333331</v>
      </c>
      <c r="L50" s="245">
        <v>3.96</v>
      </c>
      <c r="M50" s="627">
        <v>35</v>
      </c>
      <c r="N50" s="371">
        <v>49</v>
      </c>
      <c r="O50" s="398">
        <v>58</v>
      </c>
      <c r="P50" s="410">
        <f>O50+N50+M50</f>
        <v>142</v>
      </c>
    </row>
    <row r="51" spans="1:16" s="9" customFormat="1" ht="15" customHeight="1" x14ac:dyDescent="0.25">
      <c r="A51" s="21">
        <v>46</v>
      </c>
      <c r="B51" s="25" t="s">
        <v>69</v>
      </c>
      <c r="C51" s="62" t="s">
        <v>192</v>
      </c>
      <c r="D51" s="197">
        <v>122</v>
      </c>
      <c r="E51" s="12">
        <v>4</v>
      </c>
      <c r="F51" s="228">
        <v>3.97</v>
      </c>
      <c r="G51" s="197">
        <v>74</v>
      </c>
      <c r="H51" s="12">
        <v>4.1891891891891895</v>
      </c>
      <c r="I51" s="228">
        <v>3.91</v>
      </c>
      <c r="J51" s="197">
        <v>61</v>
      </c>
      <c r="K51" s="12">
        <v>3.819672131147541</v>
      </c>
      <c r="L51" s="228">
        <v>3.96</v>
      </c>
      <c r="M51" s="630">
        <v>51</v>
      </c>
      <c r="N51" s="373">
        <v>20</v>
      </c>
      <c r="O51" s="396">
        <v>74</v>
      </c>
      <c r="P51" s="410">
        <f>O51+N51+M51</f>
        <v>145</v>
      </c>
    </row>
    <row r="52" spans="1:16" s="9" customFormat="1" ht="15" customHeight="1" x14ac:dyDescent="0.25">
      <c r="A52" s="21">
        <v>47</v>
      </c>
      <c r="B52" s="25" t="s">
        <v>69</v>
      </c>
      <c r="C52" s="211" t="s">
        <v>186</v>
      </c>
      <c r="D52" s="197">
        <v>33</v>
      </c>
      <c r="E52" s="12">
        <v>3.9393939393939394</v>
      </c>
      <c r="F52" s="239">
        <v>3.97</v>
      </c>
      <c r="G52" s="197">
        <v>11</v>
      </c>
      <c r="H52" s="12">
        <v>3.9090909090909092</v>
      </c>
      <c r="I52" s="239">
        <v>3.91</v>
      </c>
      <c r="J52" s="197">
        <v>26</v>
      </c>
      <c r="K52" s="12">
        <v>4.1538461538461542</v>
      </c>
      <c r="L52" s="239">
        <v>3.96</v>
      </c>
      <c r="M52" s="631">
        <v>62</v>
      </c>
      <c r="N52" s="372">
        <v>55</v>
      </c>
      <c r="O52" s="393">
        <v>30</v>
      </c>
      <c r="P52" s="410">
        <f>O52+N52+M52</f>
        <v>147</v>
      </c>
    </row>
    <row r="53" spans="1:16" s="9" customFormat="1" ht="15" customHeight="1" x14ac:dyDescent="0.25">
      <c r="A53" s="21">
        <v>48</v>
      </c>
      <c r="B53" s="25" t="s">
        <v>65</v>
      </c>
      <c r="C53" s="29" t="s">
        <v>9</v>
      </c>
      <c r="D53" s="197">
        <v>32</v>
      </c>
      <c r="E53" s="12">
        <v>3.625</v>
      </c>
      <c r="F53" s="238">
        <v>3.97</v>
      </c>
      <c r="G53" s="197">
        <v>25</v>
      </c>
      <c r="H53" s="12">
        <v>3.96</v>
      </c>
      <c r="I53" s="238">
        <v>3.91</v>
      </c>
      <c r="J53" s="197">
        <v>11</v>
      </c>
      <c r="K53" s="12">
        <v>4.2727272727272725</v>
      </c>
      <c r="L53" s="238">
        <v>3.96</v>
      </c>
      <c r="M53" s="627">
        <v>100</v>
      </c>
      <c r="N53" s="371">
        <v>47</v>
      </c>
      <c r="O53" s="398">
        <v>11</v>
      </c>
      <c r="P53" s="410">
        <f>O53+N53+M53</f>
        <v>158</v>
      </c>
    </row>
    <row r="54" spans="1:16" s="9" customFormat="1" ht="15" customHeight="1" x14ac:dyDescent="0.25">
      <c r="A54" s="21">
        <v>49</v>
      </c>
      <c r="B54" s="22" t="s">
        <v>70</v>
      </c>
      <c r="C54" s="29" t="s">
        <v>200</v>
      </c>
      <c r="D54" s="197">
        <v>37</v>
      </c>
      <c r="E54" s="12">
        <v>3.9459459459459461</v>
      </c>
      <c r="F54" s="238">
        <v>3.97</v>
      </c>
      <c r="G54" s="197">
        <v>61</v>
      </c>
      <c r="H54" s="12">
        <v>4.0327868852459012</v>
      </c>
      <c r="I54" s="238">
        <v>3.91</v>
      </c>
      <c r="J54" s="197">
        <v>25</v>
      </c>
      <c r="K54" s="12">
        <v>3.88</v>
      </c>
      <c r="L54" s="238">
        <v>3.96</v>
      </c>
      <c r="M54" s="627">
        <v>60</v>
      </c>
      <c r="N54" s="371">
        <v>35</v>
      </c>
      <c r="O54" s="398">
        <v>67</v>
      </c>
      <c r="P54" s="410">
        <f>O54+N54+M54</f>
        <v>162</v>
      </c>
    </row>
    <row r="55" spans="1:16" s="9" customFormat="1" ht="15" customHeight="1" thickBot="1" x14ac:dyDescent="0.3">
      <c r="A55" s="37">
        <v>50</v>
      </c>
      <c r="B55" s="27" t="s">
        <v>65</v>
      </c>
      <c r="C55" s="649" t="s">
        <v>159</v>
      </c>
      <c r="D55" s="199">
        <v>21</v>
      </c>
      <c r="E55" s="652">
        <v>4.0476190476190474</v>
      </c>
      <c r="F55" s="612">
        <v>3.97</v>
      </c>
      <c r="G55" s="199">
        <v>19</v>
      </c>
      <c r="H55" s="652">
        <v>4.0526315789473681</v>
      </c>
      <c r="I55" s="612">
        <v>3.91</v>
      </c>
      <c r="J55" s="199">
        <v>33</v>
      </c>
      <c r="K55" s="652">
        <v>3.7272727272727271</v>
      </c>
      <c r="L55" s="612">
        <v>3.96</v>
      </c>
      <c r="M55" s="658">
        <v>44</v>
      </c>
      <c r="N55" s="665">
        <v>33</v>
      </c>
      <c r="O55" s="669">
        <v>87</v>
      </c>
      <c r="P55" s="411">
        <f>O55+N55+M55</f>
        <v>164</v>
      </c>
    </row>
    <row r="56" spans="1:16" s="9" customFormat="1" ht="15" customHeight="1" x14ac:dyDescent="0.25">
      <c r="A56" s="18">
        <v>51</v>
      </c>
      <c r="B56" s="368" t="s">
        <v>70</v>
      </c>
      <c r="C56" s="31" t="s">
        <v>118</v>
      </c>
      <c r="D56" s="195">
        <v>11</v>
      </c>
      <c r="E56" s="119">
        <v>3.9090909090909092</v>
      </c>
      <c r="F56" s="386">
        <v>3.97</v>
      </c>
      <c r="G56" s="195">
        <v>13</v>
      </c>
      <c r="H56" s="119">
        <v>4</v>
      </c>
      <c r="I56" s="386">
        <v>3.91</v>
      </c>
      <c r="J56" s="195">
        <v>23</v>
      </c>
      <c r="K56" s="119">
        <v>3.9565217391304346</v>
      </c>
      <c r="L56" s="386">
        <v>3.96</v>
      </c>
      <c r="M56" s="639">
        <v>65</v>
      </c>
      <c r="N56" s="514">
        <v>46</v>
      </c>
      <c r="O56" s="391">
        <v>55</v>
      </c>
      <c r="P56" s="409">
        <f>O56+N56+M56</f>
        <v>166</v>
      </c>
    </row>
    <row r="57" spans="1:16" s="9" customFormat="1" ht="15" customHeight="1" x14ac:dyDescent="0.25">
      <c r="A57" s="21">
        <v>52</v>
      </c>
      <c r="B57" s="25" t="s">
        <v>66</v>
      </c>
      <c r="C57" s="57" t="s">
        <v>88</v>
      </c>
      <c r="D57" s="196">
        <v>66</v>
      </c>
      <c r="E57" s="125">
        <v>3.9545454545454546</v>
      </c>
      <c r="F57" s="241">
        <v>3.97</v>
      </c>
      <c r="G57" s="196">
        <v>54</v>
      </c>
      <c r="H57" s="125">
        <v>4.1481481481481479</v>
      </c>
      <c r="I57" s="241">
        <v>3.91</v>
      </c>
      <c r="J57" s="196">
        <v>57</v>
      </c>
      <c r="K57" s="125">
        <v>3.7017543859649122</v>
      </c>
      <c r="L57" s="241">
        <v>3.96</v>
      </c>
      <c r="M57" s="629">
        <v>57</v>
      </c>
      <c r="N57" s="377">
        <v>23</v>
      </c>
      <c r="O57" s="392">
        <v>89</v>
      </c>
      <c r="P57" s="410">
        <f>O57+N57+M57</f>
        <v>169</v>
      </c>
    </row>
    <row r="58" spans="1:16" s="9" customFormat="1" ht="15" customHeight="1" x14ac:dyDescent="0.25">
      <c r="A58" s="21">
        <v>53</v>
      </c>
      <c r="B58" s="25" t="s">
        <v>69</v>
      </c>
      <c r="C58" s="52" t="s">
        <v>207</v>
      </c>
      <c r="D58" s="197">
        <v>76</v>
      </c>
      <c r="E58" s="12">
        <v>3.8552631578947367</v>
      </c>
      <c r="F58" s="250">
        <v>3.97</v>
      </c>
      <c r="G58" s="197">
        <v>63</v>
      </c>
      <c r="H58" s="12">
        <v>3.8412698412698414</v>
      </c>
      <c r="I58" s="250">
        <v>3.91</v>
      </c>
      <c r="J58" s="197">
        <v>59</v>
      </c>
      <c r="K58" s="12">
        <v>4.101694915254237</v>
      </c>
      <c r="L58" s="250">
        <v>3.96</v>
      </c>
      <c r="M58" s="634">
        <v>71</v>
      </c>
      <c r="N58" s="376">
        <v>65</v>
      </c>
      <c r="O58" s="399">
        <v>34</v>
      </c>
      <c r="P58" s="410">
        <f>O58+N58+M58</f>
        <v>170</v>
      </c>
    </row>
    <row r="59" spans="1:16" s="9" customFormat="1" ht="15" customHeight="1" x14ac:dyDescent="0.25">
      <c r="A59" s="21">
        <v>54</v>
      </c>
      <c r="B59" s="25" t="s">
        <v>69</v>
      </c>
      <c r="C59" s="52" t="s">
        <v>38</v>
      </c>
      <c r="D59" s="199">
        <v>51</v>
      </c>
      <c r="E59" s="654">
        <v>3.8627450980392157</v>
      </c>
      <c r="F59" s="250">
        <v>3.97</v>
      </c>
      <c r="G59" s="199">
        <v>37</v>
      </c>
      <c r="H59" s="654">
        <v>3.8918918918918921</v>
      </c>
      <c r="I59" s="250">
        <v>3.91</v>
      </c>
      <c r="J59" s="199">
        <v>39</v>
      </c>
      <c r="K59" s="654">
        <v>4</v>
      </c>
      <c r="L59" s="250">
        <v>3.96</v>
      </c>
      <c r="M59" s="634">
        <v>69</v>
      </c>
      <c r="N59" s="376">
        <v>57</v>
      </c>
      <c r="O59" s="399">
        <v>46</v>
      </c>
      <c r="P59" s="410">
        <f>O59+N59+M59</f>
        <v>172</v>
      </c>
    </row>
    <row r="60" spans="1:16" s="9" customFormat="1" ht="15" customHeight="1" x14ac:dyDescent="0.25">
      <c r="A60" s="21">
        <v>55</v>
      </c>
      <c r="B60" s="25" t="s">
        <v>69</v>
      </c>
      <c r="C60" s="610" t="s">
        <v>199</v>
      </c>
      <c r="D60" s="197">
        <v>39</v>
      </c>
      <c r="E60" s="12">
        <v>3.7948717948717947</v>
      </c>
      <c r="F60" s="682">
        <v>3.97</v>
      </c>
      <c r="G60" s="197">
        <v>18</v>
      </c>
      <c r="H60" s="12">
        <v>4.0555555555555554</v>
      </c>
      <c r="I60" s="682">
        <v>3.91</v>
      </c>
      <c r="J60" s="197">
        <v>10</v>
      </c>
      <c r="K60" s="12">
        <v>3.9</v>
      </c>
      <c r="L60" s="682">
        <v>3.96</v>
      </c>
      <c r="M60" s="684">
        <v>77</v>
      </c>
      <c r="N60" s="687">
        <v>32</v>
      </c>
      <c r="O60" s="690">
        <v>63</v>
      </c>
      <c r="P60" s="410">
        <f>O60+N60+M60</f>
        <v>172</v>
      </c>
    </row>
    <row r="61" spans="1:16" s="9" customFormat="1" ht="15" customHeight="1" x14ac:dyDescent="0.25">
      <c r="A61" s="21">
        <v>56</v>
      </c>
      <c r="B61" s="25" t="s">
        <v>68</v>
      </c>
      <c r="C61" s="48" t="s">
        <v>137</v>
      </c>
      <c r="D61" s="197">
        <v>26</v>
      </c>
      <c r="E61" s="12">
        <v>4.1538461538461542</v>
      </c>
      <c r="F61" s="251">
        <v>3.97</v>
      </c>
      <c r="G61" s="197">
        <v>27</v>
      </c>
      <c r="H61" s="12">
        <v>3.5925925925925926</v>
      </c>
      <c r="I61" s="251">
        <v>3.91</v>
      </c>
      <c r="J61" s="197">
        <v>34</v>
      </c>
      <c r="K61" s="12">
        <v>4.0294117647058822</v>
      </c>
      <c r="L61" s="251">
        <v>3.96</v>
      </c>
      <c r="M61" s="631">
        <v>36</v>
      </c>
      <c r="N61" s="372">
        <v>98</v>
      </c>
      <c r="O61" s="393">
        <v>41</v>
      </c>
      <c r="P61" s="410">
        <f>O61+N61+M61</f>
        <v>175</v>
      </c>
    </row>
    <row r="62" spans="1:16" s="9" customFormat="1" ht="15" customHeight="1" x14ac:dyDescent="0.25">
      <c r="A62" s="21">
        <v>57</v>
      </c>
      <c r="B62" s="25" t="s">
        <v>64</v>
      </c>
      <c r="C62" s="126" t="s">
        <v>150</v>
      </c>
      <c r="D62" s="197">
        <v>63</v>
      </c>
      <c r="E62" s="130">
        <v>3.9523809523809526</v>
      </c>
      <c r="F62" s="248">
        <v>3.97</v>
      </c>
      <c r="G62" s="197">
        <v>74</v>
      </c>
      <c r="H62" s="130">
        <v>3.7837837837837838</v>
      </c>
      <c r="I62" s="248">
        <v>3.91</v>
      </c>
      <c r="J62" s="197">
        <v>59</v>
      </c>
      <c r="K62" s="130">
        <v>3.9830508474576272</v>
      </c>
      <c r="L62" s="248">
        <v>3.96</v>
      </c>
      <c r="M62" s="633">
        <v>59</v>
      </c>
      <c r="N62" s="375">
        <v>75</v>
      </c>
      <c r="O62" s="394">
        <v>50</v>
      </c>
      <c r="P62" s="410">
        <f>O62+N62+M62</f>
        <v>184</v>
      </c>
    </row>
    <row r="63" spans="1:16" s="9" customFormat="1" ht="15" customHeight="1" x14ac:dyDescent="0.25">
      <c r="A63" s="21">
        <v>58</v>
      </c>
      <c r="B63" s="25" t="s">
        <v>67</v>
      </c>
      <c r="C63" s="694" t="s">
        <v>126</v>
      </c>
      <c r="D63" s="197">
        <v>14</v>
      </c>
      <c r="E63" s="522">
        <v>3.7857142857142856</v>
      </c>
      <c r="F63" s="701">
        <v>3.97</v>
      </c>
      <c r="G63" s="197">
        <v>16</v>
      </c>
      <c r="H63" s="522">
        <v>4.0625</v>
      </c>
      <c r="I63" s="701">
        <v>3.91</v>
      </c>
      <c r="J63" s="197">
        <v>16</v>
      </c>
      <c r="K63" s="522">
        <v>3.8125</v>
      </c>
      <c r="L63" s="701">
        <v>3.96</v>
      </c>
      <c r="M63" s="704">
        <v>79</v>
      </c>
      <c r="N63" s="707">
        <v>31</v>
      </c>
      <c r="O63" s="710">
        <v>76</v>
      </c>
      <c r="P63" s="410">
        <f>O63+N63+M63</f>
        <v>186</v>
      </c>
    </row>
    <row r="64" spans="1:16" s="9" customFormat="1" ht="15" customHeight="1" x14ac:dyDescent="0.25">
      <c r="A64" s="21">
        <v>59</v>
      </c>
      <c r="B64" s="25" t="s">
        <v>65</v>
      </c>
      <c r="C64" s="415" t="s">
        <v>157</v>
      </c>
      <c r="D64" s="199">
        <v>54</v>
      </c>
      <c r="E64" s="12">
        <v>4.166666666666667</v>
      </c>
      <c r="F64" s="244">
        <v>3.97</v>
      </c>
      <c r="G64" s="199">
        <v>19</v>
      </c>
      <c r="H64" s="12">
        <v>3.8421052631578947</v>
      </c>
      <c r="I64" s="244">
        <v>3.91</v>
      </c>
      <c r="J64" s="199">
        <v>3</v>
      </c>
      <c r="K64" s="12">
        <v>3.6666666666666665</v>
      </c>
      <c r="L64" s="244">
        <v>3.96</v>
      </c>
      <c r="M64" s="629">
        <v>34</v>
      </c>
      <c r="N64" s="377">
        <v>64</v>
      </c>
      <c r="O64" s="392">
        <v>93</v>
      </c>
      <c r="P64" s="410">
        <f>O64+N64+M64</f>
        <v>191</v>
      </c>
    </row>
    <row r="65" spans="1:17" s="9" customFormat="1" ht="15" customHeight="1" thickBot="1" x14ac:dyDescent="0.3">
      <c r="A65" s="55">
        <v>60</v>
      </c>
      <c r="B65" s="30" t="s">
        <v>65</v>
      </c>
      <c r="C65" s="517" t="s">
        <v>4</v>
      </c>
      <c r="D65" s="200">
        <v>24</v>
      </c>
      <c r="E65" s="133">
        <v>3.9583333333333335</v>
      </c>
      <c r="F65" s="243">
        <v>3.97</v>
      </c>
      <c r="G65" s="200">
        <v>27</v>
      </c>
      <c r="H65" s="133">
        <v>3.5925925925925926</v>
      </c>
      <c r="I65" s="243">
        <v>3.91</v>
      </c>
      <c r="J65" s="200">
        <v>29</v>
      </c>
      <c r="K65" s="133">
        <v>4.0344827586206895</v>
      </c>
      <c r="L65" s="243">
        <v>3.96</v>
      </c>
      <c r="M65" s="632">
        <v>54</v>
      </c>
      <c r="N65" s="512">
        <v>97</v>
      </c>
      <c r="O65" s="397">
        <v>40</v>
      </c>
      <c r="P65" s="412">
        <f>O65+N65+M65</f>
        <v>191</v>
      </c>
    </row>
    <row r="66" spans="1:17" s="9" customFormat="1" ht="15" customHeight="1" x14ac:dyDescent="0.25">
      <c r="A66" s="21">
        <v>61</v>
      </c>
      <c r="B66" s="24" t="s">
        <v>66</v>
      </c>
      <c r="C66" s="608" t="s">
        <v>24</v>
      </c>
      <c r="D66" s="195">
        <v>65</v>
      </c>
      <c r="E66" s="119">
        <v>3.9384615384615387</v>
      </c>
      <c r="F66" s="611">
        <v>3.97</v>
      </c>
      <c r="G66" s="195">
        <v>65</v>
      </c>
      <c r="H66" s="119">
        <v>3.8615384615384616</v>
      </c>
      <c r="I66" s="611">
        <v>3.91</v>
      </c>
      <c r="J66" s="195">
        <v>90</v>
      </c>
      <c r="K66" s="119">
        <v>3.8888888888888888</v>
      </c>
      <c r="L66" s="611">
        <v>3.96</v>
      </c>
      <c r="M66" s="639">
        <v>63</v>
      </c>
      <c r="N66" s="514">
        <v>62</v>
      </c>
      <c r="O66" s="391">
        <v>66</v>
      </c>
      <c r="P66" s="413">
        <f>O66+N66+M66</f>
        <v>191</v>
      </c>
    </row>
    <row r="67" spans="1:17" s="9" customFormat="1" ht="15" customHeight="1" x14ac:dyDescent="0.25">
      <c r="A67" s="21">
        <v>62</v>
      </c>
      <c r="B67" s="25" t="s">
        <v>70</v>
      </c>
      <c r="C67" s="49" t="s">
        <v>130</v>
      </c>
      <c r="D67" s="196">
        <v>116</v>
      </c>
      <c r="E67" s="125">
        <v>3.9137931034482758</v>
      </c>
      <c r="F67" s="245">
        <v>3.97</v>
      </c>
      <c r="G67" s="196">
        <v>116</v>
      </c>
      <c r="H67" s="125">
        <v>3.7068965517241379</v>
      </c>
      <c r="I67" s="245">
        <v>3.91</v>
      </c>
      <c r="J67" s="196">
        <v>101</v>
      </c>
      <c r="K67" s="125">
        <v>4.0396039603960396</v>
      </c>
      <c r="L67" s="245">
        <v>3.96</v>
      </c>
      <c r="M67" s="627">
        <v>64</v>
      </c>
      <c r="N67" s="371">
        <v>88</v>
      </c>
      <c r="O67" s="398">
        <v>39</v>
      </c>
      <c r="P67" s="410">
        <f>O67+N67+M67</f>
        <v>191</v>
      </c>
    </row>
    <row r="68" spans="1:17" s="9" customFormat="1" ht="15" customHeight="1" x14ac:dyDescent="0.25">
      <c r="A68" s="21">
        <v>63</v>
      </c>
      <c r="B68" s="25" t="s">
        <v>65</v>
      </c>
      <c r="C68" s="49" t="s">
        <v>204</v>
      </c>
      <c r="D68" s="197">
        <v>29</v>
      </c>
      <c r="E68" s="130">
        <v>3.7586206896551726</v>
      </c>
      <c r="F68" s="245">
        <v>3.97</v>
      </c>
      <c r="G68" s="197">
        <v>43</v>
      </c>
      <c r="H68" s="130">
        <v>4.0232558139534884</v>
      </c>
      <c r="I68" s="245">
        <v>3.91</v>
      </c>
      <c r="J68" s="197">
        <v>31</v>
      </c>
      <c r="K68" s="130">
        <v>3.870967741935484</v>
      </c>
      <c r="L68" s="245">
        <v>3.96</v>
      </c>
      <c r="M68" s="627">
        <v>82</v>
      </c>
      <c r="N68" s="371">
        <v>40</v>
      </c>
      <c r="O68" s="398">
        <v>69</v>
      </c>
      <c r="P68" s="410">
        <f>O68+N68+M68</f>
        <v>191</v>
      </c>
    </row>
    <row r="69" spans="1:17" s="9" customFormat="1" ht="15" customHeight="1" x14ac:dyDescent="0.25">
      <c r="A69" s="21">
        <v>64</v>
      </c>
      <c r="B69" s="25" t="s">
        <v>64</v>
      </c>
      <c r="C69" s="57" t="s">
        <v>127</v>
      </c>
      <c r="D69" s="197">
        <v>43</v>
      </c>
      <c r="E69" s="12">
        <v>3.9069767441860463</v>
      </c>
      <c r="F69" s="241">
        <v>3.97</v>
      </c>
      <c r="G69" s="197">
        <v>30</v>
      </c>
      <c r="H69" s="12">
        <v>4</v>
      </c>
      <c r="I69" s="241">
        <v>3.91</v>
      </c>
      <c r="J69" s="197">
        <v>26</v>
      </c>
      <c r="K69" s="12">
        <v>3.7692307692307692</v>
      </c>
      <c r="L69" s="241">
        <v>3.96</v>
      </c>
      <c r="M69" s="629">
        <v>66</v>
      </c>
      <c r="N69" s="377">
        <v>44</v>
      </c>
      <c r="O69" s="392">
        <v>82</v>
      </c>
      <c r="P69" s="410">
        <f>O69+N69+M69</f>
        <v>192</v>
      </c>
    </row>
    <row r="70" spans="1:17" s="9" customFormat="1" ht="15" customHeight="1" x14ac:dyDescent="0.25">
      <c r="A70" s="21">
        <v>65</v>
      </c>
      <c r="B70" s="25" t="s">
        <v>69</v>
      </c>
      <c r="C70" s="51" t="s">
        <v>210</v>
      </c>
      <c r="D70" s="197">
        <v>76</v>
      </c>
      <c r="E70" s="12">
        <v>4.2236842105263159</v>
      </c>
      <c r="F70" s="231">
        <v>3.97</v>
      </c>
      <c r="G70" s="197">
        <v>62</v>
      </c>
      <c r="H70" s="12">
        <v>3.6774193548387095</v>
      </c>
      <c r="I70" s="231">
        <v>3.91</v>
      </c>
      <c r="J70" s="197">
        <v>66</v>
      </c>
      <c r="K70" s="12">
        <v>3.7878787878787881</v>
      </c>
      <c r="L70" s="231">
        <v>3.96</v>
      </c>
      <c r="M70" s="630">
        <v>25</v>
      </c>
      <c r="N70" s="373">
        <v>91</v>
      </c>
      <c r="O70" s="396">
        <v>78</v>
      </c>
      <c r="P70" s="410">
        <f>O70+N70+M70</f>
        <v>194</v>
      </c>
    </row>
    <row r="71" spans="1:17" s="9" customFormat="1" ht="15" customHeight="1" x14ac:dyDescent="0.25">
      <c r="A71" s="21">
        <v>66</v>
      </c>
      <c r="B71" s="25" t="s">
        <v>67</v>
      </c>
      <c r="C71" s="49" t="s">
        <v>30</v>
      </c>
      <c r="D71" s="197">
        <v>18</v>
      </c>
      <c r="E71" s="12">
        <v>3.7222222222222223</v>
      </c>
      <c r="F71" s="245">
        <v>3.97</v>
      </c>
      <c r="G71" s="197">
        <v>31</v>
      </c>
      <c r="H71" s="12">
        <v>3.774193548387097</v>
      </c>
      <c r="I71" s="245">
        <v>3.91</v>
      </c>
      <c r="J71" s="197">
        <v>7</v>
      </c>
      <c r="K71" s="12">
        <v>4.1428571428571432</v>
      </c>
      <c r="L71" s="245">
        <v>3.96</v>
      </c>
      <c r="M71" s="627">
        <v>86</v>
      </c>
      <c r="N71" s="371">
        <v>78</v>
      </c>
      <c r="O71" s="398">
        <v>31</v>
      </c>
      <c r="P71" s="410">
        <f>O71+N71+M71</f>
        <v>195</v>
      </c>
      <c r="Q71" s="135"/>
    </row>
    <row r="72" spans="1:17" s="9" customFormat="1" ht="15" customHeight="1" x14ac:dyDescent="0.25">
      <c r="A72" s="21">
        <v>67</v>
      </c>
      <c r="B72" s="25" t="s">
        <v>67</v>
      </c>
      <c r="C72" s="48" t="s">
        <v>91</v>
      </c>
      <c r="D72" s="202">
        <v>10</v>
      </c>
      <c r="E72" s="12">
        <v>4.4000000000000004</v>
      </c>
      <c r="F72" s="251">
        <v>3.97</v>
      </c>
      <c r="G72" s="202">
        <v>15</v>
      </c>
      <c r="H72" s="12">
        <v>3.7333333333333334</v>
      </c>
      <c r="I72" s="251">
        <v>3.91</v>
      </c>
      <c r="J72" s="202">
        <v>19</v>
      </c>
      <c r="K72" s="12">
        <v>3.5263157894736841</v>
      </c>
      <c r="L72" s="251">
        <v>3.96</v>
      </c>
      <c r="M72" s="631">
        <v>8</v>
      </c>
      <c r="N72" s="372">
        <v>87</v>
      </c>
      <c r="O72" s="393">
        <v>103</v>
      </c>
      <c r="P72" s="410">
        <f>O72+N72+M72</f>
        <v>198</v>
      </c>
      <c r="Q72" s="135"/>
    </row>
    <row r="73" spans="1:17" s="9" customFormat="1" ht="15" customHeight="1" x14ac:dyDescent="0.25">
      <c r="A73" s="21">
        <v>68</v>
      </c>
      <c r="B73" s="25" t="s">
        <v>69</v>
      </c>
      <c r="C73" s="51" t="s">
        <v>183</v>
      </c>
      <c r="D73" s="197">
        <v>24</v>
      </c>
      <c r="E73" s="12">
        <v>4.125</v>
      </c>
      <c r="F73" s="231">
        <v>3.97</v>
      </c>
      <c r="G73" s="197">
        <v>42</v>
      </c>
      <c r="H73" s="12">
        <v>3.8333333333333335</v>
      </c>
      <c r="I73" s="231">
        <v>3.91</v>
      </c>
      <c r="J73" s="197">
        <v>8</v>
      </c>
      <c r="K73" s="12">
        <v>3.625</v>
      </c>
      <c r="L73" s="231">
        <v>3.96</v>
      </c>
      <c r="M73" s="630">
        <v>38</v>
      </c>
      <c r="N73" s="373">
        <v>66</v>
      </c>
      <c r="O73" s="396">
        <v>95</v>
      </c>
      <c r="P73" s="410">
        <f>O73+N73+M73</f>
        <v>199</v>
      </c>
      <c r="Q73" s="135"/>
    </row>
    <row r="74" spans="1:17" s="9" customFormat="1" ht="15" customHeight="1" x14ac:dyDescent="0.25">
      <c r="A74" s="21">
        <v>69</v>
      </c>
      <c r="B74" s="25" t="s">
        <v>64</v>
      </c>
      <c r="C74" s="49" t="s">
        <v>82</v>
      </c>
      <c r="D74" s="197">
        <v>66</v>
      </c>
      <c r="E74" s="130">
        <v>3.7121212121212119</v>
      </c>
      <c r="F74" s="245">
        <v>3.97</v>
      </c>
      <c r="G74" s="197">
        <v>78</v>
      </c>
      <c r="H74" s="130">
        <v>3.9487179487179489</v>
      </c>
      <c r="I74" s="245">
        <v>3.91</v>
      </c>
      <c r="J74" s="197">
        <v>47</v>
      </c>
      <c r="K74" s="130">
        <v>3.9148936170212765</v>
      </c>
      <c r="L74" s="245">
        <v>3.96</v>
      </c>
      <c r="M74" s="627">
        <v>89</v>
      </c>
      <c r="N74" s="371">
        <v>50</v>
      </c>
      <c r="O74" s="398">
        <v>60</v>
      </c>
      <c r="P74" s="410">
        <f>O74+N74+M74</f>
        <v>199</v>
      </c>
      <c r="Q74" s="135"/>
    </row>
    <row r="75" spans="1:17" s="9" customFormat="1" ht="15" customHeight="1" thickBot="1" x14ac:dyDescent="0.3">
      <c r="A75" s="37">
        <v>70</v>
      </c>
      <c r="B75" s="27" t="s">
        <v>67</v>
      </c>
      <c r="C75" s="56" t="s">
        <v>205</v>
      </c>
      <c r="D75" s="200">
        <v>67</v>
      </c>
      <c r="E75" s="131">
        <v>3.8059701492537314</v>
      </c>
      <c r="F75" s="243">
        <v>3.97</v>
      </c>
      <c r="G75" s="200">
        <v>35</v>
      </c>
      <c r="H75" s="131">
        <v>4.0285714285714285</v>
      </c>
      <c r="I75" s="243">
        <v>3.91</v>
      </c>
      <c r="J75" s="200">
        <v>23</v>
      </c>
      <c r="K75" s="131">
        <v>3.7391304347826089</v>
      </c>
      <c r="L75" s="243">
        <v>3.96</v>
      </c>
      <c r="M75" s="636">
        <v>76</v>
      </c>
      <c r="N75" s="374">
        <v>38</v>
      </c>
      <c r="O75" s="404">
        <v>86</v>
      </c>
      <c r="P75" s="411">
        <f>O75+N75+M75</f>
        <v>200</v>
      </c>
      <c r="Q75" s="135"/>
    </row>
    <row r="76" spans="1:17" s="9" customFormat="1" ht="15" customHeight="1" x14ac:dyDescent="0.25">
      <c r="A76" s="18">
        <v>71</v>
      </c>
      <c r="B76" s="28" t="s">
        <v>69</v>
      </c>
      <c r="C76" s="58" t="s">
        <v>177</v>
      </c>
      <c r="D76" s="201">
        <v>42</v>
      </c>
      <c r="E76" s="125">
        <v>3.8571428571428572</v>
      </c>
      <c r="F76" s="228">
        <v>3.97</v>
      </c>
      <c r="G76" s="201">
        <v>22</v>
      </c>
      <c r="H76" s="125">
        <v>3.7727272727272729</v>
      </c>
      <c r="I76" s="228">
        <v>3.91</v>
      </c>
      <c r="J76" s="201">
        <v>41</v>
      </c>
      <c r="K76" s="125">
        <v>3.975609756097561</v>
      </c>
      <c r="L76" s="228">
        <v>3.96</v>
      </c>
      <c r="M76" s="664">
        <v>70</v>
      </c>
      <c r="N76" s="387">
        <v>79</v>
      </c>
      <c r="O76" s="405">
        <v>52</v>
      </c>
      <c r="P76" s="409">
        <f>O76+N76+M76</f>
        <v>201</v>
      </c>
      <c r="Q76" s="135"/>
    </row>
    <row r="77" spans="1:17" s="9" customFormat="1" ht="15" customHeight="1" x14ac:dyDescent="0.25">
      <c r="A77" s="21">
        <v>72</v>
      </c>
      <c r="B77" s="25" t="s">
        <v>67</v>
      </c>
      <c r="C77" s="415" t="s">
        <v>167</v>
      </c>
      <c r="D77" s="197">
        <v>29</v>
      </c>
      <c r="E77" s="12">
        <v>3.7586206896551726</v>
      </c>
      <c r="F77" s="244">
        <v>3.97</v>
      </c>
      <c r="G77" s="197">
        <v>38</v>
      </c>
      <c r="H77" s="12">
        <v>3.9473684210526314</v>
      </c>
      <c r="I77" s="244">
        <v>3.91</v>
      </c>
      <c r="J77" s="197">
        <v>48</v>
      </c>
      <c r="K77" s="12">
        <v>3.875</v>
      </c>
      <c r="L77" s="244">
        <v>3.96</v>
      </c>
      <c r="M77" s="629">
        <v>83</v>
      </c>
      <c r="N77" s="377">
        <v>51</v>
      </c>
      <c r="O77" s="392">
        <v>68</v>
      </c>
      <c r="P77" s="410">
        <f>O77+N77+M77</f>
        <v>202</v>
      </c>
      <c r="Q77" s="135"/>
    </row>
    <row r="78" spans="1:17" s="9" customFormat="1" ht="15" customHeight="1" x14ac:dyDescent="0.25">
      <c r="A78" s="21">
        <v>73</v>
      </c>
      <c r="B78" s="25" t="s">
        <v>69</v>
      </c>
      <c r="C78" s="697" t="s">
        <v>181</v>
      </c>
      <c r="D78" s="196">
        <v>92</v>
      </c>
      <c r="E78" s="191">
        <v>4.1086956521739131</v>
      </c>
      <c r="F78" s="230">
        <v>3.97</v>
      </c>
      <c r="G78" s="196">
        <v>78</v>
      </c>
      <c r="H78" s="191">
        <v>3.7692307692307692</v>
      </c>
      <c r="I78" s="230">
        <v>3.91</v>
      </c>
      <c r="J78" s="196">
        <v>63</v>
      </c>
      <c r="K78" s="191">
        <v>3.7619047619047619</v>
      </c>
      <c r="L78" s="230">
        <v>3.96</v>
      </c>
      <c r="M78" s="662">
        <v>40</v>
      </c>
      <c r="N78" s="668">
        <v>80</v>
      </c>
      <c r="O78" s="672">
        <v>84</v>
      </c>
      <c r="P78" s="410">
        <f>O78+N78+M78</f>
        <v>204</v>
      </c>
      <c r="Q78" s="135"/>
    </row>
    <row r="79" spans="1:17" s="9" customFormat="1" ht="15" customHeight="1" x14ac:dyDescent="0.25">
      <c r="A79" s="21">
        <v>74</v>
      </c>
      <c r="B79" s="25" t="s">
        <v>69</v>
      </c>
      <c r="C79" s="415" t="s">
        <v>209</v>
      </c>
      <c r="D79" s="197">
        <v>45</v>
      </c>
      <c r="E79" s="12">
        <v>3.9555555555555557</v>
      </c>
      <c r="F79" s="244">
        <v>3.97</v>
      </c>
      <c r="G79" s="197">
        <v>48</v>
      </c>
      <c r="H79" s="12">
        <v>3.8125</v>
      </c>
      <c r="I79" s="244">
        <v>3.91</v>
      </c>
      <c r="J79" s="197">
        <v>51</v>
      </c>
      <c r="K79" s="12">
        <v>3.784313725490196</v>
      </c>
      <c r="L79" s="244">
        <v>3.96</v>
      </c>
      <c r="M79" s="629">
        <v>56</v>
      </c>
      <c r="N79" s="377">
        <v>69</v>
      </c>
      <c r="O79" s="392">
        <v>79</v>
      </c>
      <c r="P79" s="410">
        <f>O79+N79+M79</f>
        <v>204</v>
      </c>
      <c r="Q79" s="135"/>
    </row>
    <row r="80" spans="1:17" s="9" customFormat="1" ht="15" customHeight="1" x14ac:dyDescent="0.25">
      <c r="A80" s="21">
        <v>75</v>
      </c>
      <c r="B80" s="25" t="s">
        <v>67</v>
      </c>
      <c r="C80" s="625" t="s">
        <v>28</v>
      </c>
      <c r="D80" s="196">
        <v>33</v>
      </c>
      <c r="E80" s="12">
        <v>3.6666666666666665</v>
      </c>
      <c r="F80" s="250">
        <v>3.97</v>
      </c>
      <c r="G80" s="196">
        <v>33</v>
      </c>
      <c r="H80" s="12">
        <v>4.0303030303030303</v>
      </c>
      <c r="I80" s="250">
        <v>3.91</v>
      </c>
      <c r="J80" s="197">
        <v>26</v>
      </c>
      <c r="K80" s="12">
        <v>3.8461538461538463</v>
      </c>
      <c r="L80" s="250">
        <v>3.96</v>
      </c>
      <c r="M80" s="640">
        <v>97</v>
      </c>
      <c r="N80" s="617">
        <v>36</v>
      </c>
      <c r="O80" s="621">
        <v>72</v>
      </c>
      <c r="P80" s="410">
        <f>O80+N80+M80</f>
        <v>205</v>
      </c>
      <c r="Q80" s="135"/>
    </row>
    <row r="81" spans="1:17" s="9" customFormat="1" ht="15" customHeight="1" x14ac:dyDescent="0.25">
      <c r="A81" s="21">
        <v>76</v>
      </c>
      <c r="B81" s="25" t="s">
        <v>68</v>
      </c>
      <c r="C81" s="696" t="s">
        <v>138</v>
      </c>
      <c r="D81" s="196">
        <v>123</v>
      </c>
      <c r="E81" s="125">
        <v>3.8373983739837398</v>
      </c>
      <c r="F81" s="241">
        <v>3.97</v>
      </c>
      <c r="G81" s="196">
        <v>122</v>
      </c>
      <c r="H81" s="125">
        <v>3.762295081967213</v>
      </c>
      <c r="I81" s="241">
        <v>3.91</v>
      </c>
      <c r="J81" s="196">
        <v>92</v>
      </c>
      <c r="K81" s="125">
        <v>3.9565217391304346</v>
      </c>
      <c r="L81" s="241">
        <v>3.96</v>
      </c>
      <c r="M81" s="629">
        <v>73</v>
      </c>
      <c r="N81" s="377">
        <v>81</v>
      </c>
      <c r="O81" s="392">
        <v>54</v>
      </c>
      <c r="P81" s="410">
        <f>O81+N81+M81</f>
        <v>208</v>
      </c>
      <c r="Q81" s="135"/>
    </row>
    <row r="82" spans="1:17" s="9" customFormat="1" ht="15" customHeight="1" x14ac:dyDescent="0.25">
      <c r="A82" s="21">
        <v>77</v>
      </c>
      <c r="B82" s="25" t="s">
        <v>69</v>
      </c>
      <c r="C82" s="624" t="s">
        <v>182</v>
      </c>
      <c r="D82" s="197">
        <v>23</v>
      </c>
      <c r="E82" s="12">
        <v>3.9565217391304346</v>
      </c>
      <c r="F82" s="246">
        <v>3.97</v>
      </c>
      <c r="G82" s="197">
        <v>27</v>
      </c>
      <c r="H82" s="12">
        <v>3.8888888888888888</v>
      </c>
      <c r="I82" s="246">
        <v>3.91</v>
      </c>
      <c r="J82" s="197">
        <v>34</v>
      </c>
      <c r="K82" s="12">
        <v>3.5588235294117645</v>
      </c>
      <c r="L82" s="246">
        <v>3.96</v>
      </c>
      <c r="M82" s="642">
        <v>55</v>
      </c>
      <c r="N82" s="379">
        <v>58</v>
      </c>
      <c r="O82" s="407">
        <v>99</v>
      </c>
      <c r="P82" s="410">
        <f>O82+N82+M82</f>
        <v>212</v>
      </c>
    </row>
    <row r="83" spans="1:17" s="9" customFormat="1" ht="15" customHeight="1" x14ac:dyDescent="0.25">
      <c r="A83" s="21">
        <v>78</v>
      </c>
      <c r="B83" s="25" t="s">
        <v>69</v>
      </c>
      <c r="C83" s="49" t="s">
        <v>178</v>
      </c>
      <c r="D83" s="197">
        <v>48</v>
      </c>
      <c r="E83" s="12">
        <v>3.7916666666666665</v>
      </c>
      <c r="F83" s="238">
        <v>3.97</v>
      </c>
      <c r="G83" s="197">
        <v>53</v>
      </c>
      <c r="H83" s="12">
        <v>3.7547169811320753</v>
      </c>
      <c r="I83" s="238">
        <v>3.91</v>
      </c>
      <c r="J83" s="197">
        <v>58</v>
      </c>
      <c r="K83" s="12">
        <v>3.9482758620689653</v>
      </c>
      <c r="L83" s="238">
        <v>3.96</v>
      </c>
      <c r="M83" s="627">
        <v>78</v>
      </c>
      <c r="N83" s="371">
        <v>84</v>
      </c>
      <c r="O83" s="398">
        <v>57</v>
      </c>
      <c r="P83" s="410">
        <f>O83+N83+M83</f>
        <v>219</v>
      </c>
    </row>
    <row r="84" spans="1:17" s="9" customFormat="1" ht="15" customHeight="1" x14ac:dyDescent="0.25">
      <c r="A84" s="21">
        <v>79</v>
      </c>
      <c r="B84" s="25" t="s">
        <v>69</v>
      </c>
      <c r="C84" s="52" t="s">
        <v>188</v>
      </c>
      <c r="D84" s="197">
        <v>93</v>
      </c>
      <c r="E84" s="12">
        <v>3.6881720430107525</v>
      </c>
      <c r="F84" s="250">
        <v>3.97</v>
      </c>
      <c r="G84" s="197">
        <v>76</v>
      </c>
      <c r="H84" s="12">
        <v>3.8289473684210527</v>
      </c>
      <c r="I84" s="250">
        <v>3.91</v>
      </c>
      <c r="J84" s="197">
        <v>54</v>
      </c>
      <c r="K84" s="12">
        <v>3.925925925925926</v>
      </c>
      <c r="L84" s="250">
        <v>3.96</v>
      </c>
      <c r="M84" s="634">
        <v>94</v>
      </c>
      <c r="N84" s="376">
        <v>67</v>
      </c>
      <c r="O84" s="399">
        <v>59</v>
      </c>
      <c r="P84" s="410">
        <f>O84+N84+M84</f>
        <v>220</v>
      </c>
    </row>
    <row r="85" spans="1:17" s="9" customFormat="1" ht="15" customHeight="1" thickBot="1" x14ac:dyDescent="0.3">
      <c r="A85" s="55">
        <v>80</v>
      </c>
      <c r="B85" s="30" t="s">
        <v>65</v>
      </c>
      <c r="C85" s="678" t="s">
        <v>155</v>
      </c>
      <c r="D85" s="199">
        <v>37</v>
      </c>
      <c r="E85" s="132">
        <v>3.810810810810811</v>
      </c>
      <c r="F85" s="682">
        <v>3.97</v>
      </c>
      <c r="G85" s="199">
        <v>42</v>
      </c>
      <c r="H85" s="132">
        <v>3.7619047619047619</v>
      </c>
      <c r="I85" s="682">
        <v>3.91</v>
      </c>
      <c r="J85" s="199">
        <v>46</v>
      </c>
      <c r="K85" s="132">
        <v>3.8913043478260869</v>
      </c>
      <c r="L85" s="682">
        <v>3.96</v>
      </c>
      <c r="M85" s="685">
        <v>75</v>
      </c>
      <c r="N85" s="688">
        <v>82</v>
      </c>
      <c r="O85" s="691">
        <v>64</v>
      </c>
      <c r="P85" s="412">
        <f>O85+N85+M85</f>
        <v>221</v>
      </c>
    </row>
    <row r="86" spans="1:17" s="9" customFormat="1" ht="15" customHeight="1" x14ac:dyDescent="0.25">
      <c r="A86" s="21">
        <v>81</v>
      </c>
      <c r="B86" s="24" t="s">
        <v>68</v>
      </c>
      <c r="C86" s="111" t="s">
        <v>171</v>
      </c>
      <c r="D86" s="195">
        <v>22</v>
      </c>
      <c r="E86" s="119">
        <v>3.7727272727272729</v>
      </c>
      <c r="F86" s="657">
        <v>3.97</v>
      </c>
      <c r="G86" s="195">
        <v>52</v>
      </c>
      <c r="H86" s="119">
        <v>3.6153846153846154</v>
      </c>
      <c r="I86" s="657">
        <v>3.91</v>
      </c>
      <c r="J86" s="195">
        <v>43</v>
      </c>
      <c r="K86" s="119">
        <v>3.9767441860465116</v>
      </c>
      <c r="L86" s="657">
        <v>3.96</v>
      </c>
      <c r="M86" s="635">
        <v>80</v>
      </c>
      <c r="N86" s="378">
        <v>94</v>
      </c>
      <c r="O86" s="400">
        <v>51</v>
      </c>
      <c r="P86" s="413">
        <f>O86+N86+M86</f>
        <v>225</v>
      </c>
    </row>
    <row r="87" spans="1:17" s="9" customFormat="1" ht="15" customHeight="1" x14ac:dyDescent="0.25">
      <c r="A87" s="21">
        <v>82</v>
      </c>
      <c r="B87" s="25" t="s">
        <v>69</v>
      </c>
      <c r="C87" s="49" t="s">
        <v>187</v>
      </c>
      <c r="D87" s="197">
        <v>33</v>
      </c>
      <c r="E87" s="130">
        <v>4.0606060606060606</v>
      </c>
      <c r="F87" s="245">
        <v>3.97</v>
      </c>
      <c r="G87" s="197">
        <v>32</v>
      </c>
      <c r="H87" s="130">
        <v>3.6875</v>
      </c>
      <c r="I87" s="245">
        <v>3.91</v>
      </c>
      <c r="J87" s="197">
        <v>20</v>
      </c>
      <c r="K87" s="130">
        <v>3.65</v>
      </c>
      <c r="L87" s="245">
        <v>3.96</v>
      </c>
      <c r="M87" s="627">
        <v>43</v>
      </c>
      <c r="N87" s="371">
        <v>90</v>
      </c>
      <c r="O87" s="398">
        <v>94</v>
      </c>
      <c r="P87" s="410">
        <f>O87+N87+M87</f>
        <v>227</v>
      </c>
    </row>
    <row r="88" spans="1:17" s="9" customFormat="1" ht="15" customHeight="1" x14ac:dyDescent="0.25">
      <c r="A88" s="21">
        <v>83</v>
      </c>
      <c r="B88" s="25" t="s">
        <v>69</v>
      </c>
      <c r="C88" s="49" t="s">
        <v>198</v>
      </c>
      <c r="D88" s="196">
        <v>110</v>
      </c>
      <c r="E88" s="125">
        <v>3.6545454545454548</v>
      </c>
      <c r="F88" s="245">
        <v>3.97</v>
      </c>
      <c r="G88" s="196">
        <v>112</v>
      </c>
      <c r="H88" s="125">
        <v>3.9375</v>
      </c>
      <c r="I88" s="245">
        <v>3.91</v>
      </c>
      <c r="J88" s="196">
        <v>76</v>
      </c>
      <c r="K88" s="125">
        <v>3.7894736842105261</v>
      </c>
      <c r="L88" s="245">
        <v>3.96</v>
      </c>
      <c r="M88" s="627">
        <v>98</v>
      </c>
      <c r="N88" s="371">
        <v>54</v>
      </c>
      <c r="O88" s="398">
        <v>77</v>
      </c>
      <c r="P88" s="410">
        <f>O88+N88+M88</f>
        <v>229</v>
      </c>
    </row>
    <row r="89" spans="1:17" s="9" customFormat="1" ht="15" customHeight="1" x14ac:dyDescent="0.25">
      <c r="A89" s="21">
        <v>84</v>
      </c>
      <c r="B89" s="25" t="s">
        <v>67</v>
      </c>
      <c r="C89" s="651" t="s">
        <v>202</v>
      </c>
      <c r="D89" s="197">
        <v>65</v>
      </c>
      <c r="E89" s="12">
        <v>3.953846153846154</v>
      </c>
      <c r="F89" s="614">
        <v>3.97</v>
      </c>
      <c r="G89" s="197">
        <v>58</v>
      </c>
      <c r="H89" s="12">
        <v>3.5172413793103448</v>
      </c>
      <c r="I89" s="614">
        <v>3.91</v>
      </c>
      <c r="J89" s="197">
        <v>44</v>
      </c>
      <c r="K89" s="12">
        <v>3.8636363636363638</v>
      </c>
      <c r="L89" s="614">
        <v>3.96</v>
      </c>
      <c r="M89" s="648">
        <v>58</v>
      </c>
      <c r="N89" s="515">
        <v>103</v>
      </c>
      <c r="O89" s="406">
        <v>70</v>
      </c>
      <c r="P89" s="410">
        <f>O89+N89+M89</f>
        <v>231</v>
      </c>
    </row>
    <row r="90" spans="1:17" s="9" customFormat="1" ht="15" customHeight="1" x14ac:dyDescent="0.25">
      <c r="A90" s="21">
        <v>85</v>
      </c>
      <c r="B90" s="25" t="s">
        <v>66</v>
      </c>
      <c r="C90" s="415" t="s">
        <v>162</v>
      </c>
      <c r="D90" s="197">
        <v>65</v>
      </c>
      <c r="E90" s="12">
        <v>3.8923076923076922</v>
      </c>
      <c r="F90" s="244">
        <v>3.97</v>
      </c>
      <c r="G90" s="197">
        <v>70</v>
      </c>
      <c r="H90" s="12">
        <v>3.7571428571428571</v>
      </c>
      <c r="I90" s="244">
        <v>3.91</v>
      </c>
      <c r="J90" s="197">
        <v>53</v>
      </c>
      <c r="K90" s="12">
        <v>3.7735849056603774</v>
      </c>
      <c r="L90" s="244">
        <v>3.96</v>
      </c>
      <c r="M90" s="629">
        <v>67</v>
      </c>
      <c r="N90" s="377">
        <v>83</v>
      </c>
      <c r="O90" s="392">
        <v>81</v>
      </c>
      <c r="P90" s="410">
        <f>O90+N90+M90</f>
        <v>231</v>
      </c>
    </row>
    <row r="91" spans="1:17" s="9" customFormat="1" ht="15" customHeight="1" x14ac:dyDescent="0.25">
      <c r="A91" s="21">
        <v>86</v>
      </c>
      <c r="B91" s="25" t="s">
        <v>64</v>
      </c>
      <c r="C91" s="415" t="s">
        <v>149</v>
      </c>
      <c r="D91" s="197">
        <v>46</v>
      </c>
      <c r="E91" s="125">
        <v>3.7608695652173911</v>
      </c>
      <c r="F91" s="244">
        <v>3.97</v>
      </c>
      <c r="G91" s="197">
        <v>62</v>
      </c>
      <c r="H91" s="125">
        <v>3.806451612903226</v>
      </c>
      <c r="I91" s="244">
        <v>3.91</v>
      </c>
      <c r="J91" s="197">
        <v>53</v>
      </c>
      <c r="K91" s="125">
        <v>3.7735849056603774</v>
      </c>
      <c r="L91" s="244">
        <v>3.96</v>
      </c>
      <c r="M91" s="629">
        <v>81</v>
      </c>
      <c r="N91" s="377">
        <v>70</v>
      </c>
      <c r="O91" s="392">
        <v>80</v>
      </c>
      <c r="P91" s="410">
        <f>O91+N91+M91</f>
        <v>231</v>
      </c>
    </row>
    <row r="92" spans="1:17" s="9" customFormat="1" ht="15" customHeight="1" x14ac:dyDescent="0.25">
      <c r="A92" s="21">
        <v>87</v>
      </c>
      <c r="B92" s="25" t="s">
        <v>67</v>
      </c>
      <c r="C92" s="577" t="s">
        <v>92</v>
      </c>
      <c r="D92" s="197">
        <v>20</v>
      </c>
      <c r="E92" s="130">
        <v>3.75</v>
      </c>
      <c r="F92" s="612">
        <v>3.97</v>
      </c>
      <c r="G92" s="197">
        <v>31</v>
      </c>
      <c r="H92" s="130">
        <v>3.7419354838709675</v>
      </c>
      <c r="I92" s="612">
        <v>3.91</v>
      </c>
      <c r="J92" s="197">
        <v>22</v>
      </c>
      <c r="K92" s="130">
        <v>3.9090909090909092</v>
      </c>
      <c r="L92" s="612">
        <v>3.96</v>
      </c>
      <c r="M92" s="663">
        <v>85</v>
      </c>
      <c r="N92" s="616">
        <v>86</v>
      </c>
      <c r="O92" s="620">
        <v>61</v>
      </c>
      <c r="P92" s="410">
        <f>O92+N92+M92</f>
        <v>232</v>
      </c>
    </row>
    <row r="93" spans="1:17" s="9" customFormat="1" ht="15" customHeight="1" x14ac:dyDescent="0.25">
      <c r="A93" s="21">
        <v>88</v>
      </c>
      <c r="B93" s="25" t="s">
        <v>69</v>
      </c>
      <c r="C93" s="53" t="s">
        <v>189</v>
      </c>
      <c r="D93" s="197">
        <v>20</v>
      </c>
      <c r="E93" s="12">
        <v>3.5</v>
      </c>
      <c r="F93" s="419">
        <v>3.97</v>
      </c>
      <c r="G93" s="197">
        <v>42</v>
      </c>
      <c r="H93" s="12">
        <v>3.5952380952380953</v>
      </c>
      <c r="I93" s="419">
        <v>3.91</v>
      </c>
      <c r="J93" s="197">
        <v>14</v>
      </c>
      <c r="K93" s="12">
        <v>4.1428571428571432</v>
      </c>
      <c r="L93" s="419">
        <v>3.96</v>
      </c>
      <c r="M93" s="641">
        <v>105</v>
      </c>
      <c r="N93" s="619">
        <v>96</v>
      </c>
      <c r="O93" s="623">
        <v>32</v>
      </c>
      <c r="P93" s="410">
        <f>O93+N93+M93</f>
        <v>233</v>
      </c>
    </row>
    <row r="94" spans="1:17" s="9" customFormat="1" ht="15" customHeight="1" x14ac:dyDescent="0.25">
      <c r="A94" s="21">
        <v>89</v>
      </c>
      <c r="B94" s="25" t="s">
        <v>66</v>
      </c>
      <c r="C94" s="127" t="s">
        <v>163</v>
      </c>
      <c r="D94" s="518">
        <v>10</v>
      </c>
      <c r="E94" s="384">
        <v>3.1</v>
      </c>
      <c r="F94" s="520">
        <v>3.97</v>
      </c>
      <c r="G94" s="518">
        <v>5</v>
      </c>
      <c r="H94" s="384">
        <v>4.2</v>
      </c>
      <c r="I94" s="520">
        <v>3.91</v>
      </c>
      <c r="J94" s="518">
        <v>2</v>
      </c>
      <c r="K94" s="384">
        <v>3.5</v>
      </c>
      <c r="L94" s="520">
        <v>3.96</v>
      </c>
      <c r="M94" s="628">
        <v>110</v>
      </c>
      <c r="N94" s="511">
        <v>19</v>
      </c>
      <c r="O94" s="395">
        <v>105</v>
      </c>
      <c r="P94" s="410">
        <f>O94+N94+M94</f>
        <v>234</v>
      </c>
    </row>
    <row r="95" spans="1:17" s="9" customFormat="1" ht="15" customHeight="1" thickBot="1" x14ac:dyDescent="0.3">
      <c r="A95" s="37">
        <v>90</v>
      </c>
      <c r="B95" s="506" t="s">
        <v>66</v>
      </c>
      <c r="C95" s="693" t="s">
        <v>164</v>
      </c>
      <c r="D95" s="199">
        <v>96</v>
      </c>
      <c r="E95" s="698">
        <v>3.6770833333333335</v>
      </c>
      <c r="F95" s="700">
        <v>3.97</v>
      </c>
      <c r="G95" s="199">
        <v>87</v>
      </c>
      <c r="H95" s="698">
        <v>4.0229885057471266</v>
      </c>
      <c r="I95" s="700">
        <v>3.91</v>
      </c>
      <c r="J95" s="199">
        <v>76</v>
      </c>
      <c r="K95" s="698">
        <v>3.5526315789473686</v>
      </c>
      <c r="L95" s="700">
        <v>3.96</v>
      </c>
      <c r="M95" s="703">
        <v>95</v>
      </c>
      <c r="N95" s="706">
        <v>41</v>
      </c>
      <c r="O95" s="709">
        <v>100</v>
      </c>
      <c r="P95" s="411">
        <f>O95+N95+M95</f>
        <v>236</v>
      </c>
    </row>
    <row r="96" spans="1:17" s="9" customFormat="1" ht="15" customHeight="1" x14ac:dyDescent="0.25">
      <c r="A96" s="18">
        <v>91</v>
      </c>
      <c r="B96" s="28" t="s">
        <v>67</v>
      </c>
      <c r="C96" s="650" t="s">
        <v>89</v>
      </c>
      <c r="D96" s="195">
        <v>43</v>
      </c>
      <c r="E96" s="119">
        <v>3.6976744186046511</v>
      </c>
      <c r="F96" s="655">
        <v>3.97</v>
      </c>
      <c r="G96" s="195">
        <v>44</v>
      </c>
      <c r="H96" s="119">
        <v>4.0227272727272725</v>
      </c>
      <c r="I96" s="655">
        <v>3.91</v>
      </c>
      <c r="J96" s="195">
        <v>45</v>
      </c>
      <c r="K96" s="119">
        <v>3.5111111111111111</v>
      </c>
      <c r="L96" s="655">
        <v>3.96</v>
      </c>
      <c r="M96" s="659">
        <v>91</v>
      </c>
      <c r="N96" s="421">
        <v>42</v>
      </c>
      <c r="O96" s="403">
        <v>104</v>
      </c>
      <c r="P96" s="409">
        <f>O96+N96+M96</f>
        <v>237</v>
      </c>
    </row>
    <row r="97" spans="1:16" s="9" customFormat="1" ht="15" customHeight="1" x14ac:dyDescent="0.25">
      <c r="A97" s="21">
        <v>92</v>
      </c>
      <c r="B97" s="25" t="s">
        <v>69</v>
      </c>
      <c r="C97" s="51" t="s">
        <v>208</v>
      </c>
      <c r="D97" s="196">
        <v>42</v>
      </c>
      <c r="E97" s="125">
        <v>4.0238095238095237</v>
      </c>
      <c r="F97" s="231">
        <v>3.97</v>
      </c>
      <c r="G97" s="196">
        <v>17</v>
      </c>
      <c r="H97" s="125">
        <v>3.5294117647058822</v>
      </c>
      <c r="I97" s="231">
        <v>3.91</v>
      </c>
      <c r="J97" s="196">
        <v>16</v>
      </c>
      <c r="K97" s="125">
        <v>3.6875</v>
      </c>
      <c r="L97" s="231">
        <v>3.96</v>
      </c>
      <c r="M97" s="630">
        <v>46</v>
      </c>
      <c r="N97" s="373">
        <v>101</v>
      </c>
      <c r="O97" s="396">
        <v>92</v>
      </c>
      <c r="P97" s="410">
        <f>O97+N97+M97</f>
        <v>239</v>
      </c>
    </row>
    <row r="98" spans="1:16" s="9" customFormat="1" ht="15" customHeight="1" x14ac:dyDescent="0.25">
      <c r="A98" s="21">
        <v>93</v>
      </c>
      <c r="B98" s="22" t="s">
        <v>68</v>
      </c>
      <c r="C98" s="49" t="s">
        <v>106</v>
      </c>
      <c r="D98" s="197">
        <v>32</v>
      </c>
      <c r="E98" s="12">
        <v>3.71875</v>
      </c>
      <c r="F98" s="245">
        <v>3.97</v>
      </c>
      <c r="G98" s="197">
        <v>17</v>
      </c>
      <c r="H98" s="12">
        <v>3.5882352941176472</v>
      </c>
      <c r="I98" s="245">
        <v>3.91</v>
      </c>
      <c r="J98" s="197">
        <v>22</v>
      </c>
      <c r="K98" s="12">
        <v>3.9545454545454546</v>
      </c>
      <c r="L98" s="245">
        <v>3.96</v>
      </c>
      <c r="M98" s="627">
        <v>87</v>
      </c>
      <c r="N98" s="371">
        <v>99</v>
      </c>
      <c r="O98" s="398">
        <v>56</v>
      </c>
      <c r="P98" s="410">
        <f>O98+N98+M98</f>
        <v>242</v>
      </c>
    </row>
    <row r="99" spans="1:16" s="9" customFormat="1" ht="15" customHeight="1" x14ac:dyDescent="0.25">
      <c r="A99" s="21">
        <v>94</v>
      </c>
      <c r="B99" s="25" t="s">
        <v>69</v>
      </c>
      <c r="C99" s="52" t="s">
        <v>179</v>
      </c>
      <c r="D99" s="197">
        <v>61</v>
      </c>
      <c r="E99" s="12">
        <v>3.6721311475409837</v>
      </c>
      <c r="F99" s="250">
        <v>3.97</v>
      </c>
      <c r="G99" s="197">
        <v>44</v>
      </c>
      <c r="H99" s="12">
        <v>3.7954545454545454</v>
      </c>
      <c r="I99" s="250">
        <v>3.91</v>
      </c>
      <c r="J99" s="197">
        <v>50</v>
      </c>
      <c r="K99" s="12">
        <v>3.76</v>
      </c>
      <c r="L99" s="250">
        <v>3.96</v>
      </c>
      <c r="M99" s="634">
        <v>96</v>
      </c>
      <c r="N99" s="376">
        <v>73</v>
      </c>
      <c r="O99" s="399">
        <v>85</v>
      </c>
      <c r="P99" s="410">
        <f>O99+N99+M99</f>
        <v>254</v>
      </c>
    </row>
    <row r="100" spans="1:16" s="9" customFormat="1" ht="15" customHeight="1" x14ac:dyDescent="0.25">
      <c r="A100" s="21">
        <v>95</v>
      </c>
      <c r="B100" s="25" t="s">
        <v>66</v>
      </c>
      <c r="C100" s="51" t="s">
        <v>17</v>
      </c>
      <c r="D100" s="197">
        <v>64</v>
      </c>
      <c r="E100" s="12">
        <v>3.609375</v>
      </c>
      <c r="F100" s="231">
        <v>3.97</v>
      </c>
      <c r="G100" s="197">
        <v>27</v>
      </c>
      <c r="H100" s="12">
        <v>3.6296296296296298</v>
      </c>
      <c r="I100" s="231">
        <v>3.91</v>
      </c>
      <c r="J100" s="197">
        <v>33</v>
      </c>
      <c r="K100" s="12">
        <v>3.8484848484848486</v>
      </c>
      <c r="L100" s="231">
        <v>3.96</v>
      </c>
      <c r="M100" s="630">
        <v>101</v>
      </c>
      <c r="N100" s="373">
        <v>92</v>
      </c>
      <c r="O100" s="396">
        <v>71</v>
      </c>
      <c r="P100" s="410">
        <f>O100+N100+M100</f>
        <v>264</v>
      </c>
    </row>
    <row r="101" spans="1:16" s="9" customFormat="1" ht="15" customHeight="1" x14ac:dyDescent="0.25">
      <c r="A101" s="21">
        <v>96</v>
      </c>
      <c r="B101" s="25" t="s">
        <v>66</v>
      </c>
      <c r="C101" s="49" t="s">
        <v>166</v>
      </c>
      <c r="D101" s="197">
        <v>51</v>
      </c>
      <c r="E101" s="12">
        <v>3.607843137254902</v>
      </c>
      <c r="F101" s="245">
        <v>3.97</v>
      </c>
      <c r="G101" s="197">
        <v>58</v>
      </c>
      <c r="H101" s="12">
        <v>3.7931034482758621</v>
      </c>
      <c r="I101" s="245">
        <v>3.91</v>
      </c>
      <c r="J101" s="197">
        <v>44</v>
      </c>
      <c r="K101" s="12">
        <v>3.7272727272727271</v>
      </c>
      <c r="L101" s="245">
        <v>3.96</v>
      </c>
      <c r="M101" s="627">
        <v>102</v>
      </c>
      <c r="N101" s="371">
        <v>74</v>
      </c>
      <c r="O101" s="398">
        <v>88</v>
      </c>
      <c r="P101" s="410">
        <f>O101+N101+M101</f>
        <v>264</v>
      </c>
    </row>
    <row r="102" spans="1:16" s="9" customFormat="1" ht="15" customHeight="1" x14ac:dyDescent="0.25">
      <c r="A102" s="21">
        <v>97</v>
      </c>
      <c r="B102" s="25" t="s">
        <v>66</v>
      </c>
      <c r="C102" s="50" t="s">
        <v>15</v>
      </c>
      <c r="D102" s="197">
        <v>35</v>
      </c>
      <c r="E102" s="130">
        <v>3.8857142857142857</v>
      </c>
      <c r="F102" s="248">
        <v>3.97</v>
      </c>
      <c r="G102" s="197">
        <v>40</v>
      </c>
      <c r="H102" s="130">
        <v>3.6</v>
      </c>
      <c r="I102" s="248">
        <v>3.91</v>
      </c>
      <c r="J102" s="197">
        <v>22</v>
      </c>
      <c r="K102" s="130">
        <v>3.5454545454545454</v>
      </c>
      <c r="L102" s="248">
        <v>3.96</v>
      </c>
      <c r="M102" s="633">
        <v>68</v>
      </c>
      <c r="N102" s="375">
        <v>95</v>
      </c>
      <c r="O102" s="394">
        <v>102</v>
      </c>
      <c r="P102" s="410">
        <f>O102+N102+M102</f>
        <v>265</v>
      </c>
    </row>
    <row r="103" spans="1:16" s="9" customFormat="1" ht="15" customHeight="1" x14ac:dyDescent="0.25">
      <c r="A103" s="21">
        <v>98</v>
      </c>
      <c r="B103" s="416" t="s">
        <v>66</v>
      </c>
      <c r="C103" s="123" t="s">
        <v>18</v>
      </c>
      <c r="D103" s="197">
        <v>39</v>
      </c>
      <c r="E103" s="130">
        <v>3.7179487179487181</v>
      </c>
      <c r="F103" s="613">
        <v>3.97</v>
      </c>
      <c r="G103" s="197">
        <v>25</v>
      </c>
      <c r="H103" s="130">
        <v>3.52</v>
      </c>
      <c r="I103" s="613">
        <v>3.91</v>
      </c>
      <c r="J103" s="197">
        <v>38</v>
      </c>
      <c r="K103" s="130">
        <v>3.8157894736842106</v>
      </c>
      <c r="L103" s="613">
        <v>3.96</v>
      </c>
      <c r="M103" s="637">
        <v>88</v>
      </c>
      <c r="N103" s="420">
        <v>102</v>
      </c>
      <c r="O103" s="423">
        <v>75</v>
      </c>
      <c r="P103" s="410">
        <f>O103+N103+M103</f>
        <v>265</v>
      </c>
    </row>
    <row r="104" spans="1:16" s="9" customFormat="1" ht="15" customHeight="1" x14ac:dyDescent="0.25">
      <c r="A104" s="21">
        <v>99</v>
      </c>
      <c r="B104" s="120" t="s">
        <v>67</v>
      </c>
      <c r="C104" s="49" t="s">
        <v>211</v>
      </c>
      <c r="D104" s="197">
        <v>5</v>
      </c>
      <c r="E104" s="12">
        <v>4</v>
      </c>
      <c r="F104" s="245">
        <v>3.97</v>
      </c>
      <c r="G104" s="197"/>
      <c r="H104" s="12"/>
      <c r="I104" s="245">
        <v>3.91</v>
      </c>
      <c r="J104" s="197"/>
      <c r="K104" s="12"/>
      <c r="L104" s="245">
        <v>3.96</v>
      </c>
      <c r="M104" s="627">
        <v>49</v>
      </c>
      <c r="N104" s="371">
        <v>109</v>
      </c>
      <c r="O104" s="398">
        <v>109</v>
      </c>
      <c r="P104" s="410">
        <f>O104+N104+M104</f>
        <v>267</v>
      </c>
    </row>
    <row r="105" spans="1:16" s="9" customFormat="1" ht="15" customHeight="1" thickBot="1" x14ac:dyDescent="0.3">
      <c r="A105" s="55">
        <v>100</v>
      </c>
      <c r="B105" s="585" t="s">
        <v>66</v>
      </c>
      <c r="C105" s="695" t="s">
        <v>23</v>
      </c>
      <c r="D105" s="200">
        <v>68</v>
      </c>
      <c r="E105" s="131">
        <v>3.8382352941176472</v>
      </c>
      <c r="F105" s="656">
        <v>3.97</v>
      </c>
      <c r="G105" s="200">
        <v>47</v>
      </c>
      <c r="H105" s="131">
        <v>3.7021276595744679</v>
      </c>
      <c r="I105" s="656">
        <v>3.91</v>
      </c>
      <c r="J105" s="200">
        <v>62</v>
      </c>
      <c r="K105" s="131">
        <v>3.4838709677419355</v>
      </c>
      <c r="L105" s="656">
        <v>3.96</v>
      </c>
      <c r="M105" s="661">
        <v>72</v>
      </c>
      <c r="N105" s="667">
        <v>89</v>
      </c>
      <c r="O105" s="671">
        <v>107</v>
      </c>
      <c r="P105" s="412">
        <f>O105+N105+M105</f>
        <v>268</v>
      </c>
    </row>
    <row r="106" spans="1:16" s="9" customFormat="1" ht="15" customHeight="1" x14ac:dyDescent="0.25">
      <c r="A106" s="18">
        <v>101</v>
      </c>
      <c r="B106" s="28" t="s">
        <v>66</v>
      </c>
      <c r="C106" s="650" t="s">
        <v>87</v>
      </c>
      <c r="D106" s="195">
        <v>20</v>
      </c>
      <c r="E106" s="119">
        <v>3.75</v>
      </c>
      <c r="F106" s="655">
        <v>3.97</v>
      </c>
      <c r="G106" s="195">
        <v>39</v>
      </c>
      <c r="H106" s="119">
        <v>3.6153846153846154</v>
      </c>
      <c r="I106" s="655">
        <v>3.91</v>
      </c>
      <c r="J106" s="195">
        <v>32</v>
      </c>
      <c r="K106" s="119">
        <v>3.6875</v>
      </c>
      <c r="L106" s="655">
        <v>3.96</v>
      </c>
      <c r="M106" s="659">
        <v>84</v>
      </c>
      <c r="N106" s="421">
        <v>93</v>
      </c>
      <c r="O106" s="403">
        <v>91</v>
      </c>
      <c r="P106" s="409">
        <f>O106+N106+M106</f>
        <v>268</v>
      </c>
    </row>
    <row r="107" spans="1:16" s="9" customFormat="1" ht="15" customHeight="1" x14ac:dyDescent="0.25">
      <c r="A107" s="21">
        <v>102</v>
      </c>
      <c r="B107" s="25" t="s">
        <v>64</v>
      </c>
      <c r="C107" s="51" t="s">
        <v>201</v>
      </c>
      <c r="D107" s="196">
        <v>56</v>
      </c>
      <c r="E107" s="125">
        <v>3.8214285714285716</v>
      </c>
      <c r="F107" s="231">
        <v>3.97</v>
      </c>
      <c r="G107" s="196">
        <v>46</v>
      </c>
      <c r="H107" s="125">
        <v>3.4130434782608696</v>
      </c>
      <c r="I107" s="231">
        <v>3.91</v>
      </c>
      <c r="J107" s="196">
        <v>34</v>
      </c>
      <c r="K107" s="125">
        <v>3.5882352941176472</v>
      </c>
      <c r="L107" s="231">
        <v>3.96</v>
      </c>
      <c r="M107" s="630">
        <v>74</v>
      </c>
      <c r="N107" s="373">
        <v>106</v>
      </c>
      <c r="O107" s="396">
        <v>98</v>
      </c>
      <c r="P107" s="410">
        <f>O107+N107+M107</f>
        <v>278</v>
      </c>
    </row>
    <row r="108" spans="1:16" s="9" customFormat="1" ht="15" customHeight="1" x14ac:dyDescent="0.25">
      <c r="A108" s="21">
        <v>103</v>
      </c>
      <c r="B108" s="25" t="s">
        <v>67</v>
      </c>
      <c r="C108" s="34" t="s">
        <v>32</v>
      </c>
      <c r="D108" s="197">
        <v>45</v>
      </c>
      <c r="E108" s="12">
        <v>3.6888888888888891</v>
      </c>
      <c r="F108" s="244">
        <v>3.97</v>
      </c>
      <c r="G108" s="197">
        <v>35</v>
      </c>
      <c r="H108" s="12">
        <v>3.7428571428571429</v>
      </c>
      <c r="I108" s="244">
        <v>3.91</v>
      </c>
      <c r="J108" s="197">
        <v>22</v>
      </c>
      <c r="K108" s="12">
        <v>3.5</v>
      </c>
      <c r="L108" s="244">
        <v>3.96</v>
      </c>
      <c r="M108" s="629">
        <v>93</v>
      </c>
      <c r="N108" s="377">
        <v>85</v>
      </c>
      <c r="O108" s="392">
        <v>106</v>
      </c>
      <c r="P108" s="410">
        <f>O108+N108+M108</f>
        <v>284</v>
      </c>
    </row>
    <row r="109" spans="1:16" s="9" customFormat="1" ht="15" customHeight="1" x14ac:dyDescent="0.25">
      <c r="A109" s="21">
        <v>104</v>
      </c>
      <c r="B109" s="22" t="s">
        <v>67</v>
      </c>
      <c r="C109" s="49" t="s">
        <v>29</v>
      </c>
      <c r="D109" s="196">
        <v>31</v>
      </c>
      <c r="E109" s="12">
        <v>3.3548387096774195</v>
      </c>
      <c r="F109" s="245">
        <v>3.97</v>
      </c>
      <c r="G109" s="196">
        <v>12</v>
      </c>
      <c r="H109" s="12">
        <v>3.5</v>
      </c>
      <c r="I109" s="245">
        <v>3.91</v>
      </c>
      <c r="J109" s="196">
        <v>35</v>
      </c>
      <c r="K109" s="12">
        <v>3.8285714285714287</v>
      </c>
      <c r="L109" s="245">
        <v>3.96</v>
      </c>
      <c r="M109" s="627">
        <v>107</v>
      </c>
      <c r="N109" s="371">
        <v>104</v>
      </c>
      <c r="O109" s="398">
        <v>73</v>
      </c>
      <c r="P109" s="410">
        <f>O109+N109+M109</f>
        <v>284</v>
      </c>
    </row>
    <row r="110" spans="1:16" s="9" customFormat="1" ht="15" customHeight="1" x14ac:dyDescent="0.25">
      <c r="A110" s="21">
        <v>105</v>
      </c>
      <c r="B110" s="25" t="s">
        <v>70</v>
      </c>
      <c r="C110" s="61" t="s">
        <v>95</v>
      </c>
      <c r="D110" s="197">
        <v>25</v>
      </c>
      <c r="E110" s="652">
        <v>3.28</v>
      </c>
      <c r="F110" s="242">
        <v>3.97</v>
      </c>
      <c r="G110" s="197">
        <v>23</v>
      </c>
      <c r="H110" s="652">
        <v>3.7826086956521738</v>
      </c>
      <c r="I110" s="242">
        <v>3.91</v>
      </c>
      <c r="J110" s="197">
        <v>20</v>
      </c>
      <c r="K110" s="652">
        <v>3.55</v>
      </c>
      <c r="L110" s="242">
        <v>3.96</v>
      </c>
      <c r="M110" s="633">
        <v>108</v>
      </c>
      <c r="N110" s="375">
        <v>76</v>
      </c>
      <c r="O110" s="394">
        <v>101</v>
      </c>
      <c r="P110" s="410">
        <f>O110+N110+M110</f>
        <v>285</v>
      </c>
    </row>
    <row r="111" spans="1:16" s="9" customFormat="1" ht="15" customHeight="1" x14ac:dyDescent="0.25">
      <c r="A111" s="21">
        <v>106</v>
      </c>
      <c r="B111" s="25" t="s">
        <v>68</v>
      </c>
      <c r="C111" s="52" t="s">
        <v>174</v>
      </c>
      <c r="D111" s="197">
        <v>61</v>
      </c>
      <c r="E111" s="12">
        <v>3.5737704918032787</v>
      </c>
      <c r="F111" s="250">
        <v>3.97</v>
      </c>
      <c r="G111" s="197">
        <v>70</v>
      </c>
      <c r="H111" s="12">
        <v>3.5714285714285716</v>
      </c>
      <c r="I111" s="250">
        <v>3.91</v>
      </c>
      <c r="J111" s="197">
        <v>58</v>
      </c>
      <c r="K111" s="12">
        <v>3.6206896551724137</v>
      </c>
      <c r="L111" s="250">
        <v>3.96</v>
      </c>
      <c r="M111" s="634">
        <v>103</v>
      </c>
      <c r="N111" s="376">
        <v>100</v>
      </c>
      <c r="O111" s="399">
        <v>96</v>
      </c>
      <c r="P111" s="410">
        <f>O111+N111+M111</f>
        <v>299</v>
      </c>
    </row>
    <row r="112" spans="1:16" s="9" customFormat="1" ht="15" customHeight="1" x14ac:dyDescent="0.25">
      <c r="A112" s="21">
        <v>107</v>
      </c>
      <c r="B112" s="25" t="s">
        <v>69</v>
      </c>
      <c r="C112" s="415" t="s">
        <v>184</v>
      </c>
      <c r="D112" s="196">
        <v>26</v>
      </c>
      <c r="E112" s="125">
        <v>3.5</v>
      </c>
      <c r="F112" s="244">
        <v>3.97</v>
      </c>
      <c r="G112" s="196">
        <v>24</v>
      </c>
      <c r="H112" s="125">
        <v>3.25</v>
      </c>
      <c r="I112" s="244">
        <v>3.91</v>
      </c>
      <c r="J112" s="196">
        <v>13</v>
      </c>
      <c r="K112" s="125">
        <v>3.6923076923076925</v>
      </c>
      <c r="L112" s="244">
        <v>3.96</v>
      </c>
      <c r="M112" s="629">
        <v>104</v>
      </c>
      <c r="N112" s="377">
        <v>108</v>
      </c>
      <c r="O112" s="392">
        <v>90</v>
      </c>
      <c r="P112" s="410">
        <f>O112+N112+M112</f>
        <v>302</v>
      </c>
    </row>
    <row r="113" spans="1:16" s="9" customFormat="1" ht="15" customHeight="1" x14ac:dyDescent="0.25">
      <c r="A113" s="19">
        <v>108</v>
      </c>
      <c r="B113" s="25" t="s">
        <v>66</v>
      </c>
      <c r="C113" s="52" t="s">
        <v>165</v>
      </c>
      <c r="D113" s="197">
        <v>48</v>
      </c>
      <c r="E113" s="134">
        <v>3.2291666666666665</v>
      </c>
      <c r="F113" s="250">
        <v>3.97</v>
      </c>
      <c r="G113" s="197">
        <v>33</v>
      </c>
      <c r="H113" s="134">
        <v>3.4545454545454546</v>
      </c>
      <c r="I113" s="250">
        <v>3.91</v>
      </c>
      <c r="J113" s="197">
        <v>5</v>
      </c>
      <c r="K113" s="134">
        <v>3.6</v>
      </c>
      <c r="L113" s="250">
        <v>3.96</v>
      </c>
      <c r="M113" s="640">
        <v>109</v>
      </c>
      <c r="N113" s="617">
        <v>105</v>
      </c>
      <c r="O113" s="621">
        <v>97</v>
      </c>
      <c r="P113" s="410">
        <f>O113+N113+M113</f>
        <v>311</v>
      </c>
    </row>
    <row r="114" spans="1:16" s="9" customFormat="1" ht="15" customHeight="1" x14ac:dyDescent="0.25">
      <c r="A114" s="19">
        <v>109</v>
      </c>
      <c r="B114" s="22" t="s">
        <v>67</v>
      </c>
      <c r="C114" s="49" t="s">
        <v>212</v>
      </c>
      <c r="D114" s="197">
        <v>46</v>
      </c>
      <c r="E114" s="12">
        <v>3.6304347826086958</v>
      </c>
      <c r="F114" s="245">
        <v>3.97</v>
      </c>
      <c r="G114" s="197"/>
      <c r="H114" s="12"/>
      <c r="I114" s="245">
        <v>3.91</v>
      </c>
      <c r="J114" s="197"/>
      <c r="K114" s="12"/>
      <c r="L114" s="245">
        <v>3.96</v>
      </c>
      <c r="M114" s="647">
        <v>99</v>
      </c>
      <c r="N114" s="513">
        <v>109</v>
      </c>
      <c r="O114" s="401">
        <v>109</v>
      </c>
      <c r="P114" s="410">
        <f>O114+N114+M114</f>
        <v>317</v>
      </c>
    </row>
    <row r="115" spans="1:16" s="9" customFormat="1" ht="15" customHeight="1" thickBot="1" x14ac:dyDescent="0.3">
      <c r="A115" s="55">
        <v>110</v>
      </c>
      <c r="B115" s="98" t="s">
        <v>70</v>
      </c>
      <c r="C115" s="333" t="s">
        <v>63</v>
      </c>
      <c r="D115" s="360">
        <v>13</v>
      </c>
      <c r="E115" s="644">
        <v>3.3846153846153846</v>
      </c>
      <c r="F115" s="645">
        <v>3.97</v>
      </c>
      <c r="G115" s="360">
        <v>8</v>
      </c>
      <c r="H115" s="644">
        <v>3.375</v>
      </c>
      <c r="I115" s="645">
        <v>3.91</v>
      </c>
      <c r="J115" s="360">
        <v>7</v>
      </c>
      <c r="K115" s="644">
        <v>3.4285714285714284</v>
      </c>
      <c r="L115" s="645">
        <v>3.96</v>
      </c>
      <c r="M115" s="643">
        <v>106</v>
      </c>
      <c r="N115" s="380">
        <v>107</v>
      </c>
      <c r="O115" s="408">
        <v>108</v>
      </c>
      <c r="P115" s="646">
        <f>O115+N115+M115</f>
        <v>321</v>
      </c>
    </row>
    <row r="116" spans="1:16" ht="15" customHeight="1" x14ac:dyDescent="0.25">
      <c r="C116" s="236" t="s">
        <v>122</v>
      </c>
      <c r="D116" s="44"/>
      <c r="E116" s="253">
        <f>AVERAGE(E6:E115)</f>
        <v>3.9764023848347807</v>
      </c>
      <c r="F116" s="44"/>
      <c r="G116" s="44"/>
      <c r="H116" s="253">
        <f>AVERAGE(H6:H115)</f>
        <v>3.9250140296580205</v>
      </c>
      <c r="I116" s="44"/>
      <c r="J116" s="44"/>
      <c r="K116" s="253">
        <f>AVERAGE(K6:K115)</f>
        <v>3.9504350351197552</v>
      </c>
      <c r="L116" s="44"/>
      <c r="M116" s="44"/>
      <c r="N116" s="44"/>
      <c r="O116" s="44"/>
    </row>
    <row r="117" spans="1:16" x14ac:dyDescent="0.25">
      <c r="C117" s="237" t="s">
        <v>80</v>
      </c>
      <c r="D117" s="45"/>
      <c r="E117" s="46">
        <v>3.97</v>
      </c>
      <c r="F117" s="45"/>
      <c r="G117" s="45"/>
      <c r="H117" s="46">
        <v>3.91</v>
      </c>
      <c r="I117" s="45"/>
      <c r="J117" s="45"/>
      <c r="K117" s="46">
        <v>3.96</v>
      </c>
      <c r="L117" s="45"/>
      <c r="M117" s="45"/>
      <c r="N117" s="45"/>
      <c r="O117" s="45"/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K6:K117">
    <cfRule type="cellIs" dxfId="103" priority="437" stopIfTrue="1" operator="between">
      <formula>$K$116</formula>
      <formula>3.948</formula>
    </cfRule>
    <cfRule type="cellIs" dxfId="102" priority="438" operator="lessThan">
      <formula>3.5</formula>
    </cfRule>
    <cfRule type="cellIs" dxfId="101" priority="439" operator="between">
      <formula>$K$116</formula>
      <formula>3.5</formula>
    </cfRule>
    <cfRule type="cellIs" dxfId="100" priority="440" operator="between">
      <formula>4.5</formula>
      <formula>$K$116</formula>
    </cfRule>
    <cfRule type="cellIs" dxfId="99" priority="441" operator="greaterThanOrEqual">
      <formula>4.5</formula>
    </cfRule>
  </conditionalFormatting>
  <conditionalFormatting sqref="H6:H117">
    <cfRule type="cellIs" dxfId="98" priority="7" operator="between">
      <formula>$H$116</formula>
      <formula>3.928</formula>
    </cfRule>
    <cfRule type="cellIs" dxfId="97" priority="8" operator="lessThan">
      <formula>3.5</formula>
    </cfRule>
    <cfRule type="cellIs" dxfId="96" priority="9" operator="between">
      <formula>3.5</formula>
      <formula>$H$116</formula>
    </cfRule>
    <cfRule type="cellIs" dxfId="95" priority="10" operator="between">
      <formula>$H$116</formula>
      <formula>4.499</formula>
    </cfRule>
    <cfRule type="cellIs" dxfId="94" priority="11" operator="greaterThanOrEqual">
      <formula>4.5</formula>
    </cfRule>
  </conditionalFormatting>
  <conditionalFormatting sqref="E6:E117">
    <cfRule type="cellIs" dxfId="93" priority="2" operator="between">
      <formula>$E$116</formula>
      <formula>3.975</formula>
    </cfRule>
    <cfRule type="cellIs" dxfId="92" priority="3" operator="lessThan">
      <formula>3.5</formula>
    </cfRule>
    <cfRule type="cellIs" dxfId="91" priority="4" operator="between">
      <formula>3.5</formula>
      <formula>$E$116</formula>
    </cfRule>
    <cfRule type="cellIs" dxfId="90" priority="5" operator="between">
      <formula>$E$116</formula>
      <formula>4.499</formula>
    </cfRule>
    <cfRule type="cellIs" dxfId="89" priority="6" operator="greaterThanOrEqual">
      <formula>4.5</formula>
    </cfRule>
  </conditionalFormatting>
  <conditionalFormatting sqref="E6:K117">
    <cfRule type="containsBlanks" dxfId="88" priority="1">
      <formula>LEN(TRIM(E6))=0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="90" zoomScaleNormal="90" workbookViewId="0">
      <pane xSplit="5" ySplit="6" topLeftCell="F105" activePane="bottomRight" state="frozen"/>
      <selection pane="topRight" activeCell="K1" sqref="K1"/>
      <selection pane="bottomLeft" activeCell="A7" sqref="A7"/>
      <selection pane="bottomRight" activeCell="D117" sqref="D117:E117"/>
    </sheetView>
  </sheetViews>
  <sheetFormatPr defaultRowHeight="15" x14ac:dyDescent="0.25"/>
  <cols>
    <col min="1" max="1" width="5.7109375" customWidth="1"/>
    <col min="2" max="2" width="18.7109375" customWidth="1"/>
    <col min="3" max="3" width="31.7109375" customWidth="1"/>
    <col min="4" max="5" width="8.7109375" style="5" customWidth="1"/>
    <col min="6" max="6" width="7.85546875" customWidth="1"/>
  </cols>
  <sheetData>
    <row r="1" spans="1:8" s="1" customFormat="1" ht="15" customHeight="1" x14ac:dyDescent="0.25">
      <c r="C1" s="10"/>
      <c r="D1" s="78"/>
      <c r="E1" s="2"/>
      <c r="G1" s="96"/>
      <c r="H1" s="13" t="s">
        <v>76</v>
      </c>
    </row>
    <row r="2" spans="1:8" s="1" customFormat="1" ht="15" customHeight="1" x14ac:dyDescent="0.25">
      <c r="C2" s="164" t="s">
        <v>107</v>
      </c>
      <c r="D2" s="164"/>
      <c r="E2" s="79">
        <v>2024</v>
      </c>
      <c r="G2" s="97"/>
      <c r="H2" s="13" t="s">
        <v>77</v>
      </c>
    </row>
    <row r="3" spans="1:8" s="1" customFormat="1" ht="15" customHeight="1" thickBot="1" x14ac:dyDescent="0.3">
      <c r="C3" s="77"/>
      <c r="D3" s="77"/>
      <c r="E3" s="2"/>
      <c r="G3" s="204"/>
      <c r="H3" s="13" t="s">
        <v>78</v>
      </c>
    </row>
    <row r="4" spans="1:8" s="1" customFormat="1" ht="15" customHeight="1" x14ac:dyDescent="0.25">
      <c r="A4" s="564" t="s">
        <v>0</v>
      </c>
      <c r="B4" s="566" t="s">
        <v>71</v>
      </c>
      <c r="C4" s="566" t="s">
        <v>1</v>
      </c>
      <c r="D4" s="568" t="s">
        <v>74</v>
      </c>
      <c r="E4" s="562" t="s">
        <v>116</v>
      </c>
      <c r="G4" s="14"/>
      <c r="H4" s="13" t="s">
        <v>79</v>
      </c>
    </row>
    <row r="5" spans="1:8" s="3" customFormat="1" ht="30" customHeight="1" thickBot="1" x14ac:dyDescent="0.25">
      <c r="A5" s="565"/>
      <c r="B5" s="567"/>
      <c r="C5" s="567"/>
      <c r="D5" s="569"/>
      <c r="E5" s="563"/>
    </row>
    <row r="6" spans="1:8" s="3" customFormat="1" ht="15" customHeight="1" thickBot="1" x14ac:dyDescent="0.25">
      <c r="A6" s="99"/>
      <c r="B6" s="100"/>
      <c r="C6" s="100" t="s">
        <v>115</v>
      </c>
      <c r="D6" s="101">
        <f>SUM(D8:D117)</f>
        <v>5246</v>
      </c>
      <c r="E6" s="114">
        <f>AVERAGE(E8:E117)</f>
        <v>3.9764023848347816</v>
      </c>
    </row>
    <row r="7" spans="1:8" s="3" customFormat="1" ht="15" customHeight="1" thickBot="1" x14ac:dyDescent="0.25">
      <c r="A7" s="501"/>
      <c r="B7" s="502"/>
      <c r="C7" s="503"/>
      <c r="D7" s="504"/>
      <c r="E7" s="505"/>
    </row>
    <row r="8" spans="1:8" s="3" customFormat="1" ht="15" customHeight="1" x14ac:dyDescent="0.25">
      <c r="A8" s="18">
        <v>59</v>
      </c>
      <c r="B8" s="368" t="s">
        <v>64</v>
      </c>
      <c r="C8" s="31" t="s">
        <v>151</v>
      </c>
      <c r="D8" s="357">
        <v>63</v>
      </c>
      <c r="E8" s="84">
        <v>3.9523809523809526</v>
      </c>
    </row>
    <row r="9" spans="1:8" s="4" customFormat="1" ht="15" customHeight="1" x14ac:dyDescent="0.25">
      <c r="A9" s="21">
        <v>89</v>
      </c>
      <c r="B9" s="107" t="s">
        <v>64</v>
      </c>
      <c r="C9" s="29" t="s">
        <v>150</v>
      </c>
      <c r="D9" s="359">
        <v>66</v>
      </c>
      <c r="E9" s="86">
        <v>3.7121212121212119</v>
      </c>
    </row>
    <row r="10" spans="1:8" s="4" customFormat="1" ht="15" customHeight="1" x14ac:dyDescent="0.25">
      <c r="A10" s="21">
        <v>13</v>
      </c>
      <c r="B10" s="22" t="s">
        <v>64</v>
      </c>
      <c r="C10" s="113" t="s">
        <v>153</v>
      </c>
      <c r="D10" s="359">
        <v>12</v>
      </c>
      <c r="E10" s="86">
        <v>4.333333333333333</v>
      </c>
    </row>
    <row r="11" spans="1:8" s="4" customFormat="1" ht="15" customHeight="1" x14ac:dyDescent="0.25">
      <c r="A11" s="21">
        <v>39</v>
      </c>
      <c r="B11" s="22" t="s">
        <v>64</v>
      </c>
      <c r="C11" s="41" t="s">
        <v>152</v>
      </c>
      <c r="D11" s="85">
        <v>45</v>
      </c>
      <c r="E11" s="90">
        <v>4.1111111111111107</v>
      </c>
    </row>
    <row r="12" spans="1:8" s="4" customFormat="1" ht="15" customHeight="1" x14ac:dyDescent="0.25">
      <c r="A12" s="21">
        <v>74</v>
      </c>
      <c r="B12" s="507" t="s">
        <v>64</v>
      </c>
      <c r="C12" s="508" t="s">
        <v>154</v>
      </c>
      <c r="D12" s="89">
        <v>56</v>
      </c>
      <c r="E12" s="86">
        <v>3.8214285714285716</v>
      </c>
    </row>
    <row r="13" spans="1:8" s="4" customFormat="1" ht="15" customHeight="1" x14ac:dyDescent="0.25">
      <c r="A13" s="21">
        <v>81</v>
      </c>
      <c r="B13" s="22" t="s">
        <v>64</v>
      </c>
      <c r="C13" s="23" t="s">
        <v>149</v>
      </c>
      <c r="D13" s="85">
        <v>46</v>
      </c>
      <c r="E13" s="86">
        <v>3.7608695652173911</v>
      </c>
    </row>
    <row r="14" spans="1:8" s="4" customFormat="1" ht="15" customHeight="1" x14ac:dyDescent="0.25">
      <c r="A14" s="21">
        <v>32</v>
      </c>
      <c r="B14" s="22" t="s">
        <v>64</v>
      </c>
      <c r="C14" s="23" t="s">
        <v>84</v>
      </c>
      <c r="D14" s="85">
        <v>36</v>
      </c>
      <c r="E14" s="86">
        <v>4.1944444444444446</v>
      </c>
    </row>
    <row r="15" spans="1:8" s="4" customFormat="1" ht="15" customHeight="1" x14ac:dyDescent="0.25">
      <c r="A15" s="21">
        <v>66</v>
      </c>
      <c r="B15" s="22" t="s">
        <v>64</v>
      </c>
      <c r="C15" s="23" t="s">
        <v>127</v>
      </c>
      <c r="D15" s="85">
        <v>43</v>
      </c>
      <c r="E15" s="86">
        <v>3.9069767441860463</v>
      </c>
    </row>
    <row r="16" spans="1:8" s="4" customFormat="1" ht="15" customHeight="1" x14ac:dyDescent="0.25">
      <c r="A16" s="21">
        <v>14</v>
      </c>
      <c r="B16" s="25" t="s">
        <v>65</v>
      </c>
      <c r="C16" s="23" t="s">
        <v>13</v>
      </c>
      <c r="D16" s="85">
        <v>36</v>
      </c>
      <c r="E16" s="90">
        <v>4.333333333333333</v>
      </c>
    </row>
    <row r="17" spans="1:5" s="4" customFormat="1" ht="15" customHeight="1" thickBot="1" x14ac:dyDescent="0.3">
      <c r="A17" s="55">
        <v>54</v>
      </c>
      <c r="B17" s="98" t="s">
        <v>65</v>
      </c>
      <c r="C17" s="184" t="s">
        <v>4</v>
      </c>
      <c r="D17" s="104">
        <v>24</v>
      </c>
      <c r="E17" s="88">
        <v>3.9583333333333335</v>
      </c>
    </row>
    <row r="18" spans="1:5" s="4" customFormat="1" ht="15" customHeight="1" x14ac:dyDescent="0.25">
      <c r="A18" s="18">
        <v>10</v>
      </c>
      <c r="B18" s="28" t="s">
        <v>65</v>
      </c>
      <c r="C18" s="510" t="s">
        <v>6</v>
      </c>
      <c r="D18" s="83">
        <v>24</v>
      </c>
      <c r="E18" s="84">
        <v>4.375</v>
      </c>
    </row>
    <row r="19" spans="1:5" s="4" customFormat="1" ht="15" customHeight="1" x14ac:dyDescent="0.25">
      <c r="A19" s="21">
        <v>61</v>
      </c>
      <c r="B19" s="25" t="s">
        <v>65</v>
      </c>
      <c r="C19" s="23" t="s">
        <v>7</v>
      </c>
      <c r="D19" s="85">
        <v>34</v>
      </c>
      <c r="E19" s="86">
        <v>3.9411764705882355</v>
      </c>
    </row>
    <row r="20" spans="1:5" s="4" customFormat="1" ht="15" customHeight="1" x14ac:dyDescent="0.25">
      <c r="A20" s="21">
        <v>20</v>
      </c>
      <c r="B20" s="25" t="s">
        <v>65</v>
      </c>
      <c r="C20" s="23" t="s">
        <v>5</v>
      </c>
      <c r="D20" s="85">
        <v>73</v>
      </c>
      <c r="E20" s="86">
        <v>4.2876712328767121</v>
      </c>
    </row>
    <row r="21" spans="1:5" s="4" customFormat="1" ht="15" customHeight="1" x14ac:dyDescent="0.25">
      <c r="A21" s="21">
        <v>44</v>
      </c>
      <c r="B21" s="25" t="s">
        <v>65</v>
      </c>
      <c r="C21" s="23" t="s">
        <v>159</v>
      </c>
      <c r="D21" s="85">
        <v>21</v>
      </c>
      <c r="E21" s="86">
        <v>4.0476190476190474</v>
      </c>
    </row>
    <row r="22" spans="1:5" s="4" customFormat="1" ht="15" customHeight="1" x14ac:dyDescent="0.25">
      <c r="A22" s="21">
        <v>90</v>
      </c>
      <c r="B22" s="25" t="s">
        <v>65</v>
      </c>
      <c r="C22" s="23" t="s">
        <v>156</v>
      </c>
      <c r="D22" s="85">
        <v>57</v>
      </c>
      <c r="E22" s="86">
        <v>3.7017543859649122</v>
      </c>
    </row>
    <row r="23" spans="1:5" s="4" customFormat="1" ht="15" customHeight="1" x14ac:dyDescent="0.25">
      <c r="A23" s="21">
        <v>100</v>
      </c>
      <c r="B23" s="25" t="s">
        <v>65</v>
      </c>
      <c r="C23" s="23" t="s">
        <v>9</v>
      </c>
      <c r="D23" s="85">
        <v>32</v>
      </c>
      <c r="E23" s="86">
        <v>3.625</v>
      </c>
    </row>
    <row r="24" spans="1:5" s="4" customFormat="1" ht="15" customHeight="1" x14ac:dyDescent="0.25">
      <c r="A24" s="21">
        <v>82</v>
      </c>
      <c r="B24" s="25" t="s">
        <v>65</v>
      </c>
      <c r="C24" s="23" t="s">
        <v>204</v>
      </c>
      <c r="D24" s="85">
        <v>29</v>
      </c>
      <c r="E24" s="86">
        <v>3.7586206896551726</v>
      </c>
    </row>
    <row r="25" spans="1:5" s="4" customFormat="1" ht="15" customHeight="1" x14ac:dyDescent="0.25">
      <c r="A25" s="21">
        <v>75</v>
      </c>
      <c r="B25" s="25" t="s">
        <v>65</v>
      </c>
      <c r="C25" s="23" t="s">
        <v>155</v>
      </c>
      <c r="D25" s="85">
        <v>37</v>
      </c>
      <c r="E25" s="86">
        <v>3.810810810810811</v>
      </c>
    </row>
    <row r="26" spans="1:5" s="4" customFormat="1" ht="15" customHeight="1" x14ac:dyDescent="0.25">
      <c r="A26" s="21">
        <v>34</v>
      </c>
      <c r="B26" s="25" t="s">
        <v>65</v>
      </c>
      <c r="C26" s="23" t="s">
        <v>157</v>
      </c>
      <c r="D26" s="85">
        <v>54</v>
      </c>
      <c r="E26" s="86">
        <v>4.166666666666667</v>
      </c>
    </row>
    <row r="27" spans="1:5" s="4" customFormat="1" ht="15" customHeight="1" thickBot="1" x14ac:dyDescent="0.3">
      <c r="A27" s="55">
        <v>92</v>
      </c>
      <c r="B27" s="30" t="s">
        <v>65</v>
      </c>
      <c r="C27" s="184" t="s">
        <v>158</v>
      </c>
      <c r="D27" s="87">
        <v>88</v>
      </c>
      <c r="E27" s="88">
        <v>3.6931818181818183</v>
      </c>
    </row>
    <row r="28" spans="1:5" s="4" customFormat="1" ht="15" customHeight="1" x14ac:dyDescent="0.25">
      <c r="A28" s="18">
        <v>9</v>
      </c>
      <c r="B28" s="28" t="s">
        <v>66</v>
      </c>
      <c r="C28" s="510" t="s">
        <v>160</v>
      </c>
      <c r="D28" s="83">
        <v>81</v>
      </c>
      <c r="E28" s="186">
        <v>4.382716049382716</v>
      </c>
    </row>
    <row r="29" spans="1:5" s="4" customFormat="1" ht="15" customHeight="1" x14ac:dyDescent="0.25">
      <c r="A29" s="19">
        <v>37</v>
      </c>
      <c r="B29" s="25" t="s">
        <v>66</v>
      </c>
      <c r="C29" s="42" t="s">
        <v>85</v>
      </c>
      <c r="D29" s="85">
        <v>47</v>
      </c>
      <c r="E29" s="86">
        <v>4.1489361702127656</v>
      </c>
    </row>
    <row r="30" spans="1:5" ht="15" customHeight="1" x14ac:dyDescent="0.25">
      <c r="A30" s="21">
        <v>57</v>
      </c>
      <c r="B30" s="24" t="s">
        <v>66</v>
      </c>
      <c r="C30" s="23" t="s">
        <v>88</v>
      </c>
      <c r="D30" s="89">
        <v>66</v>
      </c>
      <c r="E30" s="86">
        <v>3.9545454545454546</v>
      </c>
    </row>
    <row r="31" spans="1:5" ht="15" customHeight="1" x14ac:dyDescent="0.25">
      <c r="A31" s="21">
        <v>33</v>
      </c>
      <c r="B31" s="25" t="s">
        <v>66</v>
      </c>
      <c r="C31" s="26" t="s">
        <v>161</v>
      </c>
      <c r="D31" s="85">
        <v>63</v>
      </c>
      <c r="E31" s="92">
        <v>4.1746031746031749</v>
      </c>
    </row>
    <row r="32" spans="1:5" ht="15" customHeight="1" x14ac:dyDescent="0.25">
      <c r="A32" s="21">
        <v>63</v>
      </c>
      <c r="B32" s="27" t="s">
        <v>66</v>
      </c>
      <c r="C32" s="586" t="s">
        <v>24</v>
      </c>
      <c r="D32" s="91">
        <v>65</v>
      </c>
      <c r="E32" s="86">
        <v>3.9384615384615387</v>
      </c>
    </row>
    <row r="33" spans="1:5" ht="15" customHeight="1" x14ac:dyDescent="0.25">
      <c r="A33" s="21">
        <v>67</v>
      </c>
      <c r="B33" s="25" t="s">
        <v>66</v>
      </c>
      <c r="C33" s="42" t="s">
        <v>162</v>
      </c>
      <c r="D33" s="85">
        <v>65</v>
      </c>
      <c r="E33" s="86">
        <v>3.8923076923076922</v>
      </c>
    </row>
    <row r="34" spans="1:5" ht="15" customHeight="1" x14ac:dyDescent="0.25">
      <c r="A34" s="21">
        <v>110</v>
      </c>
      <c r="B34" s="25" t="s">
        <v>66</v>
      </c>
      <c r="C34" s="23" t="s">
        <v>163</v>
      </c>
      <c r="D34" s="85">
        <v>10</v>
      </c>
      <c r="E34" s="86">
        <v>3.1</v>
      </c>
    </row>
    <row r="35" spans="1:5" ht="15" customHeight="1" x14ac:dyDescent="0.25">
      <c r="A35" s="21">
        <v>95</v>
      </c>
      <c r="B35" s="25" t="s">
        <v>66</v>
      </c>
      <c r="C35" s="23" t="s">
        <v>164</v>
      </c>
      <c r="D35" s="85">
        <v>96</v>
      </c>
      <c r="E35" s="86">
        <v>3.6770833333333335</v>
      </c>
    </row>
    <row r="36" spans="1:5" ht="15" customHeight="1" x14ac:dyDescent="0.25">
      <c r="A36" s="21">
        <v>109</v>
      </c>
      <c r="B36" s="27" t="s">
        <v>66</v>
      </c>
      <c r="C36" s="23" t="s">
        <v>165</v>
      </c>
      <c r="D36" s="85">
        <v>48</v>
      </c>
      <c r="E36" s="86">
        <v>3.2291666666666665</v>
      </c>
    </row>
    <row r="37" spans="1:5" ht="15" customHeight="1" thickBot="1" x14ac:dyDescent="0.3">
      <c r="A37" s="55">
        <v>102</v>
      </c>
      <c r="B37" s="585" t="s">
        <v>66</v>
      </c>
      <c r="C37" s="39" t="s">
        <v>166</v>
      </c>
      <c r="D37" s="87">
        <v>51</v>
      </c>
      <c r="E37" s="88">
        <v>3.607843137254902</v>
      </c>
    </row>
    <row r="38" spans="1:5" ht="15" customHeight="1" x14ac:dyDescent="0.25">
      <c r="A38" s="18">
        <v>22</v>
      </c>
      <c r="B38" s="28" t="s">
        <v>66</v>
      </c>
      <c r="C38" s="110" t="s">
        <v>60</v>
      </c>
      <c r="D38" s="83">
        <v>71</v>
      </c>
      <c r="E38" s="84">
        <v>4.28169014084507</v>
      </c>
    </row>
    <row r="39" spans="1:5" ht="15" customHeight="1" x14ac:dyDescent="0.25">
      <c r="A39" s="19">
        <v>68</v>
      </c>
      <c r="B39" s="25" t="s">
        <v>66</v>
      </c>
      <c r="C39" s="42" t="s">
        <v>15</v>
      </c>
      <c r="D39" s="85">
        <v>35</v>
      </c>
      <c r="E39" s="86">
        <v>3.8857142857142857</v>
      </c>
    </row>
    <row r="40" spans="1:5" ht="15" customHeight="1" x14ac:dyDescent="0.25">
      <c r="A40" s="19">
        <v>101</v>
      </c>
      <c r="B40" s="25" t="s">
        <v>66</v>
      </c>
      <c r="C40" s="41" t="s">
        <v>17</v>
      </c>
      <c r="D40" s="85">
        <v>64</v>
      </c>
      <c r="E40" s="86">
        <v>3.609375</v>
      </c>
    </row>
    <row r="41" spans="1:5" ht="15" customHeight="1" x14ac:dyDescent="0.25">
      <c r="A41" s="19">
        <v>88</v>
      </c>
      <c r="B41" s="109" t="s">
        <v>66</v>
      </c>
      <c r="C41" s="42" t="s">
        <v>18</v>
      </c>
      <c r="D41" s="85">
        <v>39</v>
      </c>
      <c r="E41" s="86">
        <v>3.7179487179487181</v>
      </c>
    </row>
    <row r="42" spans="1:5" ht="15" customHeight="1" x14ac:dyDescent="0.25">
      <c r="A42" s="19">
        <v>29</v>
      </c>
      <c r="B42" s="25" t="s">
        <v>66</v>
      </c>
      <c r="C42" s="42" t="s">
        <v>21</v>
      </c>
      <c r="D42" s="85">
        <v>63</v>
      </c>
      <c r="E42" s="86">
        <v>4.2063492063492065</v>
      </c>
    </row>
    <row r="43" spans="1:5" ht="15" customHeight="1" x14ac:dyDescent="0.25">
      <c r="A43" s="19">
        <v>84</v>
      </c>
      <c r="B43" s="25" t="s">
        <v>66</v>
      </c>
      <c r="C43" s="42" t="s">
        <v>87</v>
      </c>
      <c r="D43" s="85">
        <v>20</v>
      </c>
      <c r="E43" s="86">
        <v>3.75</v>
      </c>
    </row>
    <row r="44" spans="1:5" ht="15" customHeight="1" x14ac:dyDescent="0.25">
      <c r="A44" s="19">
        <v>72</v>
      </c>
      <c r="B44" s="25" t="s">
        <v>66</v>
      </c>
      <c r="C44" s="42" t="s">
        <v>23</v>
      </c>
      <c r="D44" s="85">
        <v>68</v>
      </c>
      <c r="E44" s="86">
        <v>3.8382352941176472</v>
      </c>
    </row>
    <row r="45" spans="1:5" ht="15" customHeight="1" x14ac:dyDescent="0.25">
      <c r="A45" s="19">
        <v>17</v>
      </c>
      <c r="B45" s="25" t="s">
        <v>67</v>
      </c>
      <c r="C45" s="42" t="s">
        <v>133</v>
      </c>
      <c r="D45" s="85">
        <v>51</v>
      </c>
      <c r="E45" s="86">
        <v>4.3137254901960782</v>
      </c>
    </row>
    <row r="46" spans="1:5" ht="15" customHeight="1" x14ac:dyDescent="0.25">
      <c r="A46" s="19">
        <v>42</v>
      </c>
      <c r="B46" s="25" t="s">
        <v>67</v>
      </c>
      <c r="C46" s="42" t="s">
        <v>90</v>
      </c>
      <c r="D46" s="85">
        <v>46</v>
      </c>
      <c r="E46" s="86">
        <v>4.0652173913043477</v>
      </c>
    </row>
    <row r="47" spans="1:5" ht="15" customHeight="1" thickBot="1" x14ac:dyDescent="0.3">
      <c r="A47" s="20">
        <v>58</v>
      </c>
      <c r="B47" s="30" t="s">
        <v>67</v>
      </c>
      <c r="C47" s="509" t="s">
        <v>202</v>
      </c>
      <c r="D47" s="87">
        <v>65</v>
      </c>
      <c r="E47" s="88">
        <v>3.953846153846154</v>
      </c>
    </row>
    <row r="48" spans="1:5" ht="15" customHeight="1" x14ac:dyDescent="0.25">
      <c r="A48" s="18">
        <v>76</v>
      </c>
      <c r="B48" s="28" t="s">
        <v>67</v>
      </c>
      <c r="C48" s="110" t="s">
        <v>205</v>
      </c>
      <c r="D48" s="83">
        <v>67</v>
      </c>
      <c r="E48" s="84">
        <v>3.8059701492537314</v>
      </c>
    </row>
    <row r="49" spans="1:5" ht="15" customHeight="1" x14ac:dyDescent="0.25">
      <c r="A49" s="19">
        <v>11</v>
      </c>
      <c r="B49" s="25" t="s">
        <v>67</v>
      </c>
      <c r="C49" s="42" t="s">
        <v>206</v>
      </c>
      <c r="D49" s="85">
        <v>24</v>
      </c>
      <c r="E49" s="86">
        <v>4.375</v>
      </c>
    </row>
    <row r="50" spans="1:5" ht="15" customHeight="1" x14ac:dyDescent="0.25">
      <c r="A50" s="19">
        <v>83</v>
      </c>
      <c r="B50" s="25" t="s">
        <v>67</v>
      </c>
      <c r="C50" s="42" t="s">
        <v>167</v>
      </c>
      <c r="D50" s="85">
        <v>29</v>
      </c>
      <c r="E50" s="86">
        <v>3.7586206896551726</v>
      </c>
    </row>
    <row r="51" spans="1:5" ht="15" customHeight="1" x14ac:dyDescent="0.25">
      <c r="A51" s="19">
        <v>49</v>
      </c>
      <c r="B51" s="25" t="s">
        <v>67</v>
      </c>
      <c r="C51" s="42" t="s">
        <v>211</v>
      </c>
      <c r="D51" s="85">
        <v>5</v>
      </c>
      <c r="E51" s="86">
        <v>4</v>
      </c>
    </row>
    <row r="52" spans="1:5" ht="15" customHeight="1" x14ac:dyDescent="0.25">
      <c r="A52" s="19">
        <v>79</v>
      </c>
      <c r="B52" s="25" t="s">
        <v>67</v>
      </c>
      <c r="C52" s="42" t="s">
        <v>126</v>
      </c>
      <c r="D52" s="85">
        <v>14</v>
      </c>
      <c r="E52" s="86">
        <v>3.7857142857142856</v>
      </c>
    </row>
    <row r="53" spans="1:5" ht="15" customHeight="1" x14ac:dyDescent="0.25">
      <c r="A53" s="19">
        <v>28</v>
      </c>
      <c r="B53" s="25" t="s">
        <v>67</v>
      </c>
      <c r="C53" s="42" t="s">
        <v>27</v>
      </c>
      <c r="D53" s="85">
        <v>43</v>
      </c>
      <c r="E53" s="86">
        <v>4.2093023255813957</v>
      </c>
    </row>
    <row r="54" spans="1:5" ht="15" customHeight="1" x14ac:dyDescent="0.25">
      <c r="A54" s="19">
        <v>48</v>
      </c>
      <c r="B54" s="25" t="s">
        <v>67</v>
      </c>
      <c r="C54" s="42" t="s">
        <v>26</v>
      </c>
      <c r="D54" s="85">
        <v>15</v>
      </c>
      <c r="E54" s="86">
        <v>4</v>
      </c>
    </row>
    <row r="55" spans="1:5" ht="15" customHeight="1" x14ac:dyDescent="0.25">
      <c r="A55" s="19">
        <v>97</v>
      </c>
      <c r="B55" s="25" t="s">
        <v>67</v>
      </c>
      <c r="C55" s="42" t="s">
        <v>28</v>
      </c>
      <c r="D55" s="85">
        <v>33</v>
      </c>
      <c r="E55" s="86">
        <v>3.6666666666666665</v>
      </c>
    </row>
    <row r="56" spans="1:5" ht="15" customHeight="1" x14ac:dyDescent="0.25">
      <c r="A56" s="19">
        <v>99</v>
      </c>
      <c r="B56" s="25" t="s">
        <v>67</v>
      </c>
      <c r="C56" s="42" t="s">
        <v>212</v>
      </c>
      <c r="D56" s="85">
        <v>46</v>
      </c>
      <c r="E56" s="86">
        <v>3.6304347826086958</v>
      </c>
    </row>
    <row r="57" spans="1:5" ht="15" customHeight="1" thickBot="1" x14ac:dyDescent="0.3">
      <c r="A57" s="20">
        <v>91</v>
      </c>
      <c r="B57" s="30" t="s">
        <v>67</v>
      </c>
      <c r="C57" s="509" t="s">
        <v>89</v>
      </c>
      <c r="D57" s="87">
        <v>43</v>
      </c>
      <c r="E57" s="88">
        <v>3.6976744186046511</v>
      </c>
    </row>
    <row r="58" spans="1:5" ht="15" customHeight="1" x14ac:dyDescent="0.25">
      <c r="A58" s="18">
        <v>26</v>
      </c>
      <c r="B58" s="28" t="s">
        <v>67</v>
      </c>
      <c r="C58" s="58" t="s">
        <v>123</v>
      </c>
      <c r="D58" s="83">
        <v>23</v>
      </c>
      <c r="E58" s="84">
        <v>4.2173913043478262</v>
      </c>
    </row>
    <row r="59" spans="1:5" ht="15" customHeight="1" x14ac:dyDescent="0.25">
      <c r="A59" s="21">
        <v>107</v>
      </c>
      <c r="B59" s="24" t="s">
        <v>67</v>
      </c>
      <c r="C59" s="62" t="s">
        <v>29</v>
      </c>
      <c r="D59" s="89">
        <v>31</v>
      </c>
      <c r="E59" s="90">
        <v>3.3548387096774195</v>
      </c>
    </row>
    <row r="60" spans="1:5" ht="15" customHeight="1" x14ac:dyDescent="0.25">
      <c r="A60" s="21">
        <v>86</v>
      </c>
      <c r="B60" s="24" t="s">
        <v>67</v>
      </c>
      <c r="C60" s="62" t="s">
        <v>30</v>
      </c>
      <c r="D60" s="89">
        <v>18</v>
      </c>
      <c r="E60" s="90">
        <v>3.7222222222222223</v>
      </c>
    </row>
    <row r="61" spans="1:5" ht="15" customHeight="1" x14ac:dyDescent="0.25">
      <c r="A61" s="21">
        <v>8</v>
      </c>
      <c r="B61" s="24" t="s">
        <v>67</v>
      </c>
      <c r="C61" s="62" t="s">
        <v>91</v>
      </c>
      <c r="D61" s="89">
        <v>10</v>
      </c>
      <c r="E61" s="90">
        <v>4.4000000000000004</v>
      </c>
    </row>
    <row r="62" spans="1:5" ht="15" customHeight="1" x14ac:dyDescent="0.25">
      <c r="A62" s="21">
        <v>93</v>
      </c>
      <c r="B62" s="24" t="s">
        <v>67</v>
      </c>
      <c r="C62" s="62" t="s">
        <v>32</v>
      </c>
      <c r="D62" s="358">
        <v>45</v>
      </c>
      <c r="E62" s="90">
        <v>3.6888888888888891</v>
      </c>
    </row>
    <row r="63" spans="1:5" ht="15" customHeight="1" x14ac:dyDescent="0.25">
      <c r="A63" s="21">
        <v>85</v>
      </c>
      <c r="B63" s="24" t="s">
        <v>67</v>
      </c>
      <c r="C63" s="62" t="s">
        <v>92</v>
      </c>
      <c r="D63" s="89">
        <v>20</v>
      </c>
      <c r="E63" s="90">
        <v>3.75</v>
      </c>
    </row>
    <row r="64" spans="1:5" ht="15" customHeight="1" x14ac:dyDescent="0.25">
      <c r="A64" s="21">
        <v>6</v>
      </c>
      <c r="B64" s="24" t="s">
        <v>67</v>
      </c>
      <c r="C64" s="62" t="s">
        <v>33</v>
      </c>
      <c r="D64" s="89">
        <v>38</v>
      </c>
      <c r="E64" s="90">
        <v>4.4473684210526319</v>
      </c>
    </row>
    <row r="65" spans="1:5" ht="15" customHeight="1" x14ac:dyDescent="0.25">
      <c r="A65" s="21">
        <v>53</v>
      </c>
      <c r="B65" s="24" t="s">
        <v>68</v>
      </c>
      <c r="C65" s="62" t="s">
        <v>168</v>
      </c>
      <c r="D65" s="89">
        <v>40</v>
      </c>
      <c r="E65" s="90">
        <v>3.9750000000000001</v>
      </c>
    </row>
    <row r="66" spans="1:5" ht="15" customHeight="1" x14ac:dyDescent="0.25">
      <c r="A66" s="21">
        <v>30</v>
      </c>
      <c r="B66" s="24" t="s">
        <v>68</v>
      </c>
      <c r="C66" s="62" t="s">
        <v>93</v>
      </c>
      <c r="D66" s="89">
        <v>25</v>
      </c>
      <c r="E66" s="90">
        <v>4.2</v>
      </c>
    </row>
    <row r="67" spans="1:5" ht="15" customHeight="1" thickBot="1" x14ac:dyDescent="0.3">
      <c r="A67" s="55">
        <v>5</v>
      </c>
      <c r="B67" s="98" t="s">
        <v>68</v>
      </c>
      <c r="C67" s="39" t="s">
        <v>139</v>
      </c>
      <c r="D67" s="104">
        <v>15</v>
      </c>
      <c r="E67" s="356">
        <v>4.4666666666666668</v>
      </c>
    </row>
    <row r="68" spans="1:5" ht="15" customHeight="1" x14ac:dyDescent="0.25">
      <c r="A68" s="18">
        <v>23</v>
      </c>
      <c r="B68" s="28" t="s">
        <v>68</v>
      </c>
      <c r="C68" s="58" t="s">
        <v>176</v>
      </c>
      <c r="D68" s="83">
        <v>106</v>
      </c>
      <c r="E68" s="84">
        <v>4.2547169811320753</v>
      </c>
    </row>
    <row r="69" spans="1:5" ht="15" customHeight="1" x14ac:dyDescent="0.25">
      <c r="A69" s="21">
        <v>15</v>
      </c>
      <c r="B69" s="24" t="s">
        <v>68</v>
      </c>
      <c r="C69" s="62" t="s">
        <v>170</v>
      </c>
      <c r="D69" s="89">
        <v>21</v>
      </c>
      <c r="E69" s="90">
        <v>4.333333333333333</v>
      </c>
    </row>
    <row r="70" spans="1:5" ht="15" customHeight="1" x14ac:dyDescent="0.25">
      <c r="A70" s="21">
        <v>36</v>
      </c>
      <c r="B70" s="24" t="s">
        <v>68</v>
      </c>
      <c r="C70" s="62" t="s">
        <v>137</v>
      </c>
      <c r="D70" s="89">
        <v>26</v>
      </c>
      <c r="E70" s="90">
        <v>4.1538461538461542</v>
      </c>
    </row>
    <row r="71" spans="1:5" ht="15" customHeight="1" x14ac:dyDescent="0.25">
      <c r="A71" s="21">
        <v>80</v>
      </c>
      <c r="B71" s="24" t="s">
        <v>68</v>
      </c>
      <c r="C71" s="62" t="s">
        <v>171</v>
      </c>
      <c r="D71" s="89">
        <v>22</v>
      </c>
      <c r="E71" s="90">
        <v>3.7727272727272729</v>
      </c>
    </row>
    <row r="72" spans="1:5" ht="15" customHeight="1" x14ac:dyDescent="0.25">
      <c r="A72" s="21">
        <v>21</v>
      </c>
      <c r="B72" s="24" t="s">
        <v>68</v>
      </c>
      <c r="C72" s="62" t="s">
        <v>172</v>
      </c>
      <c r="D72" s="89">
        <v>28</v>
      </c>
      <c r="E72" s="90">
        <v>4.2857142857142856</v>
      </c>
    </row>
    <row r="73" spans="1:5" ht="15" customHeight="1" x14ac:dyDescent="0.25">
      <c r="A73" s="21">
        <v>52</v>
      </c>
      <c r="B73" s="24" t="s">
        <v>68</v>
      </c>
      <c r="C73" s="62" t="s">
        <v>173</v>
      </c>
      <c r="D73" s="358">
        <v>44</v>
      </c>
      <c r="E73" s="90">
        <v>3.9772727272727271</v>
      </c>
    </row>
    <row r="74" spans="1:5" ht="15" customHeight="1" x14ac:dyDescent="0.25">
      <c r="A74" s="21">
        <v>35</v>
      </c>
      <c r="B74" s="24" t="s">
        <v>68</v>
      </c>
      <c r="C74" s="62" t="s">
        <v>169</v>
      </c>
      <c r="D74" s="89">
        <v>37</v>
      </c>
      <c r="E74" s="90">
        <v>4.1621621621621623</v>
      </c>
    </row>
    <row r="75" spans="1:5" ht="15" customHeight="1" x14ac:dyDescent="0.25">
      <c r="A75" s="21">
        <v>73</v>
      </c>
      <c r="B75" s="24" t="s">
        <v>68</v>
      </c>
      <c r="C75" s="62" t="s">
        <v>138</v>
      </c>
      <c r="D75" s="358">
        <v>123</v>
      </c>
      <c r="E75" s="90">
        <v>3.8373983739837398</v>
      </c>
    </row>
    <row r="76" spans="1:5" ht="15" customHeight="1" x14ac:dyDescent="0.25">
      <c r="A76" s="21">
        <v>103</v>
      </c>
      <c r="B76" s="24" t="s">
        <v>68</v>
      </c>
      <c r="C76" s="62" t="s">
        <v>174</v>
      </c>
      <c r="D76" s="89">
        <v>61</v>
      </c>
      <c r="E76" s="90">
        <v>3.5737704918032787</v>
      </c>
    </row>
    <row r="77" spans="1:5" ht="15" customHeight="1" thickBot="1" x14ac:dyDescent="0.3">
      <c r="A77" s="55">
        <v>31</v>
      </c>
      <c r="B77" s="98" t="s">
        <v>68</v>
      </c>
      <c r="C77" s="39" t="s">
        <v>175</v>
      </c>
      <c r="D77" s="104">
        <v>45</v>
      </c>
      <c r="E77" s="356">
        <v>4.2</v>
      </c>
    </row>
    <row r="78" spans="1:5" ht="15" customHeight="1" x14ac:dyDescent="0.25">
      <c r="A78" s="18">
        <v>87</v>
      </c>
      <c r="B78" s="28" t="s">
        <v>68</v>
      </c>
      <c r="C78" s="58" t="s">
        <v>106</v>
      </c>
      <c r="D78" s="83">
        <v>32</v>
      </c>
      <c r="E78" s="84">
        <v>3.71875</v>
      </c>
    </row>
    <row r="79" spans="1:5" ht="15" customHeight="1" x14ac:dyDescent="0.25">
      <c r="A79" s="21">
        <v>70</v>
      </c>
      <c r="B79" s="24" t="s">
        <v>69</v>
      </c>
      <c r="C79" s="62" t="s">
        <v>177</v>
      </c>
      <c r="D79" s="89">
        <v>42</v>
      </c>
      <c r="E79" s="90">
        <v>3.8571428571428572</v>
      </c>
    </row>
    <row r="80" spans="1:5" ht="15" customHeight="1" x14ac:dyDescent="0.25">
      <c r="A80" s="21">
        <v>47</v>
      </c>
      <c r="B80" s="24" t="s">
        <v>69</v>
      </c>
      <c r="C80" s="62" t="s">
        <v>185</v>
      </c>
      <c r="D80" s="89">
        <v>82</v>
      </c>
      <c r="E80" s="90">
        <v>4.0121951219512191</v>
      </c>
    </row>
    <row r="81" spans="1:5" ht="15" customHeight="1" x14ac:dyDescent="0.25">
      <c r="A81" s="21">
        <v>62</v>
      </c>
      <c r="B81" s="24" t="s">
        <v>69</v>
      </c>
      <c r="C81" s="62" t="s">
        <v>186</v>
      </c>
      <c r="D81" s="89">
        <v>33</v>
      </c>
      <c r="E81" s="90">
        <v>3.9393939393939394</v>
      </c>
    </row>
    <row r="82" spans="1:5" ht="15" customHeight="1" x14ac:dyDescent="0.25">
      <c r="A82" s="21">
        <v>43</v>
      </c>
      <c r="B82" s="24" t="s">
        <v>69</v>
      </c>
      <c r="C82" s="62" t="s">
        <v>187</v>
      </c>
      <c r="D82" s="89">
        <v>33</v>
      </c>
      <c r="E82" s="90">
        <v>4.0606060606060606</v>
      </c>
    </row>
    <row r="83" spans="1:5" ht="15" customHeight="1" x14ac:dyDescent="0.25">
      <c r="A83" s="21">
        <v>56</v>
      </c>
      <c r="B83" s="24" t="s">
        <v>69</v>
      </c>
      <c r="C83" s="62" t="s">
        <v>209</v>
      </c>
      <c r="D83" s="89">
        <v>45</v>
      </c>
      <c r="E83" s="90">
        <v>3.9555555555555557</v>
      </c>
    </row>
    <row r="84" spans="1:5" ht="15" customHeight="1" x14ac:dyDescent="0.25">
      <c r="A84" s="21">
        <v>94</v>
      </c>
      <c r="B84" s="24" t="s">
        <v>69</v>
      </c>
      <c r="C84" s="62" t="s">
        <v>188</v>
      </c>
      <c r="D84" s="89">
        <v>93</v>
      </c>
      <c r="E84" s="90">
        <v>3.6881720430107525</v>
      </c>
    </row>
    <row r="85" spans="1:5" ht="15" customHeight="1" x14ac:dyDescent="0.25">
      <c r="A85" s="21">
        <v>105</v>
      </c>
      <c r="B85" s="24" t="s">
        <v>69</v>
      </c>
      <c r="C85" s="62" t="s">
        <v>189</v>
      </c>
      <c r="D85" s="89">
        <v>20</v>
      </c>
      <c r="E85" s="90">
        <v>3.5</v>
      </c>
    </row>
    <row r="86" spans="1:5" ht="15" customHeight="1" x14ac:dyDescent="0.25">
      <c r="A86" s="21">
        <v>12</v>
      </c>
      <c r="B86" s="24" t="s">
        <v>69</v>
      </c>
      <c r="C86" s="62" t="s">
        <v>190</v>
      </c>
      <c r="D86" s="89">
        <v>54</v>
      </c>
      <c r="E86" s="90">
        <v>4.3518518518518521</v>
      </c>
    </row>
    <row r="87" spans="1:5" ht="15" customHeight="1" thickBot="1" x14ac:dyDescent="0.3">
      <c r="A87" s="55">
        <v>50</v>
      </c>
      <c r="B87" s="98" t="s">
        <v>69</v>
      </c>
      <c r="C87" s="122" t="s">
        <v>191</v>
      </c>
      <c r="D87" s="104">
        <v>84</v>
      </c>
      <c r="E87" s="356">
        <v>4</v>
      </c>
    </row>
    <row r="88" spans="1:5" ht="15" customHeight="1" x14ac:dyDescent="0.25">
      <c r="A88" s="18">
        <v>51</v>
      </c>
      <c r="B88" s="28" t="s">
        <v>69</v>
      </c>
      <c r="C88" s="58" t="s">
        <v>192</v>
      </c>
      <c r="D88" s="83">
        <v>122</v>
      </c>
      <c r="E88" s="84">
        <v>4</v>
      </c>
    </row>
    <row r="89" spans="1:5" ht="15" customHeight="1" x14ac:dyDescent="0.25">
      <c r="A89" s="21">
        <v>41</v>
      </c>
      <c r="B89" s="24" t="s">
        <v>69</v>
      </c>
      <c r="C89" s="62" t="s">
        <v>193</v>
      </c>
      <c r="D89" s="89">
        <v>67</v>
      </c>
      <c r="E89" s="90">
        <v>4.0746268656716422</v>
      </c>
    </row>
    <row r="90" spans="1:5" ht="15" customHeight="1" x14ac:dyDescent="0.25">
      <c r="A90" s="21">
        <v>25</v>
      </c>
      <c r="B90" s="24" t="s">
        <v>69</v>
      </c>
      <c r="C90" s="62" t="s">
        <v>210</v>
      </c>
      <c r="D90" s="89">
        <v>76</v>
      </c>
      <c r="E90" s="90">
        <v>4.2236842105263159</v>
      </c>
    </row>
    <row r="91" spans="1:5" ht="15" customHeight="1" x14ac:dyDescent="0.25">
      <c r="A91" s="21">
        <v>16</v>
      </c>
      <c r="B91" s="24" t="s">
        <v>69</v>
      </c>
      <c r="C91" s="62" t="s">
        <v>194</v>
      </c>
      <c r="D91" s="89">
        <v>94</v>
      </c>
      <c r="E91" s="90">
        <v>4.3191489361702127</v>
      </c>
    </row>
    <row r="92" spans="1:5" ht="15" customHeight="1" x14ac:dyDescent="0.25">
      <c r="A92" s="21">
        <v>45</v>
      </c>
      <c r="B92" s="24" t="s">
        <v>69</v>
      </c>
      <c r="C92" s="62" t="s">
        <v>195</v>
      </c>
      <c r="D92" s="89">
        <v>119</v>
      </c>
      <c r="E92" s="90">
        <v>4.0336134453781511</v>
      </c>
    </row>
    <row r="93" spans="1:5" ht="15" customHeight="1" x14ac:dyDescent="0.25">
      <c r="A93" s="21">
        <v>7</v>
      </c>
      <c r="B93" s="24" t="s">
        <v>69</v>
      </c>
      <c r="C93" s="62" t="s">
        <v>57</v>
      </c>
      <c r="D93" s="89">
        <v>48</v>
      </c>
      <c r="E93" s="90">
        <v>4.416666666666667</v>
      </c>
    </row>
    <row r="94" spans="1:5" ht="15" customHeight="1" x14ac:dyDescent="0.25">
      <c r="A94" s="21">
        <v>18</v>
      </c>
      <c r="B94" s="24" t="s">
        <v>69</v>
      </c>
      <c r="C94" s="62" t="s">
        <v>196</v>
      </c>
      <c r="D94" s="89">
        <v>34</v>
      </c>
      <c r="E94" s="90">
        <v>4.2941176470588234</v>
      </c>
    </row>
    <row r="95" spans="1:5" ht="15" customHeight="1" x14ac:dyDescent="0.25">
      <c r="A95" s="21">
        <v>19</v>
      </c>
      <c r="B95" s="24" t="s">
        <v>69</v>
      </c>
      <c r="C95" s="62" t="s">
        <v>197</v>
      </c>
      <c r="D95" s="89">
        <v>99</v>
      </c>
      <c r="E95" s="90">
        <v>4.2929292929292933</v>
      </c>
    </row>
    <row r="96" spans="1:5" ht="15" customHeight="1" x14ac:dyDescent="0.25">
      <c r="A96" s="21">
        <v>98</v>
      </c>
      <c r="B96" s="24" t="s">
        <v>69</v>
      </c>
      <c r="C96" s="29" t="s">
        <v>198</v>
      </c>
      <c r="D96" s="89">
        <v>110</v>
      </c>
      <c r="E96" s="90">
        <v>3.6545454545454548</v>
      </c>
    </row>
    <row r="97" spans="1:5" ht="15" customHeight="1" thickBot="1" x14ac:dyDescent="0.3">
      <c r="A97" s="55">
        <v>77</v>
      </c>
      <c r="B97" s="98" t="s">
        <v>69</v>
      </c>
      <c r="C97" s="122" t="s">
        <v>199</v>
      </c>
      <c r="D97" s="104">
        <v>39</v>
      </c>
      <c r="E97" s="356">
        <v>3.7948717948717947</v>
      </c>
    </row>
    <row r="98" spans="1:5" ht="15" customHeight="1" x14ac:dyDescent="0.25">
      <c r="A98" s="18">
        <v>27</v>
      </c>
      <c r="B98" s="28" t="s">
        <v>69</v>
      </c>
      <c r="C98" s="58" t="s">
        <v>180</v>
      </c>
      <c r="D98" s="83">
        <v>66</v>
      </c>
      <c r="E98" s="84">
        <v>4.2121212121212119</v>
      </c>
    </row>
    <row r="99" spans="1:5" ht="15" customHeight="1" x14ac:dyDescent="0.25">
      <c r="A99" s="21">
        <v>40</v>
      </c>
      <c r="B99" s="24" t="s">
        <v>69</v>
      </c>
      <c r="C99" s="62" t="s">
        <v>181</v>
      </c>
      <c r="D99" s="89">
        <v>92</v>
      </c>
      <c r="E99" s="90">
        <v>4.1086956521739131</v>
      </c>
    </row>
    <row r="100" spans="1:5" ht="15" customHeight="1" x14ac:dyDescent="0.25">
      <c r="A100" s="21">
        <v>78</v>
      </c>
      <c r="B100" s="24" t="s">
        <v>69</v>
      </c>
      <c r="C100" s="62" t="s">
        <v>178</v>
      </c>
      <c r="D100" s="89">
        <v>48</v>
      </c>
      <c r="E100" s="90">
        <v>3.7916666666666665</v>
      </c>
    </row>
    <row r="101" spans="1:5" ht="15" customHeight="1" x14ac:dyDescent="0.25">
      <c r="A101" s="21">
        <v>55</v>
      </c>
      <c r="B101" s="24" t="s">
        <v>69</v>
      </c>
      <c r="C101" s="62" t="s">
        <v>182</v>
      </c>
      <c r="D101" s="89">
        <v>23</v>
      </c>
      <c r="E101" s="90">
        <v>3.9565217391304346</v>
      </c>
    </row>
    <row r="102" spans="1:5" ht="15" customHeight="1" x14ac:dyDescent="0.25">
      <c r="A102" s="21">
        <v>38</v>
      </c>
      <c r="B102" s="24" t="s">
        <v>69</v>
      </c>
      <c r="C102" s="62" t="s">
        <v>183</v>
      </c>
      <c r="D102" s="89">
        <v>24</v>
      </c>
      <c r="E102" s="90">
        <v>4.125</v>
      </c>
    </row>
    <row r="103" spans="1:5" ht="15" customHeight="1" x14ac:dyDescent="0.25">
      <c r="A103" s="21">
        <v>96</v>
      </c>
      <c r="B103" s="24" t="s">
        <v>69</v>
      </c>
      <c r="C103" s="62" t="s">
        <v>179</v>
      </c>
      <c r="D103" s="89">
        <v>61</v>
      </c>
      <c r="E103" s="90">
        <v>3.6721311475409837</v>
      </c>
    </row>
    <row r="104" spans="1:5" ht="15" customHeight="1" x14ac:dyDescent="0.25">
      <c r="A104" s="21">
        <v>104</v>
      </c>
      <c r="B104" s="24" t="s">
        <v>69</v>
      </c>
      <c r="C104" s="62" t="s">
        <v>184</v>
      </c>
      <c r="D104" s="89">
        <v>26</v>
      </c>
      <c r="E104" s="90">
        <v>3.5</v>
      </c>
    </row>
    <row r="105" spans="1:5" ht="15" customHeight="1" x14ac:dyDescent="0.25">
      <c r="A105" s="21">
        <v>71</v>
      </c>
      <c r="B105" s="24" t="s">
        <v>69</v>
      </c>
      <c r="C105" s="62" t="s">
        <v>207</v>
      </c>
      <c r="D105" s="89">
        <v>76</v>
      </c>
      <c r="E105" s="90">
        <v>3.8552631578947367</v>
      </c>
    </row>
    <row r="106" spans="1:5" ht="15" customHeight="1" x14ac:dyDescent="0.25">
      <c r="A106" s="21">
        <v>46</v>
      </c>
      <c r="B106" s="25" t="s">
        <v>69</v>
      </c>
      <c r="C106" s="26" t="s">
        <v>208</v>
      </c>
      <c r="D106" s="85">
        <v>42</v>
      </c>
      <c r="E106" s="86">
        <v>4.0238095238095237</v>
      </c>
    </row>
    <row r="107" spans="1:5" ht="15" customHeight="1" thickBot="1" x14ac:dyDescent="0.3">
      <c r="A107" s="55">
        <v>69</v>
      </c>
      <c r="B107" s="30" t="s">
        <v>69</v>
      </c>
      <c r="C107" s="184" t="s">
        <v>38</v>
      </c>
      <c r="D107" s="87">
        <v>51</v>
      </c>
      <c r="E107" s="88">
        <v>3.8627450980392157</v>
      </c>
    </row>
    <row r="108" spans="1:5" ht="15" customHeight="1" x14ac:dyDescent="0.25">
      <c r="A108" s="21">
        <v>2</v>
      </c>
      <c r="B108" s="24" t="s">
        <v>69</v>
      </c>
      <c r="C108" s="26" t="s">
        <v>43</v>
      </c>
      <c r="D108" s="89">
        <v>14</v>
      </c>
      <c r="E108" s="90">
        <v>4.6428571428571432</v>
      </c>
    </row>
    <row r="109" spans="1:5" ht="15" customHeight="1" x14ac:dyDescent="0.25">
      <c r="A109" s="21">
        <v>3</v>
      </c>
      <c r="B109" s="25" t="s">
        <v>70</v>
      </c>
      <c r="C109" s="23" t="s">
        <v>117</v>
      </c>
      <c r="D109" s="85">
        <v>27</v>
      </c>
      <c r="E109" s="86">
        <v>4.5925925925925926</v>
      </c>
    </row>
    <row r="110" spans="1:5" ht="15" customHeight="1" x14ac:dyDescent="0.25">
      <c r="A110" s="21">
        <v>60</v>
      </c>
      <c r="B110" s="25" t="s">
        <v>70</v>
      </c>
      <c r="C110" s="26" t="s">
        <v>200</v>
      </c>
      <c r="D110" s="85">
        <v>37</v>
      </c>
      <c r="E110" s="86">
        <v>3.9459459459459461</v>
      </c>
    </row>
    <row r="111" spans="1:5" ht="15" customHeight="1" x14ac:dyDescent="0.25">
      <c r="A111" s="21">
        <v>64</v>
      </c>
      <c r="B111" s="25" t="s">
        <v>70</v>
      </c>
      <c r="C111" s="23" t="s">
        <v>130</v>
      </c>
      <c r="D111" s="85">
        <v>116</v>
      </c>
      <c r="E111" s="86">
        <v>3.9137931034482758</v>
      </c>
    </row>
    <row r="112" spans="1:5" ht="15" customHeight="1" x14ac:dyDescent="0.25">
      <c r="A112" s="21">
        <v>4</v>
      </c>
      <c r="B112" s="25" t="s">
        <v>70</v>
      </c>
      <c r="C112" s="23" t="s">
        <v>94</v>
      </c>
      <c r="D112" s="85">
        <v>29</v>
      </c>
      <c r="E112" s="86">
        <v>4.5172413793103452</v>
      </c>
    </row>
    <row r="113" spans="1:5" ht="15" customHeight="1" x14ac:dyDescent="0.25">
      <c r="A113" s="21">
        <v>1</v>
      </c>
      <c r="B113" s="25" t="s">
        <v>70</v>
      </c>
      <c r="C113" s="23" t="s">
        <v>62</v>
      </c>
      <c r="D113" s="85">
        <v>24</v>
      </c>
      <c r="E113" s="86">
        <v>4.75</v>
      </c>
    </row>
    <row r="114" spans="1:5" ht="15" customHeight="1" x14ac:dyDescent="0.25">
      <c r="A114" s="21">
        <v>24</v>
      </c>
      <c r="B114" s="25" t="s">
        <v>70</v>
      </c>
      <c r="C114" s="23" t="s">
        <v>128</v>
      </c>
      <c r="D114" s="85">
        <v>28</v>
      </c>
      <c r="E114" s="86">
        <v>4.25</v>
      </c>
    </row>
    <row r="115" spans="1:5" ht="15" customHeight="1" x14ac:dyDescent="0.25">
      <c r="A115" s="21">
        <v>108</v>
      </c>
      <c r="B115" s="109" t="s">
        <v>70</v>
      </c>
      <c r="C115" s="23" t="s">
        <v>95</v>
      </c>
      <c r="D115" s="85">
        <v>25</v>
      </c>
      <c r="E115" s="86">
        <v>3.28</v>
      </c>
    </row>
    <row r="116" spans="1:5" ht="15" customHeight="1" x14ac:dyDescent="0.25">
      <c r="A116" s="21">
        <v>65</v>
      </c>
      <c r="B116" s="25" t="s">
        <v>70</v>
      </c>
      <c r="C116" s="26" t="s">
        <v>118</v>
      </c>
      <c r="D116" s="85">
        <v>11</v>
      </c>
      <c r="E116" s="86">
        <v>3.9090909090909092</v>
      </c>
    </row>
    <row r="117" spans="1:5" ht="15" customHeight="1" thickBot="1" x14ac:dyDescent="0.3">
      <c r="A117" s="55">
        <v>106</v>
      </c>
      <c r="B117" s="585" t="s">
        <v>70</v>
      </c>
      <c r="C117" s="184" t="s">
        <v>63</v>
      </c>
      <c r="D117" s="87">
        <v>13</v>
      </c>
      <c r="E117" s="88">
        <v>3.3846153846153846</v>
      </c>
    </row>
    <row r="118" spans="1:5" ht="15" customHeight="1" x14ac:dyDescent="0.25">
      <c r="A118" s="591"/>
      <c r="B118" s="584"/>
      <c r="C118" s="592"/>
      <c r="D118" s="587"/>
      <c r="E118" s="593"/>
    </row>
    <row r="119" spans="1:5" ht="15" customHeight="1" x14ac:dyDescent="0.25">
      <c r="A119" s="6"/>
      <c r="B119" s="588"/>
      <c r="C119" s="589"/>
      <c r="D119" s="108" t="s">
        <v>105</v>
      </c>
      <c r="E119" s="16">
        <f>AVERAGE(E8:E117)</f>
        <v>3.9764023848347816</v>
      </c>
    </row>
    <row r="120" spans="1:5" ht="15" customHeight="1" x14ac:dyDescent="0.25">
      <c r="A120" s="6"/>
      <c r="B120" s="588"/>
      <c r="C120" s="589"/>
      <c r="D120" s="590" t="s">
        <v>80</v>
      </c>
      <c r="E120" s="17">
        <v>3.97</v>
      </c>
    </row>
  </sheetData>
  <autoFilter ref="A7:E7">
    <sortState ref="A8:E117">
      <sortCondition ref="B7"/>
    </sortState>
  </autoFilter>
  <mergeCells count="5">
    <mergeCell ref="E4:E5"/>
    <mergeCell ref="A4:A5"/>
    <mergeCell ref="B4:B5"/>
    <mergeCell ref="C4:C5"/>
    <mergeCell ref="D4:D5"/>
  </mergeCells>
  <conditionalFormatting sqref="E6:E120">
    <cfRule type="cellIs" dxfId="87" priority="441" stopIfTrue="1" operator="between">
      <formula>$E$119</formula>
      <formula>3.975</formula>
    </cfRule>
    <cfRule type="cellIs" dxfId="86" priority="442" stopIfTrue="1" operator="lessThan">
      <formula>3.5</formula>
    </cfRule>
    <cfRule type="cellIs" dxfId="85" priority="443" stopIfTrue="1" operator="between">
      <formula>$E$119</formula>
      <formula>3.5</formula>
    </cfRule>
    <cfRule type="cellIs" dxfId="84" priority="444" stopIfTrue="1" operator="between">
      <formula>4.5</formula>
      <formula>$E$119</formula>
    </cfRule>
    <cfRule type="cellIs" dxfId="83" priority="445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customWidth="1"/>
    <col min="2" max="2" width="9.7109375" customWidth="1"/>
    <col min="3" max="3" width="31.7109375" customWidth="1"/>
    <col min="4" max="8" width="7.7109375" style="5" customWidth="1"/>
    <col min="9" max="9" width="8.7109375" style="5" customWidth="1"/>
    <col min="10" max="10" width="7.85546875" customWidth="1"/>
  </cols>
  <sheetData>
    <row r="1" spans="1:12" s="1" customFormat="1" ht="15" customHeight="1" x14ac:dyDescent="0.25">
      <c r="C1" s="10"/>
      <c r="D1" s="570"/>
      <c r="E1" s="570"/>
      <c r="F1" s="2"/>
      <c r="G1" s="2"/>
      <c r="H1" s="2"/>
      <c r="I1" s="2"/>
      <c r="K1" s="96"/>
      <c r="L1" s="13" t="s">
        <v>76</v>
      </c>
    </row>
    <row r="2" spans="1:12" s="1" customFormat="1" ht="15" customHeight="1" x14ac:dyDescent="0.25">
      <c r="C2" s="550" t="s">
        <v>107</v>
      </c>
      <c r="D2" s="550"/>
      <c r="E2" s="115"/>
      <c r="F2" s="2"/>
      <c r="G2" s="2"/>
      <c r="H2" s="2"/>
      <c r="I2" s="79">
        <v>2024</v>
      </c>
      <c r="K2" s="97"/>
      <c r="L2" s="13" t="s">
        <v>77</v>
      </c>
    </row>
    <row r="3" spans="1:12" s="1" customFormat="1" ht="15" customHeight="1" thickBot="1" x14ac:dyDescent="0.3">
      <c r="C3" s="11"/>
      <c r="D3" s="11"/>
      <c r="E3" s="11"/>
      <c r="F3" s="2"/>
      <c r="G3" s="2"/>
      <c r="H3" s="2"/>
      <c r="I3" s="2"/>
      <c r="K3" s="204"/>
      <c r="L3" s="13" t="s">
        <v>78</v>
      </c>
    </row>
    <row r="4" spans="1:12" s="1" customFormat="1" ht="15" customHeight="1" x14ac:dyDescent="0.25">
      <c r="A4" s="564" t="s">
        <v>0</v>
      </c>
      <c r="B4" s="566" t="s">
        <v>73</v>
      </c>
      <c r="C4" s="572" t="s">
        <v>1</v>
      </c>
      <c r="D4" s="568" t="s">
        <v>74</v>
      </c>
      <c r="E4" s="574" t="s">
        <v>75</v>
      </c>
      <c r="F4" s="575"/>
      <c r="G4" s="575"/>
      <c r="H4" s="576"/>
      <c r="I4" s="562" t="s">
        <v>116</v>
      </c>
      <c r="K4" s="14"/>
      <c r="L4" s="13" t="s">
        <v>79</v>
      </c>
    </row>
    <row r="5" spans="1:12" s="3" customFormat="1" ht="30" customHeight="1" thickBot="1" x14ac:dyDescent="0.25">
      <c r="A5" s="565"/>
      <c r="B5" s="567"/>
      <c r="C5" s="573"/>
      <c r="D5" s="569"/>
      <c r="E5" s="40">
        <v>5</v>
      </c>
      <c r="F5" s="40">
        <v>4</v>
      </c>
      <c r="G5" s="40">
        <v>3</v>
      </c>
      <c r="H5" s="40">
        <v>2</v>
      </c>
      <c r="I5" s="563"/>
    </row>
    <row r="6" spans="1:12" s="3" customFormat="1" ht="15" customHeight="1" thickBot="1" x14ac:dyDescent="0.25">
      <c r="A6" s="99"/>
      <c r="B6" s="100"/>
      <c r="C6" s="217" t="s">
        <v>115</v>
      </c>
      <c r="D6" s="101">
        <f>D7+D16+D29+D47+D68+D83+D114</f>
        <v>5246</v>
      </c>
      <c r="E6" s="355">
        <f>E7+E16+E29+E47+E68+E83+E114</f>
        <v>1582</v>
      </c>
      <c r="F6" s="355">
        <f t="shared" ref="F6:H6" si="0">F7+F16+F29+F47+F68+F83+F114</f>
        <v>2184</v>
      </c>
      <c r="G6" s="355">
        <f t="shared" si="0"/>
        <v>1238</v>
      </c>
      <c r="H6" s="355">
        <f t="shared" si="0"/>
        <v>242</v>
      </c>
      <c r="I6" s="114">
        <f>(H6*2+G6*3+F6*4+E6*5)/D6</f>
        <v>3.9733130003812427</v>
      </c>
    </row>
    <row r="7" spans="1:12" s="3" customFormat="1" ht="15" customHeight="1" thickBot="1" x14ac:dyDescent="0.25">
      <c r="A7" s="264"/>
      <c r="B7" s="265"/>
      <c r="C7" s="266" t="s">
        <v>108</v>
      </c>
      <c r="D7" s="267">
        <f>SUM(D8:D15)</f>
        <v>367</v>
      </c>
      <c r="E7" s="285">
        <f>SUM(E8:E15)</f>
        <v>104</v>
      </c>
      <c r="F7" s="285">
        <f t="shared" ref="F7:H7" si="1">SUM(F8:F15)</f>
        <v>149</v>
      </c>
      <c r="G7" s="285">
        <f t="shared" si="1"/>
        <v>93</v>
      </c>
      <c r="H7" s="285">
        <f t="shared" si="1"/>
        <v>21</v>
      </c>
      <c r="I7" s="268">
        <f>AVERAGE(I8:I15)</f>
        <v>3.9740832417778824</v>
      </c>
    </row>
    <row r="8" spans="1:12" s="3" customFormat="1" ht="15" customHeight="1" x14ac:dyDescent="0.2">
      <c r="A8" s="270">
        <v>1</v>
      </c>
      <c r="B8" s="274">
        <v>10002</v>
      </c>
      <c r="C8" s="272" t="s">
        <v>150</v>
      </c>
      <c r="D8" s="278">
        <v>66</v>
      </c>
      <c r="E8" s="286">
        <v>12</v>
      </c>
      <c r="F8" s="286">
        <v>27</v>
      </c>
      <c r="G8" s="286">
        <v>23</v>
      </c>
      <c r="H8" s="286">
        <v>4</v>
      </c>
      <c r="I8" s="283">
        <f>(H8*2+G8*3+F8*4+E8*5)/D8</f>
        <v>3.7121212121212119</v>
      </c>
    </row>
    <row r="9" spans="1:12" s="3" customFormat="1" ht="15" customHeight="1" x14ac:dyDescent="0.2">
      <c r="A9" s="271">
        <v>2</v>
      </c>
      <c r="B9" s="275">
        <v>10090</v>
      </c>
      <c r="C9" s="273" t="s">
        <v>151</v>
      </c>
      <c r="D9" s="279">
        <v>63</v>
      </c>
      <c r="E9" s="287">
        <v>18</v>
      </c>
      <c r="F9" s="287">
        <v>29</v>
      </c>
      <c r="G9" s="287">
        <v>11</v>
      </c>
      <c r="H9" s="287">
        <v>5</v>
      </c>
      <c r="I9" s="284">
        <f t="shared" ref="I9:I15" si="2">(H9*2+G9*3+F9*4+E9*5)/D9</f>
        <v>3.9523809523809526</v>
      </c>
    </row>
    <row r="10" spans="1:12" s="3" customFormat="1" ht="15" customHeight="1" x14ac:dyDescent="0.2">
      <c r="A10" s="271">
        <v>3</v>
      </c>
      <c r="B10" s="275">
        <v>10004</v>
      </c>
      <c r="C10" s="273" t="s">
        <v>152</v>
      </c>
      <c r="D10" s="279">
        <v>45</v>
      </c>
      <c r="E10" s="287">
        <v>15</v>
      </c>
      <c r="F10" s="287">
        <v>20</v>
      </c>
      <c r="G10" s="287">
        <v>10</v>
      </c>
      <c r="H10" s="287"/>
      <c r="I10" s="284">
        <f t="shared" si="2"/>
        <v>4.1111111111111107</v>
      </c>
    </row>
    <row r="11" spans="1:12" s="3" customFormat="1" ht="15" customHeight="1" x14ac:dyDescent="0.2">
      <c r="A11" s="271">
        <v>4</v>
      </c>
      <c r="B11" s="275">
        <v>10001</v>
      </c>
      <c r="C11" s="273" t="s">
        <v>153</v>
      </c>
      <c r="D11" s="279">
        <v>12</v>
      </c>
      <c r="E11" s="287">
        <v>6</v>
      </c>
      <c r="F11" s="287">
        <v>4</v>
      </c>
      <c r="G11" s="287">
        <v>2</v>
      </c>
      <c r="H11" s="287"/>
      <c r="I11" s="284">
        <f t="shared" si="2"/>
        <v>4.333333333333333</v>
      </c>
    </row>
    <row r="12" spans="1:12" s="3" customFormat="1" ht="15" customHeight="1" x14ac:dyDescent="0.2">
      <c r="A12" s="271">
        <v>5</v>
      </c>
      <c r="B12" s="275">
        <v>10120</v>
      </c>
      <c r="C12" s="273" t="s">
        <v>154</v>
      </c>
      <c r="D12" s="279">
        <v>56</v>
      </c>
      <c r="E12" s="287">
        <v>16</v>
      </c>
      <c r="F12" s="287">
        <v>17</v>
      </c>
      <c r="G12" s="287">
        <v>20</v>
      </c>
      <c r="H12" s="287">
        <v>3</v>
      </c>
      <c r="I12" s="284">
        <f t="shared" si="2"/>
        <v>3.8214285714285716</v>
      </c>
    </row>
    <row r="13" spans="1:12" s="4" customFormat="1" ht="15" customHeight="1" x14ac:dyDescent="0.25">
      <c r="A13" s="21">
        <v>6</v>
      </c>
      <c r="B13" s="38">
        <v>10190</v>
      </c>
      <c r="C13" s="113" t="s">
        <v>149</v>
      </c>
      <c r="D13" s="280">
        <v>46</v>
      </c>
      <c r="E13" s="288">
        <v>10</v>
      </c>
      <c r="F13" s="288">
        <v>21</v>
      </c>
      <c r="G13" s="288">
        <v>9</v>
      </c>
      <c r="H13" s="288">
        <v>6</v>
      </c>
      <c r="I13" s="90">
        <f t="shared" si="2"/>
        <v>3.7608695652173911</v>
      </c>
    </row>
    <row r="14" spans="1:12" s="4" customFormat="1" ht="15" customHeight="1" x14ac:dyDescent="0.25">
      <c r="A14" s="19">
        <v>7</v>
      </c>
      <c r="B14" s="7">
        <v>10320</v>
      </c>
      <c r="C14" s="29" t="s">
        <v>84</v>
      </c>
      <c r="D14" s="281">
        <v>36</v>
      </c>
      <c r="E14" s="289">
        <v>15</v>
      </c>
      <c r="F14" s="289">
        <v>13</v>
      </c>
      <c r="G14" s="289">
        <v>8</v>
      </c>
      <c r="H14" s="290"/>
      <c r="I14" s="86">
        <f t="shared" si="2"/>
        <v>4.1944444444444446</v>
      </c>
    </row>
    <row r="15" spans="1:12" s="4" customFormat="1" ht="15" customHeight="1" thickBot="1" x14ac:dyDescent="0.3">
      <c r="A15" s="20">
        <v>8</v>
      </c>
      <c r="B15" s="36">
        <v>10086</v>
      </c>
      <c r="C15" s="122" t="s">
        <v>127</v>
      </c>
      <c r="D15" s="282">
        <v>43</v>
      </c>
      <c r="E15" s="291">
        <v>12</v>
      </c>
      <c r="F15" s="291">
        <v>18</v>
      </c>
      <c r="G15" s="291">
        <v>10</v>
      </c>
      <c r="H15" s="291">
        <v>3</v>
      </c>
      <c r="I15" s="88">
        <f t="shared" si="2"/>
        <v>3.9069767441860463</v>
      </c>
    </row>
    <row r="16" spans="1:12" s="4" customFormat="1" ht="15" customHeight="1" thickBot="1" x14ac:dyDescent="0.25">
      <c r="A16" s="264"/>
      <c r="B16" s="307"/>
      <c r="C16" s="266" t="s">
        <v>109</v>
      </c>
      <c r="D16" s="309">
        <f>SUM(D17:D28)</f>
        <v>509</v>
      </c>
      <c r="E16" s="310">
        <f>SUM(E17:E28)</f>
        <v>143</v>
      </c>
      <c r="F16" s="310">
        <f t="shared" ref="F16:H16" si="3">SUM(F17:F28)</f>
        <v>225</v>
      </c>
      <c r="G16" s="310">
        <f t="shared" si="3"/>
        <v>118</v>
      </c>
      <c r="H16" s="310">
        <f t="shared" si="3"/>
        <v>23</v>
      </c>
      <c r="I16" s="311">
        <f>AVERAGE(I17:I28)</f>
        <v>3.9749306490858367</v>
      </c>
    </row>
    <row r="17" spans="1:9" s="4" customFormat="1" ht="15" customHeight="1" x14ac:dyDescent="0.2">
      <c r="A17" s="270">
        <v>1</v>
      </c>
      <c r="B17" s="316">
        <v>20040</v>
      </c>
      <c r="C17" s="272" t="s">
        <v>4</v>
      </c>
      <c r="D17" s="318">
        <v>24</v>
      </c>
      <c r="E17" s="319">
        <v>10</v>
      </c>
      <c r="F17" s="319">
        <v>5</v>
      </c>
      <c r="G17" s="319">
        <v>7</v>
      </c>
      <c r="H17" s="319">
        <v>2</v>
      </c>
      <c r="I17" s="320">
        <f t="shared" ref="I17:I25" si="4">(H17*2+G17*3+F17*4+E17*5)/D17</f>
        <v>3.9583333333333335</v>
      </c>
    </row>
    <row r="18" spans="1:9" s="4" customFormat="1" ht="15" customHeight="1" x14ac:dyDescent="0.2">
      <c r="A18" s="271">
        <v>2</v>
      </c>
      <c r="B18" s="317">
        <v>20061</v>
      </c>
      <c r="C18" s="273" t="s">
        <v>6</v>
      </c>
      <c r="D18" s="321">
        <v>24</v>
      </c>
      <c r="E18" s="322">
        <v>12</v>
      </c>
      <c r="F18" s="322">
        <v>10</v>
      </c>
      <c r="G18" s="322">
        <v>1</v>
      </c>
      <c r="H18" s="322">
        <v>1</v>
      </c>
      <c r="I18" s="323">
        <f t="shared" si="4"/>
        <v>4.375</v>
      </c>
    </row>
    <row r="19" spans="1:9" s="4" customFormat="1" ht="15" customHeight="1" x14ac:dyDescent="0.2">
      <c r="A19" s="271">
        <v>3</v>
      </c>
      <c r="B19" s="317">
        <v>21020</v>
      </c>
      <c r="C19" s="273" t="s">
        <v>13</v>
      </c>
      <c r="D19" s="321">
        <v>36</v>
      </c>
      <c r="E19" s="322">
        <v>17</v>
      </c>
      <c r="F19" s="322">
        <v>15</v>
      </c>
      <c r="G19" s="322">
        <v>3</v>
      </c>
      <c r="H19" s="322">
        <v>1</v>
      </c>
      <c r="I19" s="323">
        <f t="shared" si="4"/>
        <v>4.333333333333333</v>
      </c>
    </row>
    <row r="20" spans="1:9" s="4" customFormat="1" ht="15" customHeight="1" x14ac:dyDescent="0.2">
      <c r="A20" s="271">
        <v>4</v>
      </c>
      <c r="B20" s="317">
        <v>20060</v>
      </c>
      <c r="C20" s="273" t="s">
        <v>5</v>
      </c>
      <c r="D20" s="321">
        <v>73</v>
      </c>
      <c r="E20" s="322">
        <v>28</v>
      </c>
      <c r="F20" s="322">
        <v>38</v>
      </c>
      <c r="G20" s="322">
        <v>7</v>
      </c>
      <c r="H20" s="322"/>
      <c r="I20" s="323">
        <f t="shared" si="4"/>
        <v>4.2876712328767121</v>
      </c>
    </row>
    <row r="21" spans="1:9" s="4" customFormat="1" ht="15" customHeight="1" x14ac:dyDescent="0.2">
      <c r="A21" s="271">
        <v>5</v>
      </c>
      <c r="B21" s="317">
        <v>20400</v>
      </c>
      <c r="C21" s="273" t="s">
        <v>7</v>
      </c>
      <c r="D21" s="321">
        <v>34</v>
      </c>
      <c r="E21" s="322">
        <v>9</v>
      </c>
      <c r="F21" s="322">
        <v>15</v>
      </c>
      <c r="G21" s="322">
        <v>9</v>
      </c>
      <c r="H21" s="322">
        <v>1</v>
      </c>
      <c r="I21" s="323">
        <f t="shared" si="4"/>
        <v>3.9411764705882355</v>
      </c>
    </row>
    <row r="22" spans="1:9" s="4" customFormat="1" ht="15" customHeight="1" x14ac:dyDescent="0.2">
      <c r="A22" s="271">
        <v>6</v>
      </c>
      <c r="B22" s="317">
        <v>20080</v>
      </c>
      <c r="C22" s="273" t="s">
        <v>155</v>
      </c>
      <c r="D22" s="321">
        <v>37</v>
      </c>
      <c r="E22" s="322">
        <v>12</v>
      </c>
      <c r="F22" s="322">
        <v>11</v>
      </c>
      <c r="G22" s="322">
        <v>9</v>
      </c>
      <c r="H22" s="322">
        <v>5</v>
      </c>
      <c r="I22" s="323">
        <f t="shared" si="4"/>
        <v>3.810810810810811</v>
      </c>
    </row>
    <row r="23" spans="1:9" s="4" customFormat="1" ht="15" customHeight="1" x14ac:dyDescent="0.2">
      <c r="A23" s="271">
        <v>7</v>
      </c>
      <c r="B23" s="317">
        <v>20460</v>
      </c>
      <c r="C23" s="273" t="s">
        <v>156</v>
      </c>
      <c r="D23" s="321">
        <v>57</v>
      </c>
      <c r="E23" s="322">
        <v>9</v>
      </c>
      <c r="F23" s="322">
        <v>26</v>
      </c>
      <c r="G23" s="322">
        <v>18</v>
      </c>
      <c r="H23" s="322">
        <v>4</v>
      </c>
      <c r="I23" s="323">
        <f t="shared" si="4"/>
        <v>3.7017543859649122</v>
      </c>
    </row>
    <row r="24" spans="1:9" s="4" customFormat="1" ht="15" customHeight="1" x14ac:dyDescent="0.2">
      <c r="A24" s="271">
        <v>8</v>
      </c>
      <c r="B24" s="317">
        <v>20550</v>
      </c>
      <c r="C24" s="273" t="s">
        <v>9</v>
      </c>
      <c r="D24" s="321">
        <v>32</v>
      </c>
      <c r="E24" s="322">
        <v>4</v>
      </c>
      <c r="F24" s="322">
        <v>15</v>
      </c>
      <c r="G24" s="322">
        <v>10</v>
      </c>
      <c r="H24" s="322">
        <v>3</v>
      </c>
      <c r="I24" s="323">
        <f t="shared" si="4"/>
        <v>3.625</v>
      </c>
    </row>
    <row r="25" spans="1:9" s="4" customFormat="1" ht="15" customHeight="1" x14ac:dyDescent="0.2">
      <c r="A25" s="271">
        <v>9</v>
      </c>
      <c r="B25" s="317">
        <v>20630</v>
      </c>
      <c r="C25" s="273" t="s">
        <v>204</v>
      </c>
      <c r="D25" s="321">
        <v>29</v>
      </c>
      <c r="E25" s="322">
        <v>3</v>
      </c>
      <c r="F25" s="322">
        <v>17</v>
      </c>
      <c r="G25" s="322">
        <v>8</v>
      </c>
      <c r="H25" s="322">
        <v>1</v>
      </c>
      <c r="I25" s="323">
        <f t="shared" si="4"/>
        <v>3.7586206896551726</v>
      </c>
    </row>
    <row r="26" spans="1:9" s="4" customFormat="1" ht="15" customHeight="1" x14ac:dyDescent="0.25">
      <c r="A26" s="21">
        <v>10</v>
      </c>
      <c r="B26" s="38">
        <v>20810</v>
      </c>
      <c r="C26" s="29" t="s">
        <v>157</v>
      </c>
      <c r="D26" s="280">
        <v>54</v>
      </c>
      <c r="E26" s="288">
        <v>21</v>
      </c>
      <c r="F26" s="288">
        <v>22</v>
      </c>
      <c r="G26" s="324">
        <v>10</v>
      </c>
      <c r="H26" s="324">
        <v>1</v>
      </c>
      <c r="I26" s="90">
        <f t="shared" ref="I26:I28" si="5">(H26*2+G26*3+F26*4+E26*5)/D26</f>
        <v>4.166666666666667</v>
      </c>
    </row>
    <row r="27" spans="1:9" s="4" customFormat="1" ht="15" customHeight="1" x14ac:dyDescent="0.25">
      <c r="A27" s="19">
        <v>11</v>
      </c>
      <c r="B27" s="7">
        <v>20900</v>
      </c>
      <c r="C27" s="29" t="s">
        <v>158</v>
      </c>
      <c r="D27" s="281">
        <v>88</v>
      </c>
      <c r="E27" s="289">
        <v>14</v>
      </c>
      <c r="F27" s="289">
        <v>37</v>
      </c>
      <c r="G27" s="294">
        <v>33</v>
      </c>
      <c r="H27" s="294">
        <v>4</v>
      </c>
      <c r="I27" s="86">
        <f t="shared" si="5"/>
        <v>3.6931818181818183</v>
      </c>
    </row>
    <row r="28" spans="1:9" s="4" customFormat="1" ht="15" customHeight="1" thickBot="1" x14ac:dyDescent="0.3">
      <c r="A28" s="20">
        <v>12</v>
      </c>
      <c r="B28" s="36">
        <v>21349</v>
      </c>
      <c r="C28" s="122" t="s">
        <v>159</v>
      </c>
      <c r="D28" s="282">
        <v>21</v>
      </c>
      <c r="E28" s="291">
        <v>4</v>
      </c>
      <c r="F28" s="291">
        <v>14</v>
      </c>
      <c r="G28" s="325">
        <v>3</v>
      </c>
      <c r="H28" s="325"/>
      <c r="I28" s="88">
        <f t="shared" si="5"/>
        <v>4.0476190476190474</v>
      </c>
    </row>
    <row r="29" spans="1:9" s="4" customFormat="1" ht="15" customHeight="1" thickBot="1" x14ac:dyDescent="0.25">
      <c r="A29" s="264"/>
      <c r="B29" s="307"/>
      <c r="C29" s="265" t="s">
        <v>110</v>
      </c>
      <c r="D29" s="309">
        <f>SUM(D30:D46)</f>
        <v>952</v>
      </c>
      <c r="E29" s="326">
        <f>SUM(E30:E46)</f>
        <v>256</v>
      </c>
      <c r="F29" s="326">
        <f t="shared" ref="F29:H29" si="6">SUM(F30:F46)</f>
        <v>397</v>
      </c>
      <c r="G29" s="326">
        <f t="shared" si="6"/>
        <v>257</v>
      </c>
      <c r="H29" s="326">
        <f t="shared" si="6"/>
        <v>42</v>
      </c>
      <c r="I29" s="311">
        <f>AVERAGE(I30:I46)</f>
        <v>3.8467632859848928</v>
      </c>
    </row>
    <row r="30" spans="1:9" s="4" customFormat="1" ht="15" customHeight="1" x14ac:dyDescent="0.2">
      <c r="A30" s="270">
        <v>1</v>
      </c>
      <c r="B30" s="316">
        <v>30070</v>
      </c>
      <c r="C30" s="272" t="s">
        <v>60</v>
      </c>
      <c r="D30" s="318">
        <v>71</v>
      </c>
      <c r="E30" s="327">
        <v>31</v>
      </c>
      <c r="F30" s="327">
        <v>30</v>
      </c>
      <c r="G30" s="327">
        <v>9</v>
      </c>
      <c r="H30" s="327">
        <v>1</v>
      </c>
      <c r="I30" s="320">
        <f t="shared" ref="I30:I42" si="7">(H30*2+G30*3+F30*4+E30*5)/D30</f>
        <v>4.28169014084507</v>
      </c>
    </row>
    <row r="31" spans="1:9" s="4" customFormat="1" ht="15" customHeight="1" x14ac:dyDescent="0.2">
      <c r="A31" s="271">
        <v>2</v>
      </c>
      <c r="B31" s="317">
        <v>30480</v>
      </c>
      <c r="C31" s="273" t="s">
        <v>160</v>
      </c>
      <c r="D31" s="321">
        <v>81</v>
      </c>
      <c r="E31" s="328">
        <v>45</v>
      </c>
      <c r="F31" s="328">
        <v>22</v>
      </c>
      <c r="G31" s="328">
        <v>14</v>
      </c>
      <c r="H31" s="328"/>
      <c r="I31" s="323">
        <f t="shared" si="7"/>
        <v>4.382716049382716</v>
      </c>
    </row>
    <row r="32" spans="1:9" s="4" customFormat="1" ht="15" customHeight="1" x14ac:dyDescent="0.2">
      <c r="A32" s="271">
        <v>3</v>
      </c>
      <c r="B32" s="317">
        <v>30460</v>
      </c>
      <c r="C32" s="273" t="s">
        <v>85</v>
      </c>
      <c r="D32" s="321">
        <v>47</v>
      </c>
      <c r="E32" s="328">
        <v>20</v>
      </c>
      <c r="F32" s="328">
        <v>15</v>
      </c>
      <c r="G32" s="328">
        <v>11</v>
      </c>
      <c r="H32" s="328">
        <v>1</v>
      </c>
      <c r="I32" s="323">
        <f t="shared" si="7"/>
        <v>4.1489361702127656</v>
      </c>
    </row>
    <row r="33" spans="1:9" s="4" customFormat="1" ht="15" customHeight="1" x14ac:dyDescent="0.2">
      <c r="A33" s="271">
        <v>4</v>
      </c>
      <c r="B33" s="317">
        <v>30030</v>
      </c>
      <c r="C33" s="273" t="s">
        <v>161</v>
      </c>
      <c r="D33" s="321">
        <v>63</v>
      </c>
      <c r="E33" s="328">
        <v>24</v>
      </c>
      <c r="F33" s="328">
        <v>27</v>
      </c>
      <c r="G33" s="328">
        <v>11</v>
      </c>
      <c r="H33" s="328">
        <v>1</v>
      </c>
      <c r="I33" s="323">
        <f t="shared" si="7"/>
        <v>4.1746031746031749</v>
      </c>
    </row>
    <row r="34" spans="1:9" s="4" customFormat="1" ht="15" customHeight="1" x14ac:dyDescent="0.2">
      <c r="A34" s="271">
        <v>5</v>
      </c>
      <c r="B34" s="317">
        <v>31000</v>
      </c>
      <c r="C34" s="273" t="s">
        <v>88</v>
      </c>
      <c r="D34" s="321">
        <v>66</v>
      </c>
      <c r="E34" s="328">
        <v>20</v>
      </c>
      <c r="F34" s="328">
        <v>26</v>
      </c>
      <c r="G34" s="328">
        <v>17</v>
      </c>
      <c r="H34" s="328">
        <v>3</v>
      </c>
      <c r="I34" s="323">
        <f t="shared" si="7"/>
        <v>3.9545454545454546</v>
      </c>
    </row>
    <row r="35" spans="1:9" s="4" customFormat="1" ht="15" customHeight="1" x14ac:dyDescent="0.2">
      <c r="A35" s="271">
        <v>6</v>
      </c>
      <c r="B35" s="317">
        <v>30130</v>
      </c>
      <c r="C35" s="273" t="s">
        <v>15</v>
      </c>
      <c r="D35" s="321">
        <v>35</v>
      </c>
      <c r="E35" s="328">
        <v>9</v>
      </c>
      <c r="F35" s="328">
        <v>16</v>
      </c>
      <c r="G35" s="328">
        <v>7</v>
      </c>
      <c r="H35" s="328">
        <v>3</v>
      </c>
      <c r="I35" s="323">
        <f t="shared" si="7"/>
        <v>3.8857142857142857</v>
      </c>
    </row>
    <row r="36" spans="1:9" s="4" customFormat="1" ht="15" customHeight="1" x14ac:dyDescent="0.2">
      <c r="A36" s="271">
        <v>7</v>
      </c>
      <c r="B36" s="317">
        <v>30160</v>
      </c>
      <c r="C36" s="273" t="s">
        <v>162</v>
      </c>
      <c r="D36" s="321">
        <v>65</v>
      </c>
      <c r="E36" s="328">
        <v>13</v>
      </c>
      <c r="F36" s="328">
        <v>33</v>
      </c>
      <c r="G36" s="328">
        <v>18</v>
      </c>
      <c r="H36" s="328">
        <v>1</v>
      </c>
      <c r="I36" s="323">
        <f t="shared" si="7"/>
        <v>3.8923076923076922</v>
      </c>
    </row>
    <row r="37" spans="1:9" s="4" customFormat="1" ht="15" customHeight="1" x14ac:dyDescent="0.2">
      <c r="A37" s="271">
        <v>8</v>
      </c>
      <c r="B37" s="317">
        <v>30310</v>
      </c>
      <c r="C37" s="273" t="s">
        <v>17</v>
      </c>
      <c r="D37" s="321">
        <v>64</v>
      </c>
      <c r="E37" s="328">
        <v>5</v>
      </c>
      <c r="F37" s="328">
        <v>31</v>
      </c>
      <c r="G37" s="328">
        <v>26</v>
      </c>
      <c r="H37" s="328">
        <v>2</v>
      </c>
      <c r="I37" s="323">
        <f t="shared" si="7"/>
        <v>3.609375</v>
      </c>
    </row>
    <row r="38" spans="1:9" s="4" customFormat="1" ht="15" customHeight="1" x14ac:dyDescent="0.2">
      <c r="A38" s="271">
        <v>9</v>
      </c>
      <c r="B38" s="317">
        <v>30440</v>
      </c>
      <c r="C38" s="273" t="s">
        <v>18</v>
      </c>
      <c r="D38" s="321">
        <v>39</v>
      </c>
      <c r="E38" s="328">
        <v>5</v>
      </c>
      <c r="F38" s="328">
        <v>18</v>
      </c>
      <c r="G38" s="328">
        <v>16</v>
      </c>
      <c r="H38" s="328"/>
      <c r="I38" s="323">
        <f t="shared" si="7"/>
        <v>3.7179487179487181</v>
      </c>
    </row>
    <row r="39" spans="1:9" s="4" customFormat="1" ht="15" customHeight="1" x14ac:dyDescent="0.2">
      <c r="A39" s="271">
        <v>10</v>
      </c>
      <c r="B39" s="317">
        <v>30500</v>
      </c>
      <c r="C39" s="273" t="s">
        <v>163</v>
      </c>
      <c r="D39" s="321">
        <v>10</v>
      </c>
      <c r="E39" s="328">
        <v>1</v>
      </c>
      <c r="F39" s="328">
        <v>1</v>
      </c>
      <c r="G39" s="328">
        <v>6</v>
      </c>
      <c r="H39" s="328">
        <v>2</v>
      </c>
      <c r="I39" s="323">
        <f t="shared" si="7"/>
        <v>3.1</v>
      </c>
    </row>
    <row r="40" spans="1:9" s="4" customFormat="1" ht="15" customHeight="1" x14ac:dyDescent="0.2">
      <c r="A40" s="271">
        <v>11</v>
      </c>
      <c r="B40" s="317">
        <v>30530</v>
      </c>
      <c r="C40" s="273" t="s">
        <v>164</v>
      </c>
      <c r="D40" s="321">
        <v>96</v>
      </c>
      <c r="E40" s="328">
        <v>14</v>
      </c>
      <c r="F40" s="328">
        <v>44</v>
      </c>
      <c r="G40" s="328">
        <v>31</v>
      </c>
      <c r="H40" s="328">
        <v>7</v>
      </c>
      <c r="I40" s="323">
        <f t="shared" si="7"/>
        <v>3.6770833333333335</v>
      </c>
    </row>
    <row r="41" spans="1:9" s="4" customFormat="1" ht="15" customHeight="1" x14ac:dyDescent="0.2">
      <c r="A41" s="271">
        <v>12</v>
      </c>
      <c r="B41" s="317">
        <v>30640</v>
      </c>
      <c r="C41" s="273" t="s">
        <v>21</v>
      </c>
      <c r="D41" s="321">
        <v>63</v>
      </c>
      <c r="E41" s="328">
        <v>26</v>
      </c>
      <c r="F41" s="328">
        <v>26</v>
      </c>
      <c r="G41" s="328">
        <v>9</v>
      </c>
      <c r="H41" s="328">
        <v>2</v>
      </c>
      <c r="I41" s="323">
        <f t="shared" si="7"/>
        <v>4.2063492063492065</v>
      </c>
    </row>
    <row r="42" spans="1:9" s="4" customFormat="1" ht="15" customHeight="1" x14ac:dyDescent="0.2">
      <c r="A42" s="271">
        <v>13</v>
      </c>
      <c r="B42" s="317">
        <v>30650</v>
      </c>
      <c r="C42" s="273" t="s">
        <v>165</v>
      </c>
      <c r="D42" s="321">
        <v>48</v>
      </c>
      <c r="E42" s="328">
        <v>1</v>
      </c>
      <c r="F42" s="328">
        <v>15</v>
      </c>
      <c r="G42" s="328">
        <v>26</v>
      </c>
      <c r="H42" s="328">
        <v>6</v>
      </c>
      <c r="I42" s="323">
        <f t="shared" si="7"/>
        <v>3.2291666666666665</v>
      </c>
    </row>
    <row r="43" spans="1:9" ht="15" customHeight="1" x14ac:dyDescent="0.25">
      <c r="A43" s="21">
        <v>14</v>
      </c>
      <c r="B43" s="38">
        <v>30790</v>
      </c>
      <c r="C43" s="29" t="s">
        <v>87</v>
      </c>
      <c r="D43" s="269">
        <v>20</v>
      </c>
      <c r="E43" s="313">
        <v>4</v>
      </c>
      <c r="F43" s="313">
        <v>8</v>
      </c>
      <c r="G43" s="313">
        <v>7</v>
      </c>
      <c r="H43" s="313">
        <v>1</v>
      </c>
      <c r="I43" s="90">
        <f t="shared" ref="I43:I46" si="8">(H43*2+G43*3+F43*4+E43*5)/D43</f>
        <v>3.75</v>
      </c>
    </row>
    <row r="44" spans="1:9" ht="15" customHeight="1" x14ac:dyDescent="0.25">
      <c r="A44" s="19">
        <v>15</v>
      </c>
      <c r="B44" s="8">
        <v>30890</v>
      </c>
      <c r="C44" s="112" t="s">
        <v>166</v>
      </c>
      <c r="D44" s="220">
        <v>51</v>
      </c>
      <c r="E44" s="293">
        <v>5</v>
      </c>
      <c r="F44" s="293">
        <v>24</v>
      </c>
      <c r="G44" s="293">
        <v>19</v>
      </c>
      <c r="H44" s="293">
        <v>3</v>
      </c>
      <c r="I44" s="92">
        <f t="shared" si="8"/>
        <v>3.607843137254902</v>
      </c>
    </row>
    <row r="45" spans="1:9" ht="15" customHeight="1" x14ac:dyDescent="0.25">
      <c r="A45" s="19">
        <v>16</v>
      </c>
      <c r="B45" s="7">
        <v>30940</v>
      </c>
      <c r="C45" s="49" t="s">
        <v>23</v>
      </c>
      <c r="D45" s="220">
        <v>68</v>
      </c>
      <c r="E45" s="293">
        <v>12</v>
      </c>
      <c r="F45" s="293">
        <v>36</v>
      </c>
      <c r="G45" s="295">
        <v>17</v>
      </c>
      <c r="H45" s="295">
        <v>3</v>
      </c>
      <c r="I45" s="86">
        <f t="shared" si="8"/>
        <v>3.8382352941176472</v>
      </c>
    </row>
    <row r="46" spans="1:9" ht="15" customHeight="1" thickBot="1" x14ac:dyDescent="0.3">
      <c r="A46" s="20">
        <v>17</v>
      </c>
      <c r="B46" s="36">
        <v>31480</v>
      </c>
      <c r="C46" s="122" t="s">
        <v>24</v>
      </c>
      <c r="D46" s="222">
        <v>65</v>
      </c>
      <c r="E46" s="301">
        <v>21</v>
      </c>
      <c r="F46" s="301">
        <v>25</v>
      </c>
      <c r="G46" s="325">
        <v>13</v>
      </c>
      <c r="H46" s="325">
        <v>6</v>
      </c>
      <c r="I46" s="88">
        <f t="shared" si="8"/>
        <v>3.9384615384615387</v>
      </c>
    </row>
    <row r="47" spans="1:9" ht="15" customHeight="1" thickBot="1" x14ac:dyDescent="0.3">
      <c r="A47" s="264"/>
      <c r="B47" s="307"/>
      <c r="C47" s="329" t="s">
        <v>111</v>
      </c>
      <c r="D47" s="309">
        <f>SUM(D48:D67)</f>
        <v>666</v>
      </c>
      <c r="E47" s="310">
        <f>SUM(E48:E67)</f>
        <v>191</v>
      </c>
      <c r="F47" s="310">
        <f t="shared" ref="F47:H47" si="9">SUM(F48:F67)</f>
        <v>267</v>
      </c>
      <c r="G47" s="310">
        <f t="shared" si="9"/>
        <v>177</v>
      </c>
      <c r="H47" s="310">
        <f t="shared" si="9"/>
        <v>31</v>
      </c>
      <c r="I47" s="311">
        <f>AVERAGE(I48:I67)</f>
        <v>3.9421440949810092</v>
      </c>
    </row>
    <row r="48" spans="1:9" ht="15" customHeight="1" x14ac:dyDescent="0.25">
      <c r="A48" s="270">
        <v>1</v>
      </c>
      <c r="B48" s="316">
        <v>40010</v>
      </c>
      <c r="C48" s="276" t="s">
        <v>133</v>
      </c>
      <c r="D48" s="318">
        <v>51</v>
      </c>
      <c r="E48" s="319">
        <v>24</v>
      </c>
      <c r="F48" s="319">
        <v>19</v>
      </c>
      <c r="G48" s="319">
        <v>8</v>
      </c>
      <c r="H48" s="319"/>
      <c r="I48" s="320">
        <f t="shared" ref="I48:I60" si="10">(H48*2+G48*3+F48*4+E48*5)/D48</f>
        <v>4.3137254901960782</v>
      </c>
    </row>
    <row r="49" spans="1:9" ht="15" customHeight="1" x14ac:dyDescent="0.25">
      <c r="A49" s="271">
        <v>2</v>
      </c>
      <c r="B49" s="317">
        <v>40030</v>
      </c>
      <c r="C49" s="277" t="s">
        <v>126</v>
      </c>
      <c r="D49" s="321">
        <v>14</v>
      </c>
      <c r="E49" s="322">
        <v>2</v>
      </c>
      <c r="F49" s="322">
        <v>7</v>
      </c>
      <c r="G49" s="322">
        <v>5</v>
      </c>
      <c r="H49" s="322"/>
      <c r="I49" s="323">
        <f t="shared" si="10"/>
        <v>3.7857142857142856</v>
      </c>
    </row>
    <row r="50" spans="1:9" ht="15" customHeight="1" x14ac:dyDescent="0.25">
      <c r="A50" s="271">
        <v>3</v>
      </c>
      <c r="B50" s="317">
        <v>40410</v>
      </c>
      <c r="C50" s="277" t="s">
        <v>90</v>
      </c>
      <c r="D50" s="321">
        <v>46</v>
      </c>
      <c r="E50" s="322">
        <v>18</v>
      </c>
      <c r="F50" s="322">
        <v>14</v>
      </c>
      <c r="G50" s="322">
        <v>13</v>
      </c>
      <c r="H50" s="322">
        <v>1</v>
      </c>
      <c r="I50" s="323">
        <f t="shared" si="10"/>
        <v>4.0652173913043477</v>
      </c>
    </row>
    <row r="51" spans="1:9" ht="15" customHeight="1" x14ac:dyDescent="0.25">
      <c r="A51" s="271">
        <v>4</v>
      </c>
      <c r="B51" s="317">
        <v>40011</v>
      </c>
      <c r="C51" s="277" t="s">
        <v>134</v>
      </c>
      <c r="D51" s="321">
        <v>65</v>
      </c>
      <c r="E51" s="322">
        <v>16</v>
      </c>
      <c r="F51" s="322">
        <v>33</v>
      </c>
      <c r="G51" s="322">
        <v>13</v>
      </c>
      <c r="H51" s="322">
        <v>3</v>
      </c>
      <c r="I51" s="323">
        <f t="shared" si="10"/>
        <v>3.953846153846154</v>
      </c>
    </row>
    <row r="52" spans="1:9" ht="15" customHeight="1" x14ac:dyDescent="0.25">
      <c r="A52" s="271">
        <v>5</v>
      </c>
      <c r="B52" s="317">
        <v>40080</v>
      </c>
      <c r="C52" s="277" t="s">
        <v>26</v>
      </c>
      <c r="D52" s="321">
        <v>15</v>
      </c>
      <c r="E52" s="322">
        <v>4</v>
      </c>
      <c r="F52" s="322">
        <v>7</v>
      </c>
      <c r="G52" s="322">
        <v>4</v>
      </c>
      <c r="H52" s="322"/>
      <c r="I52" s="323">
        <f t="shared" si="10"/>
        <v>4</v>
      </c>
    </row>
    <row r="53" spans="1:9" ht="15" customHeight="1" x14ac:dyDescent="0.25">
      <c r="A53" s="271">
        <v>6</v>
      </c>
      <c r="B53" s="317">
        <v>40100</v>
      </c>
      <c r="C53" s="277" t="s">
        <v>27</v>
      </c>
      <c r="D53" s="321">
        <v>43</v>
      </c>
      <c r="E53" s="322">
        <v>14</v>
      </c>
      <c r="F53" s="322">
        <v>24</v>
      </c>
      <c r="G53" s="322">
        <v>5</v>
      </c>
      <c r="H53" s="322"/>
      <c r="I53" s="323">
        <f t="shared" si="10"/>
        <v>4.2093023255813957</v>
      </c>
    </row>
    <row r="54" spans="1:9" ht="15" customHeight="1" x14ac:dyDescent="0.25">
      <c r="A54" s="271">
        <v>7</v>
      </c>
      <c r="B54" s="317">
        <v>40020</v>
      </c>
      <c r="C54" s="277" t="s">
        <v>211</v>
      </c>
      <c r="D54" s="321">
        <v>5</v>
      </c>
      <c r="E54" s="322">
        <v>2</v>
      </c>
      <c r="F54" s="322">
        <v>1</v>
      </c>
      <c r="G54" s="322">
        <v>2</v>
      </c>
      <c r="H54" s="322"/>
      <c r="I54" s="323">
        <f t="shared" si="10"/>
        <v>4</v>
      </c>
    </row>
    <row r="55" spans="1:9" ht="15" customHeight="1" x14ac:dyDescent="0.25">
      <c r="A55" s="271">
        <v>8</v>
      </c>
      <c r="B55" s="317">
        <v>40031</v>
      </c>
      <c r="C55" s="277" t="s">
        <v>205</v>
      </c>
      <c r="D55" s="321">
        <v>67</v>
      </c>
      <c r="E55" s="322">
        <v>14</v>
      </c>
      <c r="F55" s="322">
        <v>30</v>
      </c>
      <c r="G55" s="322">
        <v>19</v>
      </c>
      <c r="H55" s="322">
        <v>4</v>
      </c>
      <c r="I55" s="323">
        <f t="shared" si="10"/>
        <v>3.8059701492537314</v>
      </c>
    </row>
    <row r="56" spans="1:9" ht="15" customHeight="1" x14ac:dyDescent="0.25">
      <c r="A56" s="271">
        <v>9</v>
      </c>
      <c r="B56" s="317">
        <v>40210</v>
      </c>
      <c r="C56" s="277" t="s">
        <v>89</v>
      </c>
      <c r="D56" s="321">
        <v>43</v>
      </c>
      <c r="E56" s="322">
        <v>8</v>
      </c>
      <c r="F56" s="322">
        <v>17</v>
      </c>
      <c r="G56" s="322">
        <v>15</v>
      </c>
      <c r="H56" s="322">
        <v>3</v>
      </c>
      <c r="I56" s="323">
        <f t="shared" si="10"/>
        <v>3.6976744186046511</v>
      </c>
    </row>
    <row r="57" spans="1:9" ht="15" customHeight="1" x14ac:dyDescent="0.25">
      <c r="A57" s="271">
        <v>10</v>
      </c>
      <c r="B57" s="317">
        <v>40300</v>
      </c>
      <c r="C57" s="277" t="s">
        <v>123</v>
      </c>
      <c r="D57" s="321">
        <v>23</v>
      </c>
      <c r="E57" s="322">
        <v>11</v>
      </c>
      <c r="F57" s="322">
        <v>7</v>
      </c>
      <c r="G57" s="322">
        <v>4</v>
      </c>
      <c r="H57" s="322">
        <v>1</v>
      </c>
      <c r="I57" s="323">
        <f t="shared" si="10"/>
        <v>4.2173913043478262</v>
      </c>
    </row>
    <row r="58" spans="1:9" ht="15" customHeight="1" x14ac:dyDescent="0.25">
      <c r="A58" s="271">
        <v>11</v>
      </c>
      <c r="B58" s="317">
        <v>40360</v>
      </c>
      <c r="C58" s="277" t="s">
        <v>29</v>
      </c>
      <c r="D58" s="321">
        <v>31</v>
      </c>
      <c r="E58" s="322">
        <v>2</v>
      </c>
      <c r="F58" s="322">
        <v>12</v>
      </c>
      <c r="G58" s="322">
        <v>12</v>
      </c>
      <c r="H58" s="322">
        <v>5</v>
      </c>
      <c r="I58" s="323">
        <f t="shared" si="10"/>
        <v>3.3548387096774195</v>
      </c>
    </row>
    <row r="59" spans="1:9" ht="15" customHeight="1" x14ac:dyDescent="0.25">
      <c r="A59" s="271">
        <v>12</v>
      </c>
      <c r="B59" s="317">
        <v>40390</v>
      </c>
      <c r="C59" s="277" t="s">
        <v>30</v>
      </c>
      <c r="D59" s="321">
        <v>18</v>
      </c>
      <c r="E59" s="322">
        <v>4</v>
      </c>
      <c r="F59" s="322">
        <v>6</v>
      </c>
      <c r="G59" s="322">
        <v>7</v>
      </c>
      <c r="H59" s="322">
        <v>1</v>
      </c>
      <c r="I59" s="323">
        <f t="shared" si="10"/>
        <v>3.7222222222222223</v>
      </c>
    </row>
    <row r="60" spans="1:9" ht="15" customHeight="1" x14ac:dyDescent="0.25">
      <c r="A60" s="271">
        <v>13</v>
      </c>
      <c r="B60" s="317">
        <v>40720</v>
      </c>
      <c r="C60" s="277" t="s">
        <v>206</v>
      </c>
      <c r="D60" s="321">
        <v>24</v>
      </c>
      <c r="E60" s="322">
        <v>11</v>
      </c>
      <c r="F60" s="322">
        <v>11</v>
      </c>
      <c r="G60" s="322">
        <v>2</v>
      </c>
      <c r="H60" s="322"/>
      <c r="I60" s="323">
        <f t="shared" si="10"/>
        <v>4.375</v>
      </c>
    </row>
    <row r="61" spans="1:9" ht="15" customHeight="1" x14ac:dyDescent="0.25">
      <c r="A61" s="21">
        <v>14</v>
      </c>
      <c r="B61" s="38">
        <v>40730</v>
      </c>
      <c r="C61" s="32" t="s">
        <v>91</v>
      </c>
      <c r="D61" s="269">
        <v>10</v>
      </c>
      <c r="E61" s="313">
        <v>5</v>
      </c>
      <c r="F61" s="313">
        <v>4</v>
      </c>
      <c r="G61" s="313">
        <v>1</v>
      </c>
      <c r="H61" s="330"/>
      <c r="I61" s="331">
        <f t="shared" ref="I61:I67" si="11">(H61*2+G61*3+F61*4+E61*5)/D61</f>
        <v>4.4000000000000004</v>
      </c>
    </row>
    <row r="62" spans="1:9" ht="15" customHeight="1" x14ac:dyDescent="0.25">
      <c r="A62" s="19">
        <v>15</v>
      </c>
      <c r="B62" s="7">
        <v>40820</v>
      </c>
      <c r="C62" s="214" t="s">
        <v>167</v>
      </c>
      <c r="D62" s="215">
        <v>29</v>
      </c>
      <c r="E62" s="298">
        <v>6</v>
      </c>
      <c r="F62" s="298">
        <v>13</v>
      </c>
      <c r="G62" s="298">
        <v>7</v>
      </c>
      <c r="H62" s="290">
        <v>3</v>
      </c>
      <c r="I62" s="102">
        <f t="shared" si="11"/>
        <v>3.7586206896551726</v>
      </c>
    </row>
    <row r="63" spans="1:9" ht="15" customHeight="1" x14ac:dyDescent="0.25">
      <c r="A63" s="19">
        <v>16</v>
      </c>
      <c r="B63" s="103">
        <v>40840</v>
      </c>
      <c r="C63" s="219" t="s">
        <v>32</v>
      </c>
      <c r="D63" s="215">
        <v>45</v>
      </c>
      <c r="E63" s="298">
        <v>11</v>
      </c>
      <c r="F63" s="298">
        <v>12</v>
      </c>
      <c r="G63" s="298">
        <v>19</v>
      </c>
      <c r="H63" s="299">
        <v>3</v>
      </c>
      <c r="I63" s="332">
        <f t="shared" si="11"/>
        <v>3.6888888888888891</v>
      </c>
    </row>
    <row r="64" spans="1:9" ht="15" customHeight="1" x14ac:dyDescent="0.25">
      <c r="A64" s="19">
        <v>17</v>
      </c>
      <c r="B64" s="8">
        <v>40950</v>
      </c>
      <c r="C64" s="64" t="s">
        <v>92</v>
      </c>
      <c r="D64" s="216">
        <v>20</v>
      </c>
      <c r="E64" s="296">
        <v>4</v>
      </c>
      <c r="F64" s="296">
        <v>8</v>
      </c>
      <c r="G64" s="296">
        <v>7</v>
      </c>
      <c r="H64" s="297">
        <v>1</v>
      </c>
      <c r="I64" s="102">
        <f t="shared" si="11"/>
        <v>3.75</v>
      </c>
    </row>
    <row r="65" spans="1:9" ht="15" customHeight="1" x14ac:dyDescent="0.25">
      <c r="A65" s="19">
        <v>18</v>
      </c>
      <c r="B65" s="7">
        <v>40990</v>
      </c>
      <c r="C65" s="50" t="s">
        <v>33</v>
      </c>
      <c r="D65" s="220">
        <v>38</v>
      </c>
      <c r="E65" s="293">
        <v>21</v>
      </c>
      <c r="F65" s="293">
        <v>14</v>
      </c>
      <c r="G65" s="293">
        <v>2</v>
      </c>
      <c r="H65" s="300">
        <v>1</v>
      </c>
      <c r="I65" s="102">
        <f t="shared" si="11"/>
        <v>4.4473684210526319</v>
      </c>
    </row>
    <row r="66" spans="1:9" ht="15" customHeight="1" x14ac:dyDescent="0.25">
      <c r="A66" s="19">
        <v>18</v>
      </c>
      <c r="B66" s="7">
        <v>40133</v>
      </c>
      <c r="C66" s="61" t="s">
        <v>28</v>
      </c>
      <c r="D66" s="215">
        <v>33</v>
      </c>
      <c r="E66" s="298">
        <v>6</v>
      </c>
      <c r="F66" s="298">
        <v>12</v>
      </c>
      <c r="G66" s="298">
        <v>13</v>
      </c>
      <c r="H66" s="583">
        <v>2</v>
      </c>
      <c r="I66" s="578">
        <f t="shared" si="11"/>
        <v>3.6666666666666665</v>
      </c>
    </row>
    <row r="67" spans="1:9" ht="15" customHeight="1" thickBot="1" x14ac:dyDescent="0.3">
      <c r="A67" s="55">
        <v>19</v>
      </c>
      <c r="B67" s="579">
        <v>40400</v>
      </c>
      <c r="C67" s="333" t="s">
        <v>212</v>
      </c>
      <c r="D67" s="580">
        <v>46</v>
      </c>
      <c r="E67" s="581">
        <v>8</v>
      </c>
      <c r="F67" s="581">
        <v>16</v>
      </c>
      <c r="G67" s="581">
        <v>19</v>
      </c>
      <c r="H67" s="582">
        <v>3</v>
      </c>
      <c r="I67" s="334">
        <f t="shared" si="11"/>
        <v>3.6304347826086958</v>
      </c>
    </row>
    <row r="68" spans="1:9" ht="15" customHeight="1" thickBot="1" x14ac:dyDescent="0.3">
      <c r="A68" s="335"/>
      <c r="B68" s="307"/>
      <c r="C68" s="336" t="s">
        <v>114</v>
      </c>
      <c r="D68" s="309">
        <f>SUM(D69:D82)</f>
        <v>625</v>
      </c>
      <c r="E68" s="310">
        <f>SUM(E69:E82)</f>
        <v>184</v>
      </c>
      <c r="F68" s="310">
        <f t="shared" ref="F68:H68" si="12">SUM(F69:F82)</f>
        <v>275</v>
      </c>
      <c r="G68" s="310">
        <f>SUM(G69:G82)</f>
        <v>159</v>
      </c>
      <c r="H68" s="310">
        <f t="shared" si="12"/>
        <v>7</v>
      </c>
      <c r="I68" s="337">
        <f>AVERAGE(I69:I82)</f>
        <v>4.0650970320458359</v>
      </c>
    </row>
    <row r="69" spans="1:9" ht="15" customHeight="1" x14ac:dyDescent="0.25">
      <c r="A69" s="18">
        <v>1</v>
      </c>
      <c r="B69" s="316">
        <v>50040</v>
      </c>
      <c r="C69" s="340" t="s">
        <v>168</v>
      </c>
      <c r="D69" s="318">
        <v>40</v>
      </c>
      <c r="E69" s="319">
        <v>11</v>
      </c>
      <c r="F69" s="319">
        <v>17</v>
      </c>
      <c r="G69" s="319">
        <v>12</v>
      </c>
      <c r="H69" s="319"/>
      <c r="I69" s="349">
        <f t="shared" ref="I69:I78" si="13">(H69*2+G69*3+F69*4+E69*5)/D69</f>
        <v>3.9750000000000001</v>
      </c>
    </row>
    <row r="70" spans="1:9" ht="15" customHeight="1" x14ac:dyDescent="0.25">
      <c r="A70" s="19">
        <v>2</v>
      </c>
      <c r="B70" s="317">
        <v>50003</v>
      </c>
      <c r="C70" s="339" t="s">
        <v>93</v>
      </c>
      <c r="D70" s="321">
        <v>25</v>
      </c>
      <c r="E70" s="322">
        <v>9</v>
      </c>
      <c r="F70" s="322">
        <v>12</v>
      </c>
      <c r="G70" s="322">
        <v>4</v>
      </c>
      <c r="H70" s="322"/>
      <c r="I70" s="350">
        <f t="shared" si="13"/>
        <v>4.2</v>
      </c>
    </row>
    <row r="71" spans="1:9" ht="15" customHeight="1" x14ac:dyDescent="0.25">
      <c r="A71" s="19">
        <v>3</v>
      </c>
      <c r="B71" s="317">
        <v>50060</v>
      </c>
      <c r="C71" s="339" t="s">
        <v>169</v>
      </c>
      <c r="D71" s="321">
        <v>37</v>
      </c>
      <c r="E71" s="322">
        <v>10</v>
      </c>
      <c r="F71" s="322">
        <v>24</v>
      </c>
      <c r="G71" s="322">
        <v>2</v>
      </c>
      <c r="H71" s="322">
        <v>1</v>
      </c>
      <c r="I71" s="350">
        <f t="shared" si="13"/>
        <v>4.1621621621621623</v>
      </c>
    </row>
    <row r="72" spans="1:9" ht="15" customHeight="1" x14ac:dyDescent="0.25">
      <c r="A72" s="19">
        <v>4</v>
      </c>
      <c r="B72" s="317">
        <v>50170</v>
      </c>
      <c r="C72" s="339" t="s">
        <v>170</v>
      </c>
      <c r="D72" s="321">
        <v>21</v>
      </c>
      <c r="E72" s="322">
        <v>8</v>
      </c>
      <c r="F72" s="322">
        <v>12</v>
      </c>
      <c r="G72" s="322">
        <v>1</v>
      </c>
      <c r="H72" s="322"/>
      <c r="I72" s="350">
        <f t="shared" si="13"/>
        <v>4.333333333333333</v>
      </c>
    </row>
    <row r="73" spans="1:9" ht="15" customHeight="1" x14ac:dyDescent="0.25">
      <c r="A73" s="19">
        <v>5</v>
      </c>
      <c r="B73" s="317">
        <v>50230</v>
      </c>
      <c r="C73" s="339" t="s">
        <v>137</v>
      </c>
      <c r="D73" s="321">
        <v>26</v>
      </c>
      <c r="E73" s="322">
        <v>7</v>
      </c>
      <c r="F73" s="322">
        <v>16</v>
      </c>
      <c r="G73" s="322">
        <v>3</v>
      </c>
      <c r="H73" s="322"/>
      <c r="I73" s="350">
        <f t="shared" si="13"/>
        <v>4.1538461538461542</v>
      </c>
    </row>
    <row r="74" spans="1:9" ht="15" customHeight="1" x14ac:dyDescent="0.25">
      <c r="A74" s="19">
        <v>6</v>
      </c>
      <c r="B74" s="317">
        <v>50340</v>
      </c>
      <c r="C74" s="339" t="s">
        <v>171</v>
      </c>
      <c r="D74" s="321">
        <v>22</v>
      </c>
      <c r="E74" s="322">
        <v>3</v>
      </c>
      <c r="F74" s="322">
        <v>12</v>
      </c>
      <c r="G74" s="322">
        <v>6</v>
      </c>
      <c r="H74" s="322">
        <v>1</v>
      </c>
      <c r="I74" s="350">
        <f t="shared" si="13"/>
        <v>3.7727272727272729</v>
      </c>
    </row>
    <row r="75" spans="1:9" ht="15" customHeight="1" x14ac:dyDescent="0.25">
      <c r="A75" s="19">
        <v>7</v>
      </c>
      <c r="B75" s="317">
        <v>50420</v>
      </c>
      <c r="C75" s="339" t="s">
        <v>172</v>
      </c>
      <c r="D75" s="321">
        <v>28</v>
      </c>
      <c r="E75" s="322">
        <v>11</v>
      </c>
      <c r="F75" s="322">
        <v>14</v>
      </c>
      <c r="G75" s="322">
        <v>3</v>
      </c>
      <c r="H75" s="322"/>
      <c r="I75" s="350">
        <f t="shared" si="13"/>
        <v>4.2857142857142856</v>
      </c>
    </row>
    <row r="76" spans="1:9" ht="15" customHeight="1" x14ac:dyDescent="0.25">
      <c r="A76" s="19">
        <v>8</v>
      </c>
      <c r="B76" s="317">
        <v>50450</v>
      </c>
      <c r="C76" s="339" t="s">
        <v>173</v>
      </c>
      <c r="D76" s="321">
        <v>44</v>
      </c>
      <c r="E76" s="322">
        <v>12</v>
      </c>
      <c r="F76" s="322">
        <v>19</v>
      </c>
      <c r="G76" s="322">
        <v>13</v>
      </c>
      <c r="H76" s="322"/>
      <c r="I76" s="350">
        <f t="shared" si="13"/>
        <v>3.9772727272727271</v>
      </c>
    </row>
    <row r="77" spans="1:9" ht="15" customHeight="1" x14ac:dyDescent="0.25">
      <c r="A77" s="19">
        <v>9</v>
      </c>
      <c r="B77" s="317">
        <v>50620</v>
      </c>
      <c r="C77" s="339" t="s">
        <v>106</v>
      </c>
      <c r="D77" s="321">
        <v>32</v>
      </c>
      <c r="E77" s="322">
        <v>5</v>
      </c>
      <c r="F77" s="322">
        <v>13</v>
      </c>
      <c r="G77" s="322">
        <v>14</v>
      </c>
      <c r="H77" s="322"/>
      <c r="I77" s="350">
        <f t="shared" si="13"/>
        <v>3.71875</v>
      </c>
    </row>
    <row r="78" spans="1:9" ht="15" customHeight="1" x14ac:dyDescent="0.25">
      <c r="A78" s="19">
        <v>10</v>
      </c>
      <c r="B78" s="317">
        <v>50760</v>
      </c>
      <c r="C78" s="339" t="s">
        <v>138</v>
      </c>
      <c r="D78" s="321">
        <v>123</v>
      </c>
      <c r="E78" s="322">
        <v>26</v>
      </c>
      <c r="F78" s="322">
        <v>52</v>
      </c>
      <c r="G78" s="322">
        <v>44</v>
      </c>
      <c r="H78" s="322">
        <v>1</v>
      </c>
      <c r="I78" s="350">
        <f t="shared" si="13"/>
        <v>3.8373983739837398</v>
      </c>
    </row>
    <row r="79" spans="1:9" ht="15" customHeight="1" x14ac:dyDescent="0.25">
      <c r="A79" s="21">
        <v>11</v>
      </c>
      <c r="B79" s="38">
        <v>50780</v>
      </c>
      <c r="C79" s="338" t="s">
        <v>174</v>
      </c>
      <c r="D79" s="342">
        <v>61</v>
      </c>
      <c r="E79" s="343">
        <v>9</v>
      </c>
      <c r="F79" s="343">
        <v>19</v>
      </c>
      <c r="G79" s="343">
        <v>31</v>
      </c>
      <c r="H79" s="344">
        <v>2</v>
      </c>
      <c r="I79" s="90">
        <f t="shared" ref="I79:I82" si="14">(H79*2+G79*3+F79*4+E79*5)/D79</f>
        <v>3.5737704918032787</v>
      </c>
    </row>
    <row r="80" spans="1:9" ht="15" customHeight="1" x14ac:dyDescent="0.25">
      <c r="A80" s="19">
        <v>12</v>
      </c>
      <c r="B80" s="7">
        <v>50930</v>
      </c>
      <c r="C80" s="52" t="s">
        <v>175</v>
      </c>
      <c r="D80" s="345">
        <v>45</v>
      </c>
      <c r="E80" s="346">
        <v>19</v>
      </c>
      <c r="F80" s="346">
        <v>16</v>
      </c>
      <c r="G80" s="346">
        <v>10</v>
      </c>
      <c r="H80" s="290"/>
      <c r="I80" s="86">
        <f t="shared" si="14"/>
        <v>4.2</v>
      </c>
    </row>
    <row r="81" spans="1:9" ht="15" customHeight="1" x14ac:dyDescent="0.25">
      <c r="A81" s="19">
        <v>13</v>
      </c>
      <c r="B81" s="7">
        <v>51370</v>
      </c>
      <c r="C81" s="52" t="s">
        <v>139</v>
      </c>
      <c r="D81" s="345">
        <v>15</v>
      </c>
      <c r="E81" s="346">
        <v>8</v>
      </c>
      <c r="F81" s="346">
        <v>6</v>
      </c>
      <c r="G81" s="346">
        <v>1</v>
      </c>
      <c r="H81" s="346"/>
      <c r="I81" s="86">
        <f t="shared" si="14"/>
        <v>4.4666666666666668</v>
      </c>
    </row>
    <row r="82" spans="1:9" ht="15" customHeight="1" thickBot="1" x14ac:dyDescent="0.3">
      <c r="A82" s="20">
        <v>14</v>
      </c>
      <c r="B82" s="36">
        <v>51580</v>
      </c>
      <c r="C82" s="341" t="s">
        <v>176</v>
      </c>
      <c r="D82" s="347">
        <v>106</v>
      </c>
      <c r="E82" s="348">
        <v>46</v>
      </c>
      <c r="F82" s="348">
        <v>43</v>
      </c>
      <c r="G82" s="348">
        <v>15</v>
      </c>
      <c r="H82" s="302">
        <v>2</v>
      </c>
      <c r="I82" s="88">
        <f t="shared" si="14"/>
        <v>4.2547169811320753</v>
      </c>
    </row>
    <row r="83" spans="1:9" ht="15" customHeight="1" thickBot="1" x14ac:dyDescent="0.3">
      <c r="A83" s="80"/>
      <c r="B83" s="81"/>
      <c r="C83" s="95" t="s">
        <v>113</v>
      </c>
      <c r="D83" s="82">
        <f>SUM(D84:D113)</f>
        <v>1817</v>
      </c>
      <c r="E83" s="292">
        <f>SUM(E84:E113)</f>
        <v>595</v>
      </c>
      <c r="F83" s="292">
        <f t="shared" ref="F83:H83" si="15">SUM(F84:F113)</f>
        <v>743</v>
      </c>
      <c r="G83" s="292">
        <f t="shared" si="15"/>
        <v>380</v>
      </c>
      <c r="H83" s="292">
        <f t="shared" si="15"/>
        <v>99</v>
      </c>
      <c r="I83" s="172">
        <f>AVERAGE(I84:I113)</f>
        <v>4.0073311027854812</v>
      </c>
    </row>
    <row r="84" spans="1:9" ht="15" customHeight="1" x14ac:dyDescent="0.25">
      <c r="A84" s="226">
        <v>1</v>
      </c>
      <c r="B84" s="7">
        <v>60010</v>
      </c>
      <c r="C84" s="34" t="s">
        <v>177</v>
      </c>
      <c r="D84" s="221">
        <v>42</v>
      </c>
      <c r="E84" s="293">
        <v>9</v>
      </c>
      <c r="F84" s="293">
        <v>19</v>
      </c>
      <c r="G84" s="293">
        <v>13</v>
      </c>
      <c r="H84" s="303">
        <v>1</v>
      </c>
      <c r="I84" s="86">
        <f t="shared" ref="I84:I113" si="16">(H84*2+G84*3+F84*4+E84*5)/D84</f>
        <v>3.8571428571428572</v>
      </c>
    </row>
    <row r="85" spans="1:9" ht="15" customHeight="1" x14ac:dyDescent="0.25">
      <c r="A85" s="225">
        <v>2</v>
      </c>
      <c r="B85" s="7">
        <v>60020</v>
      </c>
      <c r="C85" s="34" t="s">
        <v>38</v>
      </c>
      <c r="D85" s="215">
        <v>51</v>
      </c>
      <c r="E85" s="293">
        <v>10</v>
      </c>
      <c r="F85" s="293">
        <v>26</v>
      </c>
      <c r="G85" s="293">
        <v>13</v>
      </c>
      <c r="H85" s="293">
        <v>2</v>
      </c>
      <c r="I85" s="86">
        <f t="shared" si="16"/>
        <v>3.8627450980392157</v>
      </c>
    </row>
    <row r="86" spans="1:9" ht="15" customHeight="1" x14ac:dyDescent="0.25">
      <c r="A86" s="225">
        <v>3</v>
      </c>
      <c r="B86" s="7">
        <v>60050</v>
      </c>
      <c r="C86" s="34" t="s">
        <v>178</v>
      </c>
      <c r="D86" s="354">
        <v>48</v>
      </c>
      <c r="E86" s="352">
        <v>14</v>
      </c>
      <c r="F86" s="313">
        <v>15</v>
      </c>
      <c r="G86" s="313">
        <v>14</v>
      </c>
      <c r="H86" s="351">
        <v>5</v>
      </c>
      <c r="I86" s="86">
        <f t="shared" si="16"/>
        <v>3.7916666666666665</v>
      </c>
    </row>
    <row r="87" spans="1:9" ht="15" customHeight="1" x14ac:dyDescent="0.25">
      <c r="A87" s="225">
        <v>4</v>
      </c>
      <c r="B87" s="7">
        <v>60070</v>
      </c>
      <c r="C87" s="34" t="s">
        <v>179</v>
      </c>
      <c r="D87" s="354">
        <v>61</v>
      </c>
      <c r="E87" s="352">
        <v>12</v>
      </c>
      <c r="F87" s="313">
        <v>21</v>
      </c>
      <c r="G87" s="313">
        <v>24</v>
      </c>
      <c r="H87" s="351">
        <v>4</v>
      </c>
      <c r="I87" s="86">
        <f t="shared" si="16"/>
        <v>3.6721311475409837</v>
      </c>
    </row>
    <row r="88" spans="1:9" ht="15" customHeight="1" x14ac:dyDescent="0.25">
      <c r="A88" s="225">
        <v>5</v>
      </c>
      <c r="B88" s="7">
        <v>60180</v>
      </c>
      <c r="C88" s="34" t="s">
        <v>180</v>
      </c>
      <c r="D88" s="354">
        <v>66</v>
      </c>
      <c r="E88" s="352">
        <v>30</v>
      </c>
      <c r="F88" s="313">
        <v>23</v>
      </c>
      <c r="G88" s="313">
        <v>10</v>
      </c>
      <c r="H88" s="351">
        <v>3</v>
      </c>
      <c r="I88" s="86">
        <f t="shared" si="16"/>
        <v>4.2121212121212119</v>
      </c>
    </row>
    <row r="89" spans="1:9" ht="15" customHeight="1" x14ac:dyDescent="0.25">
      <c r="A89" s="225">
        <v>6</v>
      </c>
      <c r="B89" s="7">
        <v>60240</v>
      </c>
      <c r="C89" s="34" t="s">
        <v>181</v>
      </c>
      <c r="D89" s="354">
        <v>92</v>
      </c>
      <c r="E89" s="352">
        <v>32</v>
      </c>
      <c r="F89" s="313">
        <v>40</v>
      </c>
      <c r="G89" s="313">
        <v>18</v>
      </c>
      <c r="H89" s="351">
        <v>2</v>
      </c>
      <c r="I89" s="86">
        <f t="shared" si="16"/>
        <v>4.1086956521739131</v>
      </c>
    </row>
    <row r="90" spans="1:9" ht="15" customHeight="1" x14ac:dyDescent="0.25">
      <c r="A90" s="225">
        <v>7</v>
      </c>
      <c r="B90" s="7">
        <v>60560</v>
      </c>
      <c r="C90" s="34" t="s">
        <v>43</v>
      </c>
      <c r="D90" s="354">
        <v>14</v>
      </c>
      <c r="E90" s="352">
        <v>10</v>
      </c>
      <c r="F90" s="313">
        <v>3</v>
      </c>
      <c r="G90" s="313">
        <v>1</v>
      </c>
      <c r="H90" s="351"/>
      <c r="I90" s="86">
        <f t="shared" si="16"/>
        <v>4.6428571428571432</v>
      </c>
    </row>
    <row r="91" spans="1:9" ht="15" customHeight="1" x14ac:dyDescent="0.25">
      <c r="A91" s="225">
        <v>8</v>
      </c>
      <c r="B91" s="7">
        <v>60660</v>
      </c>
      <c r="C91" s="34" t="s">
        <v>182</v>
      </c>
      <c r="D91" s="354">
        <v>23</v>
      </c>
      <c r="E91" s="352">
        <v>7</v>
      </c>
      <c r="F91" s="313">
        <v>9</v>
      </c>
      <c r="G91" s="313">
        <v>6</v>
      </c>
      <c r="H91" s="351">
        <v>1</v>
      </c>
      <c r="I91" s="86">
        <f t="shared" si="16"/>
        <v>3.9565217391304346</v>
      </c>
    </row>
    <row r="92" spans="1:9" ht="15" customHeight="1" x14ac:dyDescent="0.25">
      <c r="A92" s="225">
        <v>9</v>
      </c>
      <c r="B92" s="7">
        <v>60001</v>
      </c>
      <c r="C92" s="34" t="s">
        <v>183</v>
      </c>
      <c r="D92" s="354">
        <v>24</v>
      </c>
      <c r="E92" s="352">
        <v>11</v>
      </c>
      <c r="F92" s="313">
        <v>7</v>
      </c>
      <c r="G92" s="313">
        <v>4</v>
      </c>
      <c r="H92" s="351">
        <v>2</v>
      </c>
      <c r="I92" s="86">
        <f t="shared" si="16"/>
        <v>4.125</v>
      </c>
    </row>
    <row r="93" spans="1:9" ht="15" customHeight="1" x14ac:dyDescent="0.25">
      <c r="A93" s="225">
        <v>10</v>
      </c>
      <c r="B93" s="7">
        <v>60850</v>
      </c>
      <c r="C93" s="34" t="s">
        <v>184</v>
      </c>
      <c r="D93" s="354">
        <v>26</v>
      </c>
      <c r="E93" s="352">
        <v>2</v>
      </c>
      <c r="F93" s="313">
        <v>13</v>
      </c>
      <c r="G93" s="313">
        <v>7</v>
      </c>
      <c r="H93" s="351">
        <v>4</v>
      </c>
      <c r="I93" s="86">
        <f t="shared" si="16"/>
        <v>3.5</v>
      </c>
    </row>
    <row r="94" spans="1:9" ht="15" customHeight="1" x14ac:dyDescent="0.25">
      <c r="A94" s="225">
        <v>11</v>
      </c>
      <c r="B94" s="7">
        <v>60910</v>
      </c>
      <c r="C94" s="415" t="s">
        <v>207</v>
      </c>
      <c r="D94" s="354">
        <v>76</v>
      </c>
      <c r="E94" s="352">
        <v>21</v>
      </c>
      <c r="F94" s="313">
        <v>27</v>
      </c>
      <c r="G94" s="313">
        <v>24</v>
      </c>
      <c r="H94" s="351">
        <v>4</v>
      </c>
      <c r="I94" s="86">
        <f t="shared" si="16"/>
        <v>3.8552631578947367</v>
      </c>
    </row>
    <row r="95" spans="1:9" ht="15" customHeight="1" x14ac:dyDescent="0.25">
      <c r="A95" s="225">
        <v>12</v>
      </c>
      <c r="B95" s="7">
        <v>60980</v>
      </c>
      <c r="C95" s="415" t="s">
        <v>208</v>
      </c>
      <c r="D95" s="354">
        <v>42</v>
      </c>
      <c r="E95" s="352">
        <v>10</v>
      </c>
      <c r="F95" s="313">
        <v>23</v>
      </c>
      <c r="G95" s="313">
        <v>9</v>
      </c>
      <c r="H95" s="351"/>
      <c r="I95" s="86">
        <f t="shared" si="16"/>
        <v>4.0238095238095237</v>
      </c>
    </row>
    <row r="96" spans="1:9" ht="15" customHeight="1" x14ac:dyDescent="0.25">
      <c r="A96" s="225">
        <v>13</v>
      </c>
      <c r="B96" s="7">
        <v>61080</v>
      </c>
      <c r="C96" s="353" t="s">
        <v>185</v>
      </c>
      <c r="D96" s="354">
        <v>82</v>
      </c>
      <c r="E96" s="352">
        <v>29</v>
      </c>
      <c r="F96" s="313">
        <v>32</v>
      </c>
      <c r="G96" s="313">
        <v>14</v>
      </c>
      <c r="H96" s="351">
        <v>7</v>
      </c>
      <c r="I96" s="86">
        <f t="shared" si="16"/>
        <v>4.0121951219512191</v>
      </c>
    </row>
    <row r="97" spans="1:9" ht="15" customHeight="1" x14ac:dyDescent="0.25">
      <c r="A97" s="225">
        <v>14</v>
      </c>
      <c r="B97" s="7">
        <v>61150</v>
      </c>
      <c r="C97" s="353" t="s">
        <v>186</v>
      </c>
      <c r="D97" s="354">
        <v>33</v>
      </c>
      <c r="E97" s="352">
        <v>11</v>
      </c>
      <c r="F97" s="313">
        <v>11</v>
      </c>
      <c r="G97" s="313">
        <v>9</v>
      </c>
      <c r="H97" s="351">
        <v>2</v>
      </c>
      <c r="I97" s="86">
        <f t="shared" si="16"/>
        <v>3.9393939393939394</v>
      </c>
    </row>
    <row r="98" spans="1:9" ht="15" customHeight="1" x14ac:dyDescent="0.25">
      <c r="A98" s="225">
        <v>15</v>
      </c>
      <c r="B98" s="7">
        <v>61210</v>
      </c>
      <c r="C98" s="353" t="s">
        <v>187</v>
      </c>
      <c r="D98" s="354">
        <v>33</v>
      </c>
      <c r="E98" s="352">
        <v>10</v>
      </c>
      <c r="F98" s="313">
        <v>16</v>
      </c>
      <c r="G98" s="313">
        <v>6</v>
      </c>
      <c r="H98" s="351">
        <v>1</v>
      </c>
      <c r="I98" s="86">
        <f t="shared" si="16"/>
        <v>4.0606060606060606</v>
      </c>
    </row>
    <row r="99" spans="1:9" ht="15" customHeight="1" x14ac:dyDescent="0.25">
      <c r="A99" s="225">
        <v>16</v>
      </c>
      <c r="B99" s="7">
        <v>61290</v>
      </c>
      <c r="C99" s="432" t="s">
        <v>209</v>
      </c>
      <c r="D99" s="354">
        <v>45</v>
      </c>
      <c r="E99" s="352">
        <v>17</v>
      </c>
      <c r="F99" s="313">
        <v>15</v>
      </c>
      <c r="G99" s="313">
        <v>7</v>
      </c>
      <c r="H99" s="351">
        <v>6</v>
      </c>
      <c r="I99" s="86">
        <f t="shared" si="16"/>
        <v>3.9555555555555557</v>
      </c>
    </row>
    <row r="100" spans="1:9" ht="15" customHeight="1" x14ac:dyDescent="0.25">
      <c r="A100" s="225">
        <v>17</v>
      </c>
      <c r="B100" s="7">
        <v>61340</v>
      </c>
      <c r="C100" s="353" t="s">
        <v>188</v>
      </c>
      <c r="D100" s="354">
        <v>93</v>
      </c>
      <c r="E100" s="352">
        <v>23</v>
      </c>
      <c r="F100" s="313">
        <v>34</v>
      </c>
      <c r="G100" s="313">
        <v>20</v>
      </c>
      <c r="H100" s="351">
        <v>16</v>
      </c>
      <c r="I100" s="86">
        <f t="shared" si="16"/>
        <v>3.6881720430107525</v>
      </c>
    </row>
    <row r="101" spans="1:9" ht="15" customHeight="1" x14ac:dyDescent="0.25">
      <c r="A101" s="225">
        <v>18</v>
      </c>
      <c r="B101" s="7">
        <v>61390</v>
      </c>
      <c r="C101" s="353" t="s">
        <v>189</v>
      </c>
      <c r="D101" s="354">
        <v>20</v>
      </c>
      <c r="E101" s="352">
        <v>5</v>
      </c>
      <c r="F101" s="313">
        <v>4</v>
      </c>
      <c r="G101" s="313">
        <v>7</v>
      </c>
      <c r="H101" s="351">
        <v>4</v>
      </c>
      <c r="I101" s="86">
        <f t="shared" si="16"/>
        <v>3.5</v>
      </c>
    </row>
    <row r="102" spans="1:9" ht="15" customHeight="1" x14ac:dyDescent="0.25">
      <c r="A102" s="225">
        <v>19</v>
      </c>
      <c r="B102" s="7">
        <v>61410</v>
      </c>
      <c r="C102" s="353" t="s">
        <v>190</v>
      </c>
      <c r="D102" s="354">
        <v>54</v>
      </c>
      <c r="E102" s="352">
        <v>25</v>
      </c>
      <c r="F102" s="313">
        <v>23</v>
      </c>
      <c r="G102" s="313">
        <v>6</v>
      </c>
      <c r="H102" s="351">
        <v>0</v>
      </c>
      <c r="I102" s="86">
        <f t="shared" si="16"/>
        <v>4.3518518518518521</v>
      </c>
    </row>
    <row r="103" spans="1:9" ht="15" customHeight="1" x14ac:dyDescent="0.25">
      <c r="A103" s="225">
        <v>20</v>
      </c>
      <c r="B103" s="7">
        <v>61430</v>
      </c>
      <c r="C103" s="34" t="s">
        <v>191</v>
      </c>
      <c r="D103" s="216">
        <v>84</v>
      </c>
      <c r="E103" s="296">
        <v>28</v>
      </c>
      <c r="F103" s="296">
        <v>33</v>
      </c>
      <c r="G103" s="296">
        <v>18</v>
      </c>
      <c r="H103" s="297">
        <v>5</v>
      </c>
      <c r="I103" s="86">
        <f t="shared" si="16"/>
        <v>4</v>
      </c>
    </row>
    <row r="104" spans="1:9" ht="15" customHeight="1" x14ac:dyDescent="0.25">
      <c r="A104" s="225">
        <v>21</v>
      </c>
      <c r="B104" s="38">
        <v>61440</v>
      </c>
      <c r="C104" s="106" t="s">
        <v>192</v>
      </c>
      <c r="D104" s="220">
        <v>122</v>
      </c>
      <c r="E104" s="293">
        <v>37</v>
      </c>
      <c r="F104" s="293">
        <v>51</v>
      </c>
      <c r="G104" s="293">
        <v>31</v>
      </c>
      <c r="H104" s="290">
        <v>3</v>
      </c>
      <c r="I104" s="90">
        <f t="shared" si="16"/>
        <v>4</v>
      </c>
    </row>
    <row r="105" spans="1:9" ht="15" customHeight="1" x14ac:dyDescent="0.25">
      <c r="A105" s="225">
        <v>22</v>
      </c>
      <c r="B105" s="7">
        <v>61450</v>
      </c>
      <c r="C105" s="34" t="s">
        <v>193</v>
      </c>
      <c r="D105" s="220">
        <v>67</v>
      </c>
      <c r="E105" s="293">
        <v>27</v>
      </c>
      <c r="F105" s="293">
        <v>22</v>
      </c>
      <c r="G105" s="293">
        <v>14</v>
      </c>
      <c r="H105" s="300">
        <v>4</v>
      </c>
      <c r="I105" s="86">
        <f t="shared" si="16"/>
        <v>4.0746268656716422</v>
      </c>
    </row>
    <row r="106" spans="1:9" ht="15" customHeight="1" x14ac:dyDescent="0.25">
      <c r="A106" s="225">
        <v>23</v>
      </c>
      <c r="B106" s="7">
        <v>61470</v>
      </c>
      <c r="C106" s="415" t="s">
        <v>210</v>
      </c>
      <c r="D106" s="220">
        <v>76</v>
      </c>
      <c r="E106" s="293">
        <v>33</v>
      </c>
      <c r="F106" s="293">
        <v>30</v>
      </c>
      <c r="G106" s="293">
        <v>10</v>
      </c>
      <c r="H106" s="300">
        <v>3</v>
      </c>
      <c r="I106" s="86">
        <f t="shared" si="16"/>
        <v>4.2236842105263159</v>
      </c>
    </row>
    <row r="107" spans="1:9" ht="15" customHeight="1" x14ac:dyDescent="0.25">
      <c r="A107" s="225">
        <v>24</v>
      </c>
      <c r="B107" s="7">
        <v>61490</v>
      </c>
      <c r="C107" s="34" t="s">
        <v>194</v>
      </c>
      <c r="D107" s="215">
        <v>94</v>
      </c>
      <c r="E107" s="298">
        <v>45</v>
      </c>
      <c r="F107" s="298">
        <v>37</v>
      </c>
      <c r="G107" s="298">
        <v>9</v>
      </c>
      <c r="H107" s="299">
        <v>3</v>
      </c>
      <c r="I107" s="86">
        <f t="shared" si="16"/>
        <v>4.3191489361702127</v>
      </c>
    </row>
    <row r="108" spans="1:9" ht="15" customHeight="1" x14ac:dyDescent="0.25">
      <c r="A108" s="225">
        <v>25</v>
      </c>
      <c r="B108" s="7">
        <v>61500</v>
      </c>
      <c r="C108" s="34" t="s">
        <v>195</v>
      </c>
      <c r="D108" s="216">
        <v>119</v>
      </c>
      <c r="E108" s="296">
        <v>32</v>
      </c>
      <c r="F108" s="296">
        <v>62</v>
      </c>
      <c r="G108" s="296">
        <v>22</v>
      </c>
      <c r="H108" s="297">
        <v>3</v>
      </c>
      <c r="I108" s="86">
        <f t="shared" si="16"/>
        <v>4.0336134453781511</v>
      </c>
    </row>
    <row r="109" spans="1:9" ht="15" customHeight="1" x14ac:dyDescent="0.25">
      <c r="A109" s="225">
        <v>26</v>
      </c>
      <c r="B109" s="7">
        <v>61510</v>
      </c>
      <c r="C109" s="121" t="s">
        <v>57</v>
      </c>
      <c r="D109" s="215">
        <v>48</v>
      </c>
      <c r="E109" s="298">
        <v>25</v>
      </c>
      <c r="F109" s="298">
        <v>19</v>
      </c>
      <c r="G109" s="298">
        <v>3</v>
      </c>
      <c r="H109" s="299">
        <v>1</v>
      </c>
      <c r="I109" s="86">
        <f t="shared" si="16"/>
        <v>4.416666666666667</v>
      </c>
    </row>
    <row r="110" spans="1:9" ht="15" customHeight="1" x14ac:dyDescent="0.25">
      <c r="A110" s="225">
        <v>27</v>
      </c>
      <c r="B110" s="7">
        <v>61520</v>
      </c>
      <c r="C110" s="34" t="s">
        <v>196</v>
      </c>
      <c r="D110" s="216">
        <v>34</v>
      </c>
      <c r="E110" s="293">
        <v>18</v>
      </c>
      <c r="F110" s="293">
        <v>9</v>
      </c>
      <c r="G110" s="293">
        <v>6</v>
      </c>
      <c r="H110" s="293">
        <v>1</v>
      </c>
      <c r="I110" s="86">
        <f t="shared" si="16"/>
        <v>4.2941176470588234</v>
      </c>
    </row>
    <row r="111" spans="1:9" ht="15" customHeight="1" x14ac:dyDescent="0.25">
      <c r="A111" s="225">
        <v>28</v>
      </c>
      <c r="B111" s="8">
        <v>61540</v>
      </c>
      <c r="C111" s="60" t="s">
        <v>197</v>
      </c>
      <c r="D111" s="220">
        <v>99</v>
      </c>
      <c r="E111" s="293">
        <v>43</v>
      </c>
      <c r="F111" s="293">
        <v>43</v>
      </c>
      <c r="G111" s="293">
        <v>12</v>
      </c>
      <c r="H111" s="293">
        <v>1</v>
      </c>
      <c r="I111" s="92">
        <f t="shared" si="16"/>
        <v>4.2929292929292933</v>
      </c>
    </row>
    <row r="112" spans="1:9" ht="15" customHeight="1" x14ac:dyDescent="0.25">
      <c r="A112" s="225">
        <v>29</v>
      </c>
      <c r="B112" s="7">
        <v>61560</v>
      </c>
      <c r="C112" s="34" t="s">
        <v>198</v>
      </c>
      <c r="D112" s="215">
        <v>110</v>
      </c>
      <c r="E112" s="293">
        <v>15</v>
      </c>
      <c r="F112" s="293">
        <v>51</v>
      </c>
      <c r="G112" s="293">
        <v>35</v>
      </c>
      <c r="H112" s="293">
        <v>9</v>
      </c>
      <c r="I112" s="86">
        <f t="shared" si="16"/>
        <v>3.6545454545454548</v>
      </c>
    </row>
    <row r="113" spans="1:9" ht="15" customHeight="1" thickBot="1" x14ac:dyDescent="0.3">
      <c r="A113" s="20">
        <v>30</v>
      </c>
      <c r="B113" s="36">
        <v>61570</v>
      </c>
      <c r="C113" s="218" t="s">
        <v>199</v>
      </c>
      <c r="D113" s="222">
        <v>39</v>
      </c>
      <c r="E113" s="301">
        <v>4</v>
      </c>
      <c r="F113" s="301">
        <v>25</v>
      </c>
      <c r="G113" s="301">
        <v>8</v>
      </c>
      <c r="H113" s="304">
        <v>2</v>
      </c>
      <c r="I113" s="88">
        <f t="shared" si="16"/>
        <v>3.7948717948717947</v>
      </c>
    </row>
    <row r="114" spans="1:9" ht="15" customHeight="1" thickBot="1" x14ac:dyDescent="0.3">
      <c r="A114" s="264"/>
      <c r="B114" s="307"/>
      <c r="C114" s="308" t="s">
        <v>112</v>
      </c>
      <c r="D114" s="309">
        <f>SUM(D115:D123)</f>
        <v>310</v>
      </c>
      <c r="E114" s="310">
        <f t="shared" ref="E114:H114" si="17">SUM(E115:E123)</f>
        <v>109</v>
      </c>
      <c r="F114" s="310">
        <f t="shared" si="17"/>
        <v>128</v>
      </c>
      <c r="G114" s="310">
        <f t="shared" si="17"/>
        <v>54</v>
      </c>
      <c r="H114" s="310">
        <f t="shared" si="17"/>
        <v>19</v>
      </c>
      <c r="I114" s="311">
        <f>AVERAGE(I122:I123)</f>
        <v>3.9298695246971107</v>
      </c>
    </row>
    <row r="115" spans="1:9" ht="15" customHeight="1" x14ac:dyDescent="0.25">
      <c r="A115" s="270">
        <v>1</v>
      </c>
      <c r="B115" s="316">
        <v>70020</v>
      </c>
      <c r="C115" s="314" t="s">
        <v>117</v>
      </c>
      <c r="D115" s="318">
        <v>27</v>
      </c>
      <c r="E115" s="319">
        <v>18</v>
      </c>
      <c r="F115" s="319">
        <v>8</v>
      </c>
      <c r="G115" s="319"/>
      <c r="H115" s="319">
        <v>1</v>
      </c>
      <c r="I115" s="320">
        <f t="shared" ref="I115:I121" si="18">(H115*2+G115*3+F115*4+E115*5)/D115</f>
        <v>4.5925925925925926</v>
      </c>
    </row>
    <row r="116" spans="1:9" ht="15" customHeight="1" x14ac:dyDescent="0.25">
      <c r="A116" s="271">
        <v>2</v>
      </c>
      <c r="B116" s="317">
        <v>70110</v>
      </c>
      <c r="C116" s="315" t="s">
        <v>94</v>
      </c>
      <c r="D116" s="321">
        <v>29</v>
      </c>
      <c r="E116" s="322">
        <v>17</v>
      </c>
      <c r="F116" s="322">
        <v>10</v>
      </c>
      <c r="G116" s="322">
        <v>2</v>
      </c>
      <c r="H116" s="322"/>
      <c r="I116" s="323">
        <f t="shared" si="18"/>
        <v>4.5172413793103452</v>
      </c>
    </row>
    <row r="117" spans="1:9" ht="15" customHeight="1" x14ac:dyDescent="0.25">
      <c r="A117" s="271">
        <v>3</v>
      </c>
      <c r="B117" s="317">
        <v>70021</v>
      </c>
      <c r="C117" s="315" t="s">
        <v>62</v>
      </c>
      <c r="D117" s="321">
        <v>24</v>
      </c>
      <c r="E117" s="322">
        <v>19</v>
      </c>
      <c r="F117" s="322">
        <v>4</v>
      </c>
      <c r="G117" s="322">
        <v>1</v>
      </c>
      <c r="H117" s="322"/>
      <c r="I117" s="323">
        <f t="shared" si="18"/>
        <v>4.75</v>
      </c>
    </row>
    <row r="118" spans="1:9" ht="15" customHeight="1" x14ac:dyDescent="0.25">
      <c r="A118" s="271">
        <v>4</v>
      </c>
      <c r="B118" s="317">
        <v>70040</v>
      </c>
      <c r="C118" s="315" t="s">
        <v>118</v>
      </c>
      <c r="D118" s="321">
        <v>11</v>
      </c>
      <c r="E118" s="322">
        <v>2</v>
      </c>
      <c r="F118" s="322">
        <v>6</v>
      </c>
      <c r="G118" s="322">
        <v>3</v>
      </c>
      <c r="H118" s="322"/>
      <c r="I118" s="323">
        <f t="shared" si="18"/>
        <v>3.9090909090909092</v>
      </c>
    </row>
    <row r="119" spans="1:9" ht="15" customHeight="1" x14ac:dyDescent="0.25">
      <c r="A119" s="271">
        <v>5</v>
      </c>
      <c r="B119" s="317">
        <v>70100</v>
      </c>
      <c r="C119" s="315" t="s">
        <v>128</v>
      </c>
      <c r="D119" s="321">
        <v>28</v>
      </c>
      <c r="E119" s="322">
        <v>9</v>
      </c>
      <c r="F119" s="322">
        <v>17</v>
      </c>
      <c r="G119" s="322">
        <v>2</v>
      </c>
      <c r="H119" s="322"/>
      <c r="I119" s="323">
        <f t="shared" si="18"/>
        <v>4.25</v>
      </c>
    </row>
    <row r="120" spans="1:9" ht="15" customHeight="1" x14ac:dyDescent="0.25">
      <c r="A120" s="271">
        <v>6</v>
      </c>
      <c r="B120" s="317">
        <v>70270</v>
      </c>
      <c r="C120" s="315" t="s">
        <v>95</v>
      </c>
      <c r="D120" s="321">
        <v>25</v>
      </c>
      <c r="E120" s="322"/>
      <c r="F120" s="322">
        <v>12</v>
      </c>
      <c r="G120" s="322">
        <v>8</v>
      </c>
      <c r="H120" s="322">
        <v>5</v>
      </c>
      <c r="I120" s="323">
        <f t="shared" si="18"/>
        <v>3.28</v>
      </c>
    </row>
    <row r="121" spans="1:9" ht="15" customHeight="1" x14ac:dyDescent="0.25">
      <c r="A121" s="271">
        <v>7</v>
      </c>
      <c r="B121" s="317">
        <v>70510</v>
      </c>
      <c r="C121" s="315" t="s">
        <v>63</v>
      </c>
      <c r="D121" s="321">
        <v>13</v>
      </c>
      <c r="E121" s="322">
        <v>3</v>
      </c>
      <c r="F121" s="322">
        <v>2</v>
      </c>
      <c r="G121" s="322">
        <v>5</v>
      </c>
      <c r="H121" s="322">
        <v>3</v>
      </c>
      <c r="I121" s="323">
        <f t="shared" si="18"/>
        <v>3.3846153846153846</v>
      </c>
    </row>
    <row r="122" spans="1:9" ht="15" customHeight="1" x14ac:dyDescent="0.25">
      <c r="A122" s="21">
        <v>8</v>
      </c>
      <c r="B122" s="38">
        <v>10880</v>
      </c>
      <c r="C122" s="211" t="s">
        <v>130</v>
      </c>
      <c r="D122" s="312">
        <v>116</v>
      </c>
      <c r="E122" s="313">
        <v>30</v>
      </c>
      <c r="F122" s="313">
        <v>52</v>
      </c>
      <c r="G122" s="313">
        <v>28</v>
      </c>
      <c r="H122" s="313">
        <v>6</v>
      </c>
      <c r="I122" s="90">
        <f t="shared" ref="I122:I123" si="19">(H122*2+G122*3+F122*4+E122*5)/D122</f>
        <v>3.9137931034482758</v>
      </c>
    </row>
    <row r="123" spans="1:9" ht="15" customHeight="1" thickBot="1" x14ac:dyDescent="0.3">
      <c r="A123" s="105">
        <v>9</v>
      </c>
      <c r="B123" s="93">
        <v>10890</v>
      </c>
      <c r="C123" s="224" t="s">
        <v>200</v>
      </c>
      <c r="D123" s="223">
        <v>37</v>
      </c>
      <c r="E123" s="305">
        <v>11</v>
      </c>
      <c r="F123" s="305">
        <v>17</v>
      </c>
      <c r="G123" s="305">
        <v>5</v>
      </c>
      <c r="H123" s="306">
        <v>4</v>
      </c>
      <c r="I123" s="94">
        <f t="shared" si="19"/>
        <v>3.9459459459459461</v>
      </c>
    </row>
    <row r="124" spans="1:9" ht="15" customHeight="1" x14ac:dyDescent="0.25">
      <c r="A124" s="6"/>
      <c r="B124" s="6"/>
      <c r="C124" s="15"/>
      <c r="D124" s="571" t="s">
        <v>105</v>
      </c>
      <c r="E124" s="571"/>
      <c r="F124" s="571"/>
      <c r="G124" s="571"/>
      <c r="H124" s="571"/>
      <c r="I124" s="16">
        <f>AVERAGE(I8:I15,I17:I28,I30:I46,I48:I67,I69:I82,I84:I113,I115:I123)</f>
        <v>3.9764023848347807</v>
      </c>
    </row>
  </sheetData>
  <mergeCells count="9">
    <mergeCell ref="D1:E1"/>
    <mergeCell ref="C2:D2"/>
    <mergeCell ref="I4:I5"/>
    <mergeCell ref="D124:H124"/>
    <mergeCell ref="A4:A5"/>
    <mergeCell ref="B4:B5"/>
    <mergeCell ref="C4:C5"/>
    <mergeCell ref="D4:D5"/>
    <mergeCell ref="E4:H4"/>
  </mergeCells>
  <conditionalFormatting sqref="I6:I124">
    <cfRule type="cellIs" dxfId="82" priority="1" stopIfTrue="1" operator="between">
      <formula>$I$124</formula>
      <formula>3.975</formula>
    </cfRule>
    <cfRule type="cellIs" dxfId="81" priority="402" stopIfTrue="1" operator="lessThan">
      <formula>3.5</formula>
    </cfRule>
    <cfRule type="cellIs" dxfId="80" priority="403" stopIfTrue="1" operator="between">
      <formula>$I$124</formula>
      <formula>3.5</formula>
    </cfRule>
    <cfRule type="cellIs" dxfId="79" priority="404" stopIfTrue="1" operator="between">
      <formula>4.5</formula>
      <formula>$I$124</formula>
    </cfRule>
    <cfRule type="cellIs" dxfId="78" priority="405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Географ-9 диаграмма по районам</vt:lpstr>
      <vt:lpstr>Географ-9 диаграмма</vt:lpstr>
      <vt:lpstr>Рейтинги 2022-2024</vt:lpstr>
      <vt:lpstr>Рейтинг по сумме мест</vt:lpstr>
      <vt:lpstr>География-9 2024 Итоги</vt:lpstr>
      <vt:lpstr>География-9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2017-12-13T06:38:57Z</dcterms:created>
  <dcterms:modified xsi:type="dcterms:W3CDTF">2024-08-27T08:52:25Z</dcterms:modified>
</cp:coreProperties>
</file>