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905" tabRatio="742"/>
  </bookViews>
  <sheets>
    <sheet name="Русский-4 диаграмма по районам" sheetId="7" r:id="rId1"/>
    <sheet name="Русский-4 диаграмма" sheetId="4" r:id="rId2"/>
    <sheet name="Рейтинги 2021-2024" sheetId="3" r:id="rId3"/>
    <sheet name="Рейтинг по сумме мест" sheetId="1" r:id="rId4"/>
    <sheet name="Русский-4 2024 Итоги" sheetId="6" r:id="rId5"/>
    <sheet name="Русский-4 2024 расклад" sheetId="2" r:id="rId6"/>
  </sheets>
  <definedNames>
    <definedName name="_xlnm._FilterDatabase" localSheetId="2" hidden="1">'Рейтинги 2021-2024'!#REF!</definedName>
  </definedNames>
  <calcPr calcId="145621"/>
</workbook>
</file>

<file path=xl/calcChain.xml><?xml version="1.0" encoding="utf-8"?>
<calcChain xmlns="http://schemas.openxmlformats.org/spreadsheetml/2006/main">
  <c r="S14" i="4" l="1"/>
  <c r="T9" i="1"/>
  <c r="H6" i="2" l="1"/>
  <c r="G6" i="2"/>
  <c r="F6" i="2"/>
  <c r="E6" i="2"/>
  <c r="S121" i="7" l="1"/>
  <c r="S120" i="7"/>
  <c r="S119" i="7"/>
  <c r="S118" i="7"/>
  <c r="S117" i="7"/>
  <c r="S116" i="7"/>
  <c r="S115" i="7"/>
  <c r="S114" i="7"/>
  <c r="S112" i="7"/>
  <c r="S111" i="7"/>
  <c r="S110" i="7"/>
  <c r="S109" i="7"/>
  <c r="S10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7" i="7"/>
  <c r="S26" i="7"/>
  <c r="S25" i="7"/>
  <c r="S24" i="7"/>
  <c r="S23" i="7"/>
  <c r="S22" i="7"/>
  <c r="S21" i="7"/>
  <c r="S20" i="7"/>
  <c r="S19" i="7"/>
  <c r="S18" i="7"/>
  <c r="S17" i="7"/>
  <c r="S16" i="7"/>
  <c r="S14" i="7"/>
  <c r="S13" i="7"/>
  <c r="S12" i="7"/>
  <c r="S11" i="7"/>
  <c r="S10" i="7"/>
  <c r="S9" i="7"/>
  <c r="S8" i="7"/>
  <c r="S7" i="7"/>
  <c r="S6" i="7"/>
  <c r="S122" i="7"/>
  <c r="D113" i="7"/>
  <c r="C113" i="7"/>
  <c r="D82" i="7"/>
  <c r="C82" i="7"/>
  <c r="D67" i="7"/>
  <c r="C67" i="7"/>
  <c r="D46" i="7"/>
  <c r="C46" i="7"/>
  <c r="D28" i="7"/>
  <c r="C28" i="7"/>
  <c r="D15" i="7"/>
  <c r="C15" i="7"/>
  <c r="D5" i="7"/>
  <c r="C5" i="7"/>
  <c r="D4" i="7"/>
  <c r="D123" i="7" s="1"/>
  <c r="C4" i="7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7" i="4"/>
  <c r="S26" i="4"/>
  <c r="S25" i="4"/>
  <c r="S24" i="4"/>
  <c r="S23" i="4"/>
  <c r="S22" i="4"/>
  <c r="S21" i="4"/>
  <c r="S20" i="4"/>
  <c r="S19" i="4"/>
  <c r="S18" i="4"/>
  <c r="S17" i="4"/>
  <c r="S16" i="4"/>
  <c r="S13" i="4"/>
  <c r="S12" i="4"/>
  <c r="S11" i="4"/>
  <c r="S10" i="4"/>
  <c r="S9" i="4"/>
  <c r="S8" i="4"/>
  <c r="S7" i="4"/>
  <c r="S6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121" i="4"/>
  <c r="S120" i="4"/>
  <c r="S119" i="4"/>
  <c r="S118" i="4"/>
  <c r="S117" i="4"/>
  <c r="S116" i="4"/>
  <c r="S115" i="4"/>
  <c r="S114" i="4"/>
  <c r="S122" i="4"/>
  <c r="D113" i="4"/>
  <c r="C113" i="4"/>
  <c r="D82" i="4"/>
  <c r="C82" i="4"/>
  <c r="D67" i="4"/>
  <c r="C67" i="4"/>
  <c r="D46" i="4"/>
  <c r="C46" i="4"/>
  <c r="D28" i="4"/>
  <c r="C28" i="4"/>
  <c r="D15" i="4"/>
  <c r="C15" i="4"/>
  <c r="D5" i="4"/>
  <c r="C5" i="4"/>
  <c r="D4" i="4"/>
  <c r="D123" i="4" s="1"/>
  <c r="C4" i="4"/>
  <c r="D117" i="3" l="1"/>
  <c r="T110" i="1"/>
  <c r="T108" i="1"/>
  <c r="T114" i="1"/>
  <c r="T104" i="1"/>
  <c r="T111" i="1"/>
  <c r="T116" i="1"/>
  <c r="T115" i="1"/>
  <c r="T112" i="1"/>
  <c r="T103" i="1"/>
  <c r="T105" i="1"/>
  <c r="T109" i="1"/>
  <c r="T96" i="1"/>
  <c r="T106" i="1"/>
  <c r="T102" i="1"/>
  <c r="T107" i="1"/>
  <c r="T98" i="1"/>
  <c r="T79" i="1"/>
  <c r="T99" i="1"/>
  <c r="T92" i="1"/>
  <c r="T100" i="1"/>
  <c r="T90" i="1"/>
  <c r="T101" i="1"/>
  <c r="T89" i="1"/>
  <c r="T87" i="1"/>
  <c r="T95" i="1"/>
  <c r="T93" i="1"/>
  <c r="T97" i="1"/>
  <c r="T63" i="1"/>
  <c r="T91" i="1"/>
  <c r="T81" i="1"/>
  <c r="T65" i="1"/>
  <c r="T75" i="1"/>
  <c r="T66" i="1"/>
  <c r="T94" i="1"/>
  <c r="T62" i="1"/>
  <c r="T51" i="1"/>
  <c r="T69" i="1"/>
  <c r="T67" i="1"/>
  <c r="T70" i="1"/>
  <c r="T85" i="1"/>
  <c r="T80" i="1"/>
  <c r="T72" i="1"/>
  <c r="T71" i="1"/>
  <c r="T78" i="1"/>
  <c r="T88" i="1"/>
  <c r="T58" i="1"/>
  <c r="T52" i="1"/>
  <c r="T64" i="1"/>
  <c r="T84" i="1"/>
  <c r="T82" i="1"/>
  <c r="T73" i="1"/>
  <c r="T86" i="1"/>
  <c r="T83" i="1"/>
  <c r="T68" i="1"/>
  <c r="T76" i="1"/>
  <c r="T74" i="1"/>
  <c r="T60" i="1"/>
  <c r="T77" i="1"/>
  <c r="T50" i="1"/>
  <c r="T56" i="1"/>
  <c r="T55" i="1"/>
  <c r="T39" i="1"/>
  <c r="T49" i="1"/>
  <c r="T53" i="1"/>
  <c r="T43" i="1"/>
  <c r="T42" i="1"/>
  <c r="T47" i="1"/>
  <c r="T37" i="1"/>
  <c r="T44" i="1"/>
  <c r="T38" i="1"/>
  <c r="T46" i="1"/>
  <c r="T61" i="1"/>
  <c r="T54" i="1"/>
  <c r="T36" i="1"/>
  <c r="T41" i="1"/>
  <c r="T33" i="1"/>
  <c r="T45" i="1"/>
  <c r="T35" i="1"/>
  <c r="T32" i="1"/>
  <c r="T59" i="1"/>
  <c r="T40" i="1"/>
  <c r="T27" i="1"/>
  <c r="T34" i="1"/>
  <c r="T57" i="1"/>
  <c r="T48" i="1"/>
  <c r="T24" i="1"/>
  <c r="T30" i="1"/>
  <c r="T26" i="1"/>
  <c r="T23" i="1"/>
  <c r="T20" i="1"/>
  <c r="T16" i="1"/>
  <c r="T28" i="1"/>
  <c r="T31" i="1"/>
  <c r="T21" i="1"/>
  <c r="T18" i="1"/>
  <c r="T25" i="1"/>
  <c r="T14" i="1"/>
  <c r="T19" i="1"/>
  <c r="T15" i="1"/>
  <c r="T13" i="1"/>
  <c r="T29" i="1"/>
  <c r="T17" i="1"/>
  <c r="T11" i="1"/>
  <c r="T22" i="1"/>
  <c r="T10" i="1"/>
  <c r="T12" i="1"/>
  <c r="T8" i="1"/>
  <c r="T7" i="1"/>
  <c r="T6" i="1"/>
  <c r="T113" i="1"/>
  <c r="E117" i="1"/>
  <c r="P113" i="4" l="1"/>
  <c r="O113" i="4"/>
  <c r="P82" i="4"/>
  <c r="O82" i="4"/>
  <c r="P67" i="4"/>
  <c r="O67" i="4"/>
  <c r="P46" i="4"/>
  <c r="O46" i="4"/>
  <c r="P28" i="4"/>
  <c r="O28" i="4"/>
  <c r="P15" i="4"/>
  <c r="O15" i="4"/>
  <c r="P5" i="4"/>
  <c r="O5" i="4"/>
  <c r="P4" i="4"/>
  <c r="P123" i="4" s="1"/>
  <c r="O4" i="4"/>
  <c r="P4" i="7" l="1"/>
  <c r="O5" i="7"/>
  <c r="P5" i="7"/>
  <c r="O15" i="7"/>
  <c r="P15" i="7"/>
  <c r="P123" i="7"/>
  <c r="P113" i="7"/>
  <c r="O113" i="7"/>
  <c r="P82" i="7"/>
  <c r="O82" i="7"/>
  <c r="P67" i="7"/>
  <c r="O67" i="7"/>
  <c r="P46" i="7"/>
  <c r="O46" i="7"/>
  <c r="P28" i="7"/>
  <c r="O28" i="7"/>
  <c r="O4" i="7" l="1"/>
  <c r="N117" i="1" l="1"/>
  <c r="L117" i="3"/>
  <c r="I68" i="2"/>
  <c r="I67" i="2"/>
  <c r="H113" i="7" l="1"/>
  <c r="G113" i="7"/>
  <c r="H82" i="7"/>
  <c r="G82" i="7"/>
  <c r="H67" i="7"/>
  <c r="G67" i="7"/>
  <c r="H46" i="7"/>
  <c r="G46" i="7"/>
  <c r="H28" i="7"/>
  <c r="G28" i="7"/>
  <c r="H15" i="7"/>
  <c r="G15" i="7"/>
  <c r="H5" i="7"/>
  <c r="G5" i="7"/>
  <c r="H4" i="7"/>
  <c r="H123" i="7" s="1"/>
  <c r="G4" i="7"/>
  <c r="H113" i="4"/>
  <c r="G113" i="4"/>
  <c r="H82" i="4"/>
  <c r="G82" i="4"/>
  <c r="H67" i="4"/>
  <c r="G67" i="4"/>
  <c r="H46" i="4"/>
  <c r="G46" i="4"/>
  <c r="H28" i="4"/>
  <c r="G28" i="4"/>
  <c r="H15" i="4"/>
  <c r="G15" i="4"/>
  <c r="H5" i="4"/>
  <c r="G5" i="4"/>
  <c r="H4" i="4"/>
  <c r="H123" i="4" s="1"/>
  <c r="G4" i="4"/>
  <c r="H117" i="1"/>
  <c r="H117" i="3"/>
  <c r="I8" i="2"/>
  <c r="A6" i="2" l="1"/>
  <c r="L4" i="7" l="1"/>
  <c r="L4" i="4"/>
  <c r="L113" i="7" l="1"/>
  <c r="K113" i="7"/>
  <c r="L82" i="7"/>
  <c r="K82" i="7"/>
  <c r="L67" i="7"/>
  <c r="K67" i="7"/>
  <c r="L46" i="7"/>
  <c r="K46" i="7"/>
  <c r="L28" i="7"/>
  <c r="K28" i="7"/>
  <c r="L15" i="7"/>
  <c r="K15" i="7"/>
  <c r="L5" i="7"/>
  <c r="K5" i="7"/>
  <c r="K4" i="7" s="1"/>
  <c r="L123" i="7"/>
  <c r="L113" i="4"/>
  <c r="K113" i="4"/>
  <c r="L82" i="4"/>
  <c r="K82" i="4"/>
  <c r="L67" i="4"/>
  <c r="K67" i="4"/>
  <c r="L46" i="4"/>
  <c r="K46" i="4"/>
  <c r="L28" i="4"/>
  <c r="K28" i="4"/>
  <c r="L15" i="4"/>
  <c r="K15" i="4"/>
  <c r="L5" i="4"/>
  <c r="K5" i="4"/>
  <c r="K4" i="4" s="1"/>
  <c r="L123" i="4"/>
  <c r="K117" i="1"/>
  <c r="P117" i="3" l="1"/>
  <c r="D84" i="2" l="1"/>
  <c r="D69" i="2"/>
  <c r="D48" i="2"/>
  <c r="D30" i="2"/>
  <c r="D17" i="2"/>
  <c r="D7" i="2"/>
  <c r="D115" i="2"/>
  <c r="D6" i="2" l="1"/>
  <c r="I82" i="2"/>
  <c r="I85" i="2" l="1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2" i="2"/>
  <c r="I113" i="2"/>
  <c r="I114" i="2"/>
  <c r="H69" i="2" l="1"/>
  <c r="H115" i="2"/>
  <c r="G115" i="2"/>
  <c r="F115" i="2"/>
  <c r="E115" i="2"/>
  <c r="H84" i="2"/>
  <c r="G84" i="2"/>
  <c r="F84" i="2"/>
  <c r="E84" i="2"/>
  <c r="G69" i="2"/>
  <c r="F69" i="2"/>
  <c r="E69" i="2"/>
  <c r="H48" i="2"/>
  <c r="G48" i="2"/>
  <c r="F48" i="2"/>
  <c r="E48" i="2"/>
  <c r="H30" i="2"/>
  <c r="G30" i="2"/>
  <c r="F30" i="2"/>
  <c r="E30" i="2"/>
  <c r="H17" i="2"/>
  <c r="G17" i="2"/>
  <c r="F17" i="2"/>
  <c r="E17" i="2"/>
  <c r="H7" i="2"/>
  <c r="G7" i="2"/>
  <c r="F7" i="2"/>
  <c r="E7" i="2"/>
  <c r="I123" i="2" l="1"/>
  <c r="I124" i="2" l="1"/>
  <c r="I122" i="2"/>
  <c r="I121" i="2"/>
  <c r="I120" i="2"/>
  <c r="I119" i="2"/>
  <c r="I118" i="2"/>
  <c r="I117" i="2"/>
  <c r="I116" i="2"/>
  <c r="I83" i="2"/>
  <c r="I81" i="2"/>
  <c r="I80" i="2"/>
  <c r="I79" i="2"/>
  <c r="I77" i="2"/>
  <c r="I76" i="2"/>
  <c r="I74" i="2"/>
  <c r="I73" i="2"/>
  <c r="I72" i="2"/>
  <c r="I71" i="2"/>
  <c r="I70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29" i="2"/>
  <c r="I28" i="2"/>
  <c r="I27" i="2"/>
  <c r="I26" i="2"/>
  <c r="I25" i="2"/>
  <c r="I24" i="2"/>
  <c r="I23" i="2"/>
  <c r="I22" i="2"/>
  <c r="I21" i="2"/>
  <c r="I20" i="2"/>
  <c r="I19" i="2"/>
  <c r="I18" i="2"/>
  <c r="I16" i="2"/>
  <c r="I15" i="2"/>
  <c r="I14" i="2"/>
  <c r="I13" i="2"/>
  <c r="I12" i="2"/>
  <c r="I11" i="2"/>
  <c r="I10" i="2"/>
  <c r="I9" i="2"/>
  <c r="I125" i="2"/>
  <c r="D6" i="6" l="1"/>
  <c r="I115" i="2" l="1"/>
  <c r="I84" i="2"/>
  <c r="I69" i="2"/>
  <c r="I48" i="2"/>
  <c r="I30" i="2"/>
  <c r="I17" i="2"/>
  <c r="I7" i="2" l="1"/>
  <c r="E6" i="6"/>
  <c r="E118" i="6"/>
</calcChain>
</file>

<file path=xl/sharedStrings.xml><?xml version="1.0" encoding="utf-8"?>
<sst xmlns="http://schemas.openxmlformats.org/spreadsheetml/2006/main" count="1807" uniqueCount="212">
  <si>
    <t>№</t>
  </si>
  <si>
    <t>Железнодорожный</t>
  </si>
  <si>
    <t>Центральный</t>
  </si>
  <si>
    <t>Кировский</t>
  </si>
  <si>
    <t>Ленинский</t>
  </si>
  <si>
    <t>Октябрьский</t>
  </si>
  <si>
    <t>Свердловский</t>
  </si>
  <si>
    <t>Советский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</si>
  <si>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</si>
  <si>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</si>
  <si>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</si>
  <si>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Код ОУ по КИАСУО</t>
  </si>
  <si>
    <t>Район</t>
  </si>
  <si>
    <t>Наименование ОУ (кратко)</t>
  </si>
  <si>
    <t>Человек</t>
  </si>
  <si>
    <t>распределение баллов в %</t>
  </si>
  <si>
    <t>критично - меньше 3,5 баллов</t>
  </si>
  <si>
    <t>МБОУ Прогимназия  № 131</t>
  </si>
  <si>
    <t>МАОУ Лицей № 7</t>
  </si>
  <si>
    <t>МАОУ Гимназия №  9</t>
  </si>
  <si>
    <t>МАОУ СШ № 32</t>
  </si>
  <si>
    <t>МАОУ Гимназия № 4</t>
  </si>
  <si>
    <t>МАОУ Гимназия № 6</t>
  </si>
  <si>
    <t>МАОУ Лицей № 11</t>
  </si>
  <si>
    <t>МАОУ СШ № 55</t>
  </si>
  <si>
    <t>МБОУ СШ № 63</t>
  </si>
  <si>
    <t>МАОУ Гимназия № 10</t>
  </si>
  <si>
    <t>МБОУ Гимназия № 7</t>
  </si>
  <si>
    <t>МБОУ СШ № 13</t>
  </si>
  <si>
    <t>МБОУ СШ № 31</t>
  </si>
  <si>
    <t>МБОУ СШ № 44</t>
  </si>
  <si>
    <t>МАОУ Гимназия № 15</t>
  </si>
  <si>
    <t>МБОУ СШ № 64</t>
  </si>
  <si>
    <t>МБОУ СШ № 79</t>
  </si>
  <si>
    <t>МБОУ СШ № 94</t>
  </si>
  <si>
    <t>МАОУ Лицей № 12</t>
  </si>
  <si>
    <t>МАОУ СШ № 148</t>
  </si>
  <si>
    <t>МАОУ Лицей № 1</t>
  </si>
  <si>
    <t>МБОУ СШ № 3</t>
  </si>
  <si>
    <t>МБОУ Лицей № 8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</si>
  <si>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</si>
  <si>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</si>
  <si>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</si>
  <si>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</si>
  <si>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</si>
  <si>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</si>
  <si>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</si>
  <si>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</si>
  <si>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84</t>
  </si>
  <si>
    <t>МБОУ СШ № 95</t>
  </si>
  <si>
    <t>МБОУ СШ № 99</t>
  </si>
  <si>
    <t>МАОУ Лицей № 9 "Лидер"</t>
  </si>
  <si>
    <t>МАОУ Гимназия № 14</t>
  </si>
  <si>
    <t>МАОУ СШ № 23</t>
  </si>
  <si>
    <t>МБОУ СШ № 62</t>
  </si>
  <si>
    <t>МАОУ СШ № 137</t>
  </si>
  <si>
    <t>МБОУ СШ № 2</t>
  </si>
  <si>
    <t>МБОУ СШ № 56</t>
  </si>
  <si>
    <t>МБОУ СШ № 91</t>
  </si>
  <si>
    <t>МБОУ СШ № 98</t>
  </si>
  <si>
    <t>МБОУ СШ № 129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</si>
  <si>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</si>
  <si>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</si>
  <si>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</si>
  <si>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</si>
  <si>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</si>
  <si>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</si>
  <si>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</si>
  <si>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</si>
  <si>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Среднее значение по городу принято:</t>
  </si>
  <si>
    <t>РУССКИЙ ЯЗЫК, 4 класс</t>
  </si>
  <si>
    <t>место</t>
  </si>
  <si>
    <t>сумма мест</t>
  </si>
  <si>
    <t>чел.</t>
  </si>
  <si>
    <t>ср.балл ОУ</t>
  </si>
  <si>
    <t>ср. балл по городу</t>
  </si>
  <si>
    <t>Расчётное среднее значение</t>
  </si>
  <si>
    <t>Среднее значение по городу принято</t>
  </si>
  <si>
    <t>Наименование ОУ (кратно)</t>
  </si>
  <si>
    <t>ср.балл по городу</t>
  </si>
  <si>
    <t>Сумма мест</t>
  </si>
  <si>
    <t>ср. балл ОУ</t>
  </si>
  <si>
    <t>ЖЕЛЕЗНОДОРОЖНЫЙ РАЙОН</t>
  </si>
  <si>
    <t>КИРОВСКИЙ РАЙОН</t>
  </si>
  <si>
    <t>МАОУ Лицей № 6 "Перспектива"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</si>
  <si>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</si>
  <si>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</si>
  <si>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</si>
  <si>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</si>
  <si>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</si>
  <si>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МАОУ СШ № 145</t>
  </si>
  <si>
    <t>МАОУ СШ № 143</t>
  </si>
  <si>
    <t>МАОУ СШ № 149</t>
  </si>
  <si>
    <t>МАОУ СШ № 150</t>
  </si>
  <si>
    <t>по городу Красноярску</t>
  </si>
  <si>
    <t>средний балл принят</t>
  </si>
  <si>
    <t>Расчётное среднее значение среднего балла по ОУ</t>
  </si>
  <si>
    <t>Среднее значение среднего балла принято ГУО</t>
  </si>
  <si>
    <t xml:space="preserve">средний балл </t>
  </si>
  <si>
    <t xml:space="preserve">МБОУ СШ № 86 </t>
  </si>
  <si>
    <t xml:space="preserve">МАОУ Гимназия № 11 </t>
  </si>
  <si>
    <t>МАОУ «КУГ № 1 – Универс»</t>
  </si>
  <si>
    <t xml:space="preserve">МБОУ СШ № 72 </t>
  </si>
  <si>
    <t>МБОУ Гимназия № 3</t>
  </si>
  <si>
    <t>МАОУ Гимназия № 8</t>
  </si>
  <si>
    <t>МАОУ Лицей № 28</t>
  </si>
  <si>
    <t>МАОУ СШ  № 12</t>
  </si>
  <si>
    <t>МАОУ СШ № 19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</si>
  <si>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</si>
  <si>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</si>
  <si>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</si>
  <si>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</si>
  <si>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</si>
  <si>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</si>
  <si>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</si>
  <si>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</si>
  <si>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</si>
  <si>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</si>
  <si>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</si>
  <si>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Школа-интернат № 1</t>
  </si>
  <si>
    <t>МАОУ СШ № 82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</si>
  <si>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</si>
  <si>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</si>
  <si>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</si>
  <si>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</si>
  <si>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</si>
  <si>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</si>
  <si>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</si>
  <si>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</si>
  <si>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</si>
  <si>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</si>
  <si>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</si>
  <si>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</si>
  <si>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</si>
  <si>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</si>
  <si>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</si>
  <si>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</si>
  <si>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</si>
  <si>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</si>
  <si>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</si>
  <si>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</si>
  <si>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</si>
  <si>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</si>
  <si>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</si>
  <si>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 xml:space="preserve">МАОУ СШ № 152 </t>
  </si>
  <si>
    <t>МАОУ СШ № 154</t>
  </si>
  <si>
    <t>МАОУ СШ № 156</t>
  </si>
  <si>
    <t>МАОУ СШ № 157</t>
  </si>
  <si>
    <t xml:space="preserve">МБОУ СОШ № 10 </t>
  </si>
  <si>
    <t>МАОУ СШ "Комплекс "Покровский"</t>
  </si>
  <si>
    <t>МБОУ СШ № 155</t>
  </si>
  <si>
    <t>МАОУ СШ № 158 "Грани"</t>
  </si>
  <si>
    <t>МАОУ СШ № 159</t>
  </si>
  <si>
    <t>МБОУ Прогимназия № 131</t>
  </si>
  <si>
    <t>МБОУ СШ № 159</t>
  </si>
  <si>
    <t>МБОУ СШ № 141</t>
  </si>
  <si>
    <t>МАОУ Лицей № 6 «Перспектива»</t>
  </si>
  <si>
    <t>МБОУ Лицей № 28</t>
  </si>
  <si>
    <t xml:space="preserve">МБОУ СШ № 10 </t>
  </si>
  <si>
    <t>МБОУ СШ № 76</t>
  </si>
  <si>
    <t>МБОУ СШ № 5</t>
  </si>
  <si>
    <t>МБОУ СШ № 93</t>
  </si>
  <si>
    <t>МБОУ СШ № 19</t>
  </si>
  <si>
    <t>МБОУ СШ № 6</t>
  </si>
  <si>
    <t>МБОУ СШ № 7</t>
  </si>
  <si>
    <t>МАОУ СШ "Комплекс Покровский"</t>
  </si>
  <si>
    <t>МБОУ СШ № 108</t>
  </si>
  <si>
    <t>МБОУ СШ № 144</t>
  </si>
  <si>
    <t>МБОУ СШ № 90</t>
  </si>
  <si>
    <t xml:space="preserve">МБОУ СШ № 1 </t>
  </si>
  <si>
    <t>МАОУ Гимназия № 5</t>
  </si>
  <si>
    <t>МБОУ СШ № 42</t>
  </si>
  <si>
    <t>МАОУ СШ № 152</t>
  </si>
  <si>
    <t>МБОУ СШ № 34</t>
  </si>
  <si>
    <t>МБОУ СШ № 121</t>
  </si>
  <si>
    <t>МБОУ СШ № 24</t>
  </si>
  <si>
    <t>МБОУ Лицей № 3</t>
  </si>
  <si>
    <t>МБОУ СШ № 18</t>
  </si>
  <si>
    <t>МБОУ СШ № 45</t>
  </si>
  <si>
    <t>МБОУ СШ № 134</t>
  </si>
  <si>
    <t>МБОУ СШ № 135</t>
  </si>
  <si>
    <t>МБОУ СШ № 154</t>
  </si>
  <si>
    <t>МБОУ Гимназия № 8</t>
  </si>
  <si>
    <t xml:space="preserve">МБОУ Школа-интернат № 1 </t>
  </si>
  <si>
    <t>МБОУ СШ № 65</t>
  </si>
  <si>
    <t>МБОУ СШ № 115</t>
  </si>
  <si>
    <t>МБОУ СШ № 82</t>
  </si>
  <si>
    <t>МБОУ СШ № 50</t>
  </si>
  <si>
    <t>МБОУ СШ № 85</t>
  </si>
  <si>
    <t>МБОУ СШ  № 12</t>
  </si>
  <si>
    <t>МБОУ СШ № 66</t>
  </si>
  <si>
    <t>МБОУ СШ № 8 "Созидание"</t>
  </si>
  <si>
    <t>МБОУ СШ № 46</t>
  </si>
  <si>
    <t>МАОУ СШ № 158</t>
  </si>
  <si>
    <t>МБОУ СШ № 16</t>
  </si>
  <si>
    <t>МБОУ СШ № 81</t>
  </si>
  <si>
    <t>МБОУ СШ № 78</t>
  </si>
  <si>
    <t>МБОУ СШ № 139</t>
  </si>
  <si>
    <t>МБОУ СШ № 69</t>
  </si>
  <si>
    <t>МБОУ СШ № 17</t>
  </si>
  <si>
    <t>МБОУ СШ № 89</t>
  </si>
  <si>
    <t>МАОУ СШ № 155</t>
  </si>
  <si>
    <t>МБОУ СШ № 156</t>
  </si>
  <si>
    <t>МБОУ СШ № 53</t>
  </si>
  <si>
    <t>МБОУ СШ № 157</t>
  </si>
  <si>
    <t>МАОУ СШ № 147</t>
  </si>
  <si>
    <t>МАОУ СШ № 129</t>
  </si>
  <si>
    <t>МАОУ СШ № 98</t>
  </si>
  <si>
    <t>МАОУ СШ № 91</t>
  </si>
  <si>
    <t xml:space="preserve">МАОУ СШ № 72 </t>
  </si>
  <si>
    <t>МАОУ СШ № 3</t>
  </si>
  <si>
    <t>МАОУ СШ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</si>
</sst>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CCFF99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164" fontId="9" fillId="0" borderId="0" applyBorder="0" applyProtection="0"/>
    <xf numFmtId="0" fontId="8" fillId="0" borderId="0"/>
    <xf numFmtId="0" fontId="9" fillId="0" borderId="0"/>
    <xf numFmtId="0" fontId="10" fillId="0" borderId="0"/>
    <xf numFmtId="0" fontId="1" fillId="0" borderId="0"/>
    <xf numFmtId="0" fontId="19" fillId="0" borderId="0"/>
  </cellStyleXfs>
  <cellXfs count="520">
    <xf numFmtId="0" fontId="0" fillId="0" borderId="0" xfId="0"/>
    <xf numFmtId="0" fontId="0" fillId="0" borderId="0" xfId="0" applyAlignment="1"/>
    <xf numFmtId="0" fontId="0" fillId="0" borderId="0" xfId="0" applyFill="1"/>
    <xf numFmtId="0" fontId="3" fillId="3" borderId="0" xfId="0" applyFont="1" applyFill="1"/>
    <xf numFmtId="0" fontId="3" fillId="0" borderId="0" xfId="0" applyFont="1"/>
    <xf numFmtId="0" fontId="0" fillId="0" borderId="0" xfId="0" applyFont="1" applyAlignment="1"/>
    <xf numFmtId="0" fontId="0" fillId="0" borderId="0" xfId="0" applyFont="1" applyFill="1" applyAlignment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5" fillId="2" borderId="12" xfId="0" applyFont="1" applyFill="1" applyBorder="1" applyAlignment="1">
      <alignment wrapText="1"/>
    </xf>
    <xf numFmtId="0" fontId="5" fillId="7" borderId="3" xfId="0" applyFont="1" applyFill="1" applyBorder="1" applyAlignment="1">
      <alignment wrapText="1"/>
    </xf>
    <xf numFmtId="2" fontId="0" fillId="0" borderId="0" xfId="0" applyNumberFormat="1" applyFont="1" applyAlignment="1"/>
    <xf numFmtId="0" fontId="5" fillId="2" borderId="17" xfId="0" applyFont="1" applyFill="1" applyBorder="1" applyAlignment="1">
      <alignment wrapText="1"/>
    </xf>
    <xf numFmtId="0" fontId="5" fillId="7" borderId="6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7" borderId="9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5" fillId="7" borderId="10" xfId="0" applyFont="1" applyFill="1" applyBorder="1" applyAlignment="1">
      <alignment wrapText="1"/>
    </xf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7" fillId="2" borderId="0" xfId="0" applyNumberFormat="1" applyFont="1" applyFill="1" applyBorder="1" applyAlignment="1">
      <alignment horizontal="right" wrapText="1"/>
    </xf>
    <xf numFmtId="2" fontId="7" fillId="2" borderId="0" xfId="0" applyNumberFormat="1" applyFont="1" applyFill="1" applyBorder="1" applyAlignment="1">
      <alignment horizontal="center" wrapText="1"/>
    </xf>
    <xf numFmtId="0" fontId="0" fillId="0" borderId="0" xfId="0" applyBorder="1"/>
    <xf numFmtId="0" fontId="12" fillId="0" borderId="0" xfId="0" applyFont="1" applyBorder="1" applyAlignment="1"/>
    <xf numFmtId="0" fontId="5" fillId="0" borderId="17" xfId="0" applyFont="1" applyBorder="1" applyAlignment="1">
      <alignment wrapText="1"/>
    </xf>
    <xf numFmtId="0" fontId="5" fillId="0" borderId="6" xfId="0" applyFont="1" applyBorder="1" applyAlignment="1">
      <alignment wrapText="1"/>
    </xf>
    <xf numFmtId="2" fontId="5" fillId="0" borderId="6" xfId="0" applyNumberFormat="1" applyFont="1" applyFill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2" fontId="5" fillId="0" borderId="10" xfId="0" applyNumberFormat="1" applyFont="1" applyFill="1" applyBorder="1" applyAlignment="1">
      <alignment horizontal="center" wrapText="1"/>
    </xf>
    <xf numFmtId="0" fontId="5" fillId="0" borderId="14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3" xfId="0" applyFont="1" applyBorder="1" applyAlignment="1">
      <alignment wrapText="1"/>
    </xf>
    <xf numFmtId="2" fontId="13" fillId="0" borderId="0" xfId="0" applyNumberFormat="1" applyFont="1"/>
    <xf numFmtId="0" fontId="4" fillId="0" borderId="0" xfId="0" applyFont="1" applyAlignment="1">
      <alignment horizontal="right" vertical="center"/>
    </xf>
    <xf numFmtId="0" fontId="5" fillId="0" borderId="19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7" borderId="4" xfId="0" applyFont="1" applyFill="1" applyBorder="1" applyAlignment="1">
      <alignment wrapText="1"/>
    </xf>
    <xf numFmtId="0" fontId="5" fillId="7" borderId="30" xfId="0" applyFont="1" applyFill="1" applyBorder="1" applyAlignment="1">
      <alignment wrapText="1"/>
    </xf>
    <xf numFmtId="0" fontId="5" fillId="7" borderId="31" xfId="0" applyFont="1" applyFill="1" applyBorder="1" applyAlignment="1">
      <alignment wrapText="1"/>
    </xf>
    <xf numFmtId="0" fontId="5" fillId="7" borderId="32" xfId="0" applyFont="1" applyFill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0" fillId="0" borderId="35" xfId="0" applyFont="1" applyBorder="1" applyAlignment="1"/>
    <xf numFmtId="0" fontId="0" fillId="0" borderId="38" xfId="0" applyFont="1" applyBorder="1" applyAlignment="1"/>
    <xf numFmtId="0" fontId="0" fillId="0" borderId="39" xfId="0" applyFont="1" applyBorder="1" applyAlignment="1"/>
    <xf numFmtId="0" fontId="0" fillId="0" borderId="40" xfId="0" applyFont="1" applyBorder="1" applyAlignment="1"/>
    <xf numFmtId="0" fontId="0" fillId="0" borderId="41" xfId="0" applyFont="1" applyBorder="1" applyAlignment="1"/>
    <xf numFmtId="0" fontId="4" fillId="0" borderId="27" xfId="0" applyFont="1" applyBorder="1" applyAlignment="1">
      <alignment horizontal="center" vertical="center"/>
    </xf>
    <xf numFmtId="0" fontId="10" fillId="0" borderId="0" xfId="5"/>
    <xf numFmtId="0" fontId="10" fillId="0" borderId="12" xfId="5" applyBorder="1"/>
    <xf numFmtId="0" fontId="1" fillId="2" borderId="35" xfId="5" applyFont="1" applyFill="1" applyBorder="1" applyAlignment="1">
      <alignment horizontal="right"/>
    </xf>
    <xf numFmtId="0" fontId="3" fillId="0" borderId="0" xfId="5" applyFont="1"/>
    <xf numFmtId="2" fontId="10" fillId="0" borderId="0" xfId="5" applyNumberFormat="1"/>
    <xf numFmtId="0" fontId="10" fillId="0" borderId="17" xfId="5" applyBorder="1"/>
    <xf numFmtId="0" fontId="1" fillId="2" borderId="38" xfId="5" applyFont="1" applyFill="1" applyBorder="1" applyAlignment="1">
      <alignment horizontal="right"/>
    </xf>
    <xf numFmtId="2" fontId="10" fillId="2" borderId="0" xfId="5" applyNumberFormat="1" applyFill="1"/>
    <xf numFmtId="0" fontId="1" fillId="2" borderId="40" xfId="5" applyFont="1" applyFill="1" applyBorder="1" applyAlignment="1">
      <alignment horizontal="right"/>
    </xf>
    <xf numFmtId="0" fontId="10" fillId="0" borderId="19" xfId="5" applyBorder="1"/>
    <xf numFmtId="0" fontId="0" fillId="0" borderId="11" xfId="6" applyFont="1" applyBorder="1" applyAlignment="1">
      <alignment horizontal="left"/>
    </xf>
    <xf numFmtId="0" fontId="1" fillId="2" borderId="41" xfId="5" applyFont="1" applyFill="1" applyBorder="1" applyAlignment="1">
      <alignment horizontal="right"/>
    </xf>
    <xf numFmtId="0" fontId="10" fillId="0" borderId="14" xfId="5" applyBorder="1"/>
    <xf numFmtId="0" fontId="1" fillId="2" borderId="39" xfId="5" applyFont="1" applyFill="1" applyBorder="1" applyAlignment="1">
      <alignment horizontal="right"/>
    </xf>
    <xf numFmtId="0" fontId="10" fillId="0" borderId="22" xfId="5" applyBorder="1"/>
    <xf numFmtId="0" fontId="13" fillId="0" borderId="0" xfId="5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3" fillId="8" borderId="0" xfId="0" applyFont="1" applyFill="1"/>
    <xf numFmtId="0" fontId="3" fillId="9" borderId="0" xfId="0" applyFont="1" applyFill="1"/>
    <xf numFmtId="0" fontId="15" fillId="0" borderId="4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2" borderId="50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2" fontId="4" fillId="2" borderId="51" xfId="0" applyNumberFormat="1" applyFont="1" applyFill="1" applyBorder="1" applyAlignment="1">
      <alignment horizontal="left" vertical="center" wrapText="1"/>
    </xf>
    <xf numFmtId="2" fontId="4" fillId="2" borderId="52" xfId="0" applyNumberFormat="1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/>
    </xf>
    <xf numFmtId="2" fontId="6" fillId="0" borderId="10" xfId="0" applyNumberFormat="1" applyFont="1" applyBorder="1" applyAlignment="1">
      <alignment vertical="top" wrapText="1"/>
    </xf>
    <xf numFmtId="2" fontId="5" fillId="2" borderId="16" xfId="0" applyNumberFormat="1" applyFont="1" applyFill="1" applyBorder="1" applyAlignment="1">
      <alignment horizontal="right" wrapText="1"/>
    </xf>
    <xf numFmtId="2" fontId="5" fillId="2" borderId="18" xfId="0" applyNumberFormat="1" applyFont="1" applyFill="1" applyBorder="1" applyAlignment="1">
      <alignment horizontal="right" wrapText="1"/>
    </xf>
    <xf numFmtId="2" fontId="5" fillId="2" borderId="21" xfId="0" applyNumberFormat="1" applyFont="1" applyFill="1" applyBorder="1" applyAlignment="1">
      <alignment horizontal="right" wrapText="1"/>
    </xf>
    <xf numFmtId="0" fontId="7" fillId="0" borderId="51" xfId="0" applyFont="1" applyBorder="1" applyAlignment="1">
      <alignment horizontal="center" vertical="center"/>
    </xf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0" fillId="0" borderId="11" xfId="6" applyFont="1" applyBorder="1" applyAlignment="1">
      <alignment horizontal="center"/>
    </xf>
    <xf numFmtId="0" fontId="1" fillId="0" borderId="11" xfId="6" applyFont="1" applyBorder="1" applyAlignment="1">
      <alignment horizontal="center"/>
    </xf>
    <xf numFmtId="0" fontId="1" fillId="0" borderId="48" xfId="6" applyFont="1" applyBorder="1" applyAlignment="1">
      <alignment horizontal="center"/>
    </xf>
    <xf numFmtId="0" fontId="1" fillId="0" borderId="6" xfId="6" applyFont="1" applyFill="1" applyBorder="1" applyAlignment="1">
      <alignment horizontal="center"/>
    </xf>
    <xf numFmtId="0" fontId="1" fillId="0" borderId="8" xfId="6" applyFont="1" applyBorder="1" applyAlignment="1">
      <alignment horizontal="center"/>
    </xf>
    <xf numFmtId="0" fontId="5" fillId="7" borderId="54" xfId="0" applyFont="1" applyFill="1" applyBorder="1" applyAlignment="1">
      <alignment wrapText="1"/>
    </xf>
    <xf numFmtId="0" fontId="5" fillId="7" borderId="55" xfId="0" applyFont="1" applyFill="1" applyBorder="1" applyAlignment="1">
      <alignment wrapText="1"/>
    </xf>
    <xf numFmtId="0" fontId="5" fillId="7" borderId="56" xfId="0" applyFont="1" applyFill="1" applyBorder="1" applyAlignment="1">
      <alignment wrapText="1"/>
    </xf>
    <xf numFmtId="0" fontId="5" fillId="0" borderId="55" xfId="0" applyFont="1" applyFill="1" applyBorder="1" applyAlignment="1">
      <alignment wrapText="1"/>
    </xf>
    <xf numFmtId="0" fontId="5" fillId="0" borderId="54" xfId="0" applyFont="1" applyFill="1" applyBorder="1" applyAlignment="1">
      <alignment wrapText="1"/>
    </xf>
    <xf numFmtId="0" fontId="5" fillId="7" borderId="5" xfId="0" applyFont="1" applyFill="1" applyBorder="1" applyAlignment="1">
      <alignment wrapText="1"/>
    </xf>
    <xf numFmtId="0" fontId="1" fillId="0" borderId="51" xfId="6" applyFont="1" applyBorder="1" applyAlignment="1">
      <alignment horizontal="center"/>
    </xf>
    <xf numFmtId="0" fontId="0" fillId="0" borderId="51" xfId="6" applyFont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2" fontId="4" fillId="0" borderId="52" xfId="0" applyNumberFormat="1" applyFont="1" applyBorder="1" applyAlignment="1">
      <alignment horizontal="left" vertical="center" wrapText="1"/>
    </xf>
    <xf numFmtId="2" fontId="4" fillId="0" borderId="51" xfId="0" applyNumberFormat="1" applyFont="1" applyBorder="1" applyAlignment="1">
      <alignment horizontal="left" vertical="center"/>
    </xf>
    <xf numFmtId="0" fontId="5" fillId="2" borderId="11" xfId="0" applyFont="1" applyFill="1" applyBorder="1" applyAlignment="1">
      <alignment horizontal="right" wrapText="1"/>
    </xf>
    <xf numFmtId="2" fontId="0" fillId="0" borderId="0" xfId="0" applyNumberFormat="1"/>
    <xf numFmtId="1" fontId="5" fillId="0" borderId="0" xfId="0" applyNumberFormat="1" applyFont="1" applyFill="1" applyBorder="1" applyAlignment="1">
      <alignment horizontal="right" vertical="center"/>
    </xf>
    <xf numFmtId="1" fontId="0" fillId="0" borderId="0" xfId="0" applyNumberFormat="1"/>
    <xf numFmtId="2" fontId="14" fillId="0" borderId="0" xfId="0" applyNumberFormat="1" applyFont="1" applyAlignment="1"/>
    <xf numFmtId="2" fontId="4" fillId="2" borderId="6" xfId="0" applyNumberFormat="1" applyFont="1" applyFill="1" applyBorder="1" applyAlignment="1">
      <alignment horizontal="right" vertical="center" wrapText="1"/>
    </xf>
    <xf numFmtId="0" fontId="0" fillId="0" borderId="10" xfId="6" applyFont="1" applyBorder="1" applyAlignment="1">
      <alignment horizontal="left"/>
    </xf>
    <xf numFmtId="0" fontId="0" fillId="0" borderId="6" xfId="6" applyFont="1" applyBorder="1" applyAlignment="1">
      <alignment horizontal="left"/>
    </xf>
    <xf numFmtId="0" fontId="5" fillId="0" borderId="17" xfId="0" applyFont="1" applyBorder="1" applyAlignment="1">
      <alignment horizontal="right" vertical="center"/>
    </xf>
    <xf numFmtId="2" fontId="5" fillId="2" borderId="20" xfId="0" applyNumberFormat="1" applyFont="1" applyFill="1" applyBorder="1" applyAlignment="1">
      <alignment horizontal="right" wrapText="1"/>
    </xf>
    <xf numFmtId="2" fontId="7" fillId="0" borderId="52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horizontal="right" wrapText="1"/>
    </xf>
    <xf numFmtId="1" fontId="16" fillId="0" borderId="0" xfId="0" applyNumberFormat="1" applyFont="1" applyAlignment="1"/>
    <xf numFmtId="0" fontId="0" fillId="0" borderId="3" xfId="6" applyFont="1" applyBorder="1" applyAlignment="1">
      <alignment horizontal="left"/>
    </xf>
    <xf numFmtId="0" fontId="0" fillId="0" borderId="9" xfId="6" applyFont="1" applyBorder="1" applyAlignment="1">
      <alignment horizontal="left"/>
    </xf>
    <xf numFmtId="0" fontId="5" fillId="7" borderId="57" xfId="0" applyFont="1" applyFill="1" applyBorder="1" applyAlignment="1">
      <alignment wrapText="1"/>
    </xf>
    <xf numFmtId="0" fontId="3" fillId="10" borderId="0" xfId="0" applyFont="1" applyFill="1"/>
    <xf numFmtId="0" fontId="18" fillId="0" borderId="9" xfId="0" applyFont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right" vertical="center"/>
    </xf>
    <xf numFmtId="0" fontId="5" fillId="0" borderId="30" xfId="0" applyFont="1" applyFill="1" applyBorder="1" applyAlignment="1">
      <alignment wrapText="1"/>
    </xf>
    <xf numFmtId="2" fontId="6" fillId="0" borderId="0" xfId="0" applyNumberFormat="1" applyFont="1" applyBorder="1" applyAlignment="1">
      <alignment horizontal="right" vertical="center"/>
    </xf>
    <xf numFmtId="2" fontId="5" fillId="0" borderId="6" xfId="0" applyNumberFormat="1" applyFont="1" applyFill="1" applyBorder="1" applyAlignment="1">
      <alignment horizontal="right" wrapText="1"/>
    </xf>
    <xf numFmtId="2" fontId="5" fillId="6" borderId="6" xfId="0" applyNumberFormat="1" applyFont="1" applyFill="1" applyBorder="1" applyAlignment="1">
      <alignment horizontal="right" wrapText="1"/>
    </xf>
    <xf numFmtId="0" fontId="1" fillId="2" borderId="44" xfId="5" applyFont="1" applyFill="1" applyBorder="1" applyAlignment="1">
      <alignment horizontal="right"/>
    </xf>
    <xf numFmtId="0" fontId="2" fillId="0" borderId="50" xfId="5" applyFont="1" applyBorder="1" applyAlignment="1">
      <alignment horizontal="left" vertical="center"/>
    </xf>
    <xf numFmtId="0" fontId="4" fillId="7" borderId="62" xfId="0" applyFont="1" applyFill="1" applyBorder="1" applyAlignment="1">
      <alignment horizontal="left" vertical="center" wrapText="1"/>
    </xf>
    <xf numFmtId="0" fontId="2" fillId="2" borderId="46" xfId="5" applyFont="1" applyFill="1" applyBorder="1" applyAlignment="1">
      <alignment horizontal="left" vertical="center"/>
    </xf>
    <xf numFmtId="0" fontId="2" fillId="0" borderId="50" xfId="5" applyFont="1" applyBorder="1" applyAlignment="1">
      <alignment horizontal="center" vertical="center"/>
    </xf>
    <xf numFmtId="0" fontId="4" fillId="0" borderId="62" xfId="5" applyFont="1" applyBorder="1" applyAlignment="1">
      <alignment horizontal="left" vertical="center" wrapText="1"/>
    </xf>
    <xf numFmtId="0" fontId="2" fillId="0" borderId="46" xfId="5" applyFont="1" applyBorder="1" applyAlignment="1">
      <alignment horizontal="left" vertical="center" wrapText="1"/>
    </xf>
    <xf numFmtId="0" fontId="7" fillId="0" borderId="62" xfId="5" applyFont="1" applyBorder="1" applyAlignment="1">
      <alignment horizontal="center" vertical="center" wrapText="1"/>
    </xf>
    <xf numFmtId="0" fontId="15" fillId="0" borderId="46" xfId="5" applyFont="1" applyBorder="1" applyAlignment="1">
      <alignment horizontal="center" vertical="center" wrapText="1"/>
    </xf>
    <xf numFmtId="0" fontId="7" fillId="0" borderId="58" xfId="5" applyFont="1" applyBorder="1" applyAlignment="1">
      <alignment horizontal="center" vertical="center" wrapText="1"/>
    </xf>
    <xf numFmtId="0" fontId="7" fillId="0" borderId="46" xfId="5" applyFont="1" applyBorder="1" applyAlignment="1">
      <alignment horizontal="center" vertical="center" wrapText="1"/>
    </xf>
    <xf numFmtId="0" fontId="4" fillId="0" borderId="58" xfId="5" applyFont="1" applyBorder="1" applyAlignment="1">
      <alignment horizontal="left" vertical="center" wrapText="1"/>
    </xf>
    <xf numFmtId="0" fontId="4" fillId="7" borderId="58" xfId="0" applyFont="1" applyFill="1" applyBorder="1" applyAlignment="1">
      <alignment horizontal="left" vertical="center" wrapText="1"/>
    </xf>
    <xf numFmtId="0" fontId="2" fillId="0" borderId="0" xfId="5" applyFont="1"/>
    <xf numFmtId="0" fontId="1" fillId="2" borderId="38" xfId="5" applyFont="1" applyFill="1" applyBorder="1" applyAlignment="1">
      <alignment horizontal="right" vertical="center"/>
    </xf>
    <xf numFmtId="2" fontId="4" fillId="0" borderId="51" xfId="5" applyNumberFormat="1" applyFont="1" applyBorder="1" applyAlignment="1">
      <alignment horizontal="left" vertical="center" wrapText="1"/>
    </xf>
    <xf numFmtId="2" fontId="4" fillId="7" borderId="51" xfId="0" applyNumberFormat="1" applyFont="1" applyFill="1" applyBorder="1" applyAlignment="1">
      <alignment horizontal="left" vertical="center" wrapText="1"/>
    </xf>
    <xf numFmtId="0" fontId="1" fillId="0" borderId="44" xfId="5" applyFont="1" applyBorder="1"/>
    <xf numFmtId="2" fontId="7" fillId="0" borderId="51" xfId="5" applyNumberFormat="1" applyFont="1" applyBorder="1" applyAlignment="1">
      <alignment horizontal="center" vertical="center" wrapText="1"/>
    </xf>
    <xf numFmtId="2" fontId="13" fillId="0" borderId="0" xfId="5" applyNumberFormat="1" applyFont="1" applyFill="1" applyBorder="1" applyAlignment="1">
      <alignment horizontal="right" vertical="center"/>
    </xf>
    <xf numFmtId="0" fontId="1" fillId="0" borderId="12" xfId="5" applyFont="1" applyBorder="1" applyAlignment="1">
      <alignment horizontal="right" vertical="center"/>
    </xf>
    <xf numFmtId="0" fontId="1" fillId="0" borderId="17" xfId="5" applyFont="1" applyBorder="1" applyAlignment="1">
      <alignment horizontal="right" vertical="center"/>
    </xf>
    <xf numFmtId="0" fontId="2" fillId="0" borderId="17" xfId="5" applyFont="1" applyBorder="1" applyAlignment="1">
      <alignment horizontal="right" vertical="center"/>
    </xf>
    <xf numFmtId="0" fontId="10" fillId="0" borderId="25" xfId="5" applyBorder="1"/>
    <xf numFmtId="0" fontId="1" fillId="0" borderId="38" xfId="5" applyFont="1" applyBorder="1"/>
    <xf numFmtId="0" fontId="3" fillId="12" borderId="0" xfId="0" applyFont="1" applyFill="1"/>
    <xf numFmtId="0" fontId="5" fillId="7" borderId="30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wrapText="1"/>
    </xf>
    <xf numFmtId="2" fontId="5" fillId="2" borderId="63" xfId="0" applyNumberFormat="1" applyFont="1" applyFill="1" applyBorder="1" applyAlignment="1">
      <alignment horizontal="right" wrapText="1"/>
    </xf>
    <xf numFmtId="0" fontId="5" fillId="7" borderId="38" xfId="0" applyFont="1" applyFill="1" applyBorder="1" applyAlignment="1">
      <alignment wrapText="1"/>
    </xf>
    <xf numFmtId="0" fontId="5" fillId="7" borderId="35" xfId="0" applyFont="1" applyFill="1" applyBorder="1" applyAlignment="1">
      <alignment wrapText="1"/>
    </xf>
    <xf numFmtId="2" fontId="4" fillId="2" borderId="62" xfId="0" applyNumberFormat="1" applyFont="1" applyFill="1" applyBorder="1" applyAlignment="1">
      <alignment horizontal="left" vertical="center" wrapText="1"/>
    </xf>
    <xf numFmtId="2" fontId="4" fillId="2" borderId="46" xfId="0" applyNumberFormat="1" applyFont="1" applyFill="1" applyBorder="1" applyAlignment="1">
      <alignment horizontal="left" vertical="center" wrapText="1"/>
    </xf>
    <xf numFmtId="2" fontId="4" fillId="2" borderId="59" xfId="0" applyNumberFormat="1" applyFont="1" applyFill="1" applyBorder="1" applyAlignment="1">
      <alignment horizontal="left" vertical="center" wrapText="1"/>
    </xf>
    <xf numFmtId="2" fontId="0" fillId="0" borderId="68" xfId="0" applyNumberFormat="1" applyBorder="1"/>
    <xf numFmtId="2" fontId="0" fillId="0" borderId="67" xfId="0" applyNumberFormat="1" applyBorder="1"/>
    <xf numFmtId="2" fontId="0" fillId="0" borderId="69" xfId="0" applyNumberFormat="1" applyBorder="1"/>
    <xf numFmtId="2" fontId="0" fillId="0" borderId="70" xfId="0" applyNumberFormat="1" applyBorder="1"/>
    <xf numFmtId="2" fontId="0" fillId="0" borderId="71" xfId="0" applyNumberFormat="1" applyBorder="1"/>
    <xf numFmtId="0" fontId="5" fillId="11" borderId="4" xfId="0" applyFont="1" applyFill="1" applyBorder="1" applyAlignment="1">
      <alignment wrapText="1"/>
    </xf>
    <xf numFmtId="0" fontId="5" fillId="11" borderId="32" xfId="0" applyFont="1" applyFill="1" applyBorder="1" applyAlignment="1">
      <alignment wrapText="1"/>
    </xf>
    <xf numFmtId="0" fontId="5" fillId="11" borderId="30" xfId="0" applyFont="1" applyFill="1" applyBorder="1" applyAlignment="1">
      <alignment wrapText="1"/>
    </xf>
    <xf numFmtId="0" fontId="5" fillId="11" borderId="31" xfId="0" applyFont="1" applyFill="1" applyBorder="1" applyAlignment="1">
      <alignment wrapText="1"/>
    </xf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1" fillId="0" borderId="3" xfId="6" applyFont="1" applyBorder="1" applyAlignment="1">
      <alignment horizontal="center"/>
    </xf>
    <xf numFmtId="0" fontId="0" fillId="0" borderId="75" xfId="0" applyBorder="1"/>
    <xf numFmtId="2" fontId="0" fillId="0" borderId="76" xfId="0" applyNumberFormat="1" applyBorder="1"/>
    <xf numFmtId="0" fontId="5" fillId="2" borderId="8" xfId="0" applyFont="1" applyFill="1" applyBorder="1" applyAlignment="1">
      <alignment horizontal="right" wrapText="1"/>
    </xf>
    <xf numFmtId="0" fontId="0" fillId="0" borderId="6" xfId="0" applyBorder="1"/>
    <xf numFmtId="0" fontId="5" fillId="7" borderId="18" xfId="0" applyFont="1" applyFill="1" applyBorder="1" applyAlignment="1">
      <alignment wrapText="1"/>
    </xf>
    <xf numFmtId="0" fontId="5" fillId="0" borderId="18" xfId="0" applyFont="1" applyFill="1" applyBorder="1" applyAlignment="1">
      <alignment wrapText="1"/>
    </xf>
    <xf numFmtId="0" fontId="5" fillId="7" borderId="20" xfId="0" applyFont="1" applyFill="1" applyBorder="1" applyAlignment="1">
      <alignment wrapText="1"/>
    </xf>
    <xf numFmtId="0" fontId="5" fillId="7" borderId="21" xfId="0" applyFont="1" applyFill="1" applyBorder="1" applyAlignment="1">
      <alignment wrapText="1"/>
    </xf>
    <xf numFmtId="0" fontId="5" fillId="7" borderId="16" xfId="0" applyFont="1" applyFill="1" applyBorder="1" applyAlignment="1">
      <alignment wrapText="1"/>
    </xf>
    <xf numFmtId="2" fontId="5" fillId="7" borderId="3" xfId="0" applyNumberFormat="1" applyFont="1" applyFill="1" applyBorder="1" applyAlignment="1">
      <alignment horizontal="center" wrapText="1"/>
    </xf>
    <xf numFmtId="2" fontId="5" fillId="7" borderId="6" xfId="0" applyNumberFormat="1" applyFont="1" applyFill="1" applyBorder="1" applyAlignment="1">
      <alignment horizontal="center" wrapText="1"/>
    </xf>
    <xf numFmtId="2" fontId="5" fillId="7" borderId="10" xfId="0" applyNumberFormat="1" applyFont="1" applyFill="1" applyBorder="1" applyAlignment="1">
      <alignment horizontal="center" wrapText="1"/>
    </xf>
    <xf numFmtId="2" fontId="5" fillId="7" borderId="9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5" xfId="0" applyFont="1" applyFill="1" applyBorder="1" applyAlignment="1">
      <alignment horizontal="center" wrapText="1"/>
    </xf>
    <xf numFmtId="2" fontId="5" fillId="7" borderId="11" xfId="0" applyNumberFormat="1" applyFont="1" applyFill="1" applyBorder="1" applyAlignment="1">
      <alignment horizontal="center" wrapText="1"/>
    </xf>
    <xf numFmtId="0" fontId="5" fillId="7" borderId="57" xfId="0" applyFont="1" applyFill="1" applyBorder="1" applyAlignment="1">
      <alignment horizontal="center" wrapText="1"/>
    </xf>
    <xf numFmtId="0" fontId="5" fillId="0" borderId="55" xfId="0" applyFont="1" applyFill="1" applyBorder="1" applyAlignment="1">
      <alignment horizontal="center" wrapText="1"/>
    </xf>
    <xf numFmtId="2" fontId="13" fillId="0" borderId="0" xfId="5" applyNumberFormat="1" applyFont="1" applyFill="1" applyBorder="1" applyAlignment="1">
      <alignment horizontal="center" vertical="center"/>
    </xf>
    <xf numFmtId="2" fontId="15" fillId="0" borderId="77" xfId="0" applyNumberFormat="1" applyFont="1" applyBorder="1" applyAlignment="1">
      <alignment horizontal="center"/>
    </xf>
    <xf numFmtId="2" fontId="15" fillId="0" borderId="78" xfId="0" applyNumberFormat="1" applyFont="1" applyBorder="1" applyAlignment="1">
      <alignment horizontal="center"/>
    </xf>
    <xf numFmtId="2" fontId="15" fillId="0" borderId="79" xfId="0" applyNumberFormat="1" applyFont="1" applyBorder="1" applyAlignment="1">
      <alignment horizontal="center"/>
    </xf>
    <xf numFmtId="0" fontId="0" fillId="0" borderId="82" xfId="0" applyBorder="1"/>
    <xf numFmtId="2" fontId="0" fillId="0" borderId="83" xfId="0" applyNumberFormat="1" applyBorder="1"/>
    <xf numFmtId="2" fontId="0" fillId="0" borderId="84" xfId="0" applyNumberFormat="1" applyBorder="1"/>
    <xf numFmtId="0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 vertical="center"/>
    </xf>
    <xf numFmtId="2" fontId="0" fillId="2" borderId="6" xfId="0" applyNumberFormat="1" applyFill="1" applyBorder="1" applyAlignment="1">
      <alignment horizontal="right" vertical="center"/>
    </xf>
    <xf numFmtId="0" fontId="0" fillId="0" borderId="72" xfId="0" applyBorder="1" applyAlignment="1">
      <alignment horizontal="right"/>
    </xf>
    <xf numFmtId="2" fontId="0" fillId="0" borderId="67" xfId="0" applyNumberForma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5" fillId="2" borderId="72" xfId="0" applyFont="1" applyFill="1" applyBorder="1" applyAlignment="1">
      <alignment horizontal="right" wrapText="1"/>
    </xf>
    <xf numFmtId="2" fontId="5" fillId="0" borderId="13" xfId="0" applyNumberFormat="1" applyFont="1" applyBorder="1" applyAlignment="1">
      <alignment wrapText="1"/>
    </xf>
    <xf numFmtId="2" fontId="5" fillId="0" borderId="25" xfId="0" applyNumberFormat="1" applyFont="1" applyBorder="1" applyAlignment="1">
      <alignment wrapText="1"/>
    </xf>
    <xf numFmtId="2" fontId="5" fillId="0" borderId="26" xfId="0" applyNumberFormat="1" applyFont="1" applyBorder="1" applyAlignment="1">
      <alignment wrapText="1"/>
    </xf>
    <xf numFmtId="2" fontId="5" fillId="0" borderId="24" xfId="0" applyNumberFormat="1" applyFont="1" applyBorder="1" applyAlignment="1">
      <alignment wrapText="1"/>
    </xf>
    <xf numFmtId="2" fontId="5" fillId="0" borderId="33" xfId="0" applyNumberFormat="1" applyFont="1" applyBorder="1" applyAlignment="1">
      <alignment wrapText="1"/>
    </xf>
    <xf numFmtId="0" fontId="5" fillId="7" borderId="23" xfId="0" applyFont="1" applyFill="1" applyBorder="1" applyAlignment="1">
      <alignment wrapText="1"/>
    </xf>
    <xf numFmtId="0" fontId="5" fillId="7" borderId="39" xfId="0" applyFont="1" applyFill="1" applyBorder="1" applyAlignment="1">
      <alignment wrapText="1"/>
    </xf>
    <xf numFmtId="0" fontId="5" fillId="7" borderId="54" xfId="0" applyFont="1" applyFill="1" applyBorder="1" applyAlignment="1">
      <alignment horizontal="center" wrapText="1"/>
    </xf>
    <xf numFmtId="0" fontId="4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66" xfId="5" applyFont="1" applyBorder="1" applyAlignment="1">
      <alignment horizontal="center" vertical="center" wrapText="1"/>
    </xf>
    <xf numFmtId="0" fontId="4" fillId="0" borderId="37" xfId="5" applyFont="1" applyBorder="1" applyAlignment="1">
      <alignment horizontal="center" vertical="center" wrapText="1"/>
    </xf>
    <xf numFmtId="0" fontId="4" fillId="0" borderId="59" xfId="5" applyFont="1" applyBorder="1" applyAlignment="1">
      <alignment horizontal="center" vertical="center" wrapText="1"/>
    </xf>
    <xf numFmtId="0" fontId="4" fillId="0" borderId="51" xfId="5" applyFont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right" wrapText="1"/>
    </xf>
    <xf numFmtId="0" fontId="4" fillId="0" borderId="46" xfId="5" applyFont="1" applyBorder="1" applyAlignment="1">
      <alignment horizontal="right" vertical="center" wrapText="1"/>
    </xf>
    <xf numFmtId="0" fontId="5" fillId="7" borderId="40" xfId="0" applyFont="1" applyFill="1" applyBorder="1" applyAlignment="1">
      <alignment horizontal="right" wrapText="1"/>
    </xf>
    <xf numFmtId="0" fontId="5" fillId="7" borderId="38" xfId="0" applyFont="1" applyFill="1" applyBorder="1" applyAlignment="1">
      <alignment horizontal="right" vertical="center" wrapText="1"/>
    </xf>
    <xf numFmtId="0" fontId="4" fillId="7" borderId="46" xfId="0" applyFont="1" applyFill="1" applyBorder="1" applyAlignment="1">
      <alignment horizontal="right" vertical="center" wrapText="1"/>
    </xf>
    <xf numFmtId="0" fontId="5" fillId="0" borderId="38" xfId="0" applyFont="1" applyFill="1" applyBorder="1" applyAlignment="1">
      <alignment horizontal="right" wrapText="1"/>
    </xf>
    <xf numFmtId="0" fontId="5" fillId="7" borderId="41" xfId="0" applyFont="1" applyFill="1" applyBorder="1" applyAlignment="1">
      <alignment horizontal="right" wrapText="1"/>
    </xf>
    <xf numFmtId="0" fontId="5" fillId="7" borderId="35" xfId="0" applyFont="1" applyFill="1" applyBorder="1" applyAlignment="1">
      <alignment horizontal="right" wrapText="1"/>
    </xf>
    <xf numFmtId="0" fontId="5" fillId="0" borderId="40" xfId="0" applyFont="1" applyFill="1" applyBorder="1" applyAlignment="1">
      <alignment horizontal="right" wrapText="1"/>
    </xf>
    <xf numFmtId="0" fontId="5" fillId="7" borderId="39" xfId="0" applyFont="1" applyFill="1" applyBorder="1" applyAlignment="1">
      <alignment horizontal="right" wrapText="1"/>
    </xf>
    <xf numFmtId="0" fontId="5" fillId="7" borderId="61" xfId="0" applyFont="1" applyFill="1" applyBorder="1" applyAlignment="1">
      <alignment horizontal="right" wrapText="1"/>
    </xf>
    <xf numFmtId="2" fontId="5" fillId="7" borderId="6" xfId="0" applyNumberFormat="1" applyFont="1" applyFill="1" applyBorder="1" applyAlignment="1">
      <alignment horizontal="right" wrapText="1"/>
    </xf>
    <xf numFmtId="0" fontId="5" fillId="7" borderId="64" xfId="0" applyFont="1" applyFill="1" applyBorder="1" applyAlignment="1">
      <alignment horizontal="right" wrapText="1"/>
    </xf>
    <xf numFmtId="2" fontId="5" fillId="7" borderId="10" xfId="0" applyNumberFormat="1" applyFont="1" applyFill="1" applyBorder="1" applyAlignment="1">
      <alignment horizontal="right" wrapText="1"/>
    </xf>
    <xf numFmtId="0" fontId="5" fillId="7" borderId="61" xfId="0" applyFont="1" applyFill="1" applyBorder="1" applyAlignment="1">
      <alignment horizontal="right" vertical="center" wrapText="1"/>
    </xf>
    <xf numFmtId="2" fontId="5" fillId="7" borderId="6" xfId="0" applyNumberFormat="1" applyFont="1" applyFill="1" applyBorder="1" applyAlignment="1">
      <alignment horizontal="right" vertical="center" wrapText="1"/>
    </xf>
    <xf numFmtId="0" fontId="5" fillId="0" borderId="61" xfId="0" applyFont="1" applyFill="1" applyBorder="1" applyAlignment="1">
      <alignment horizontal="right" wrapText="1"/>
    </xf>
    <xf numFmtId="0" fontId="5" fillId="7" borderId="34" xfId="0" applyFont="1" applyFill="1" applyBorder="1" applyAlignment="1">
      <alignment horizontal="right" wrapText="1"/>
    </xf>
    <xf numFmtId="2" fontId="5" fillId="7" borderId="3" xfId="0" applyNumberFormat="1" applyFont="1" applyFill="1" applyBorder="1" applyAlignment="1">
      <alignment horizontal="right" wrapText="1"/>
    </xf>
    <xf numFmtId="0" fontId="0" fillId="0" borderId="3" xfId="0" applyBorder="1"/>
    <xf numFmtId="2" fontId="5" fillId="0" borderId="18" xfId="0" applyNumberFormat="1" applyFont="1" applyBorder="1" applyAlignment="1">
      <alignment horizontal="right" vertical="center" wrapText="1"/>
    </xf>
    <xf numFmtId="0" fontId="5" fillId="2" borderId="81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center"/>
    </xf>
    <xf numFmtId="2" fontId="4" fillId="13" borderId="0" xfId="0" applyNumberFormat="1" applyFont="1" applyFill="1" applyAlignment="1">
      <alignment horizontal="right" vertical="center"/>
    </xf>
    <xf numFmtId="2" fontId="5" fillId="0" borderId="35" xfId="0" applyNumberFormat="1" applyFont="1" applyBorder="1" applyAlignment="1">
      <alignment wrapText="1"/>
    </xf>
    <xf numFmtId="2" fontId="5" fillId="0" borderId="38" xfId="0" applyNumberFormat="1" applyFont="1" applyBorder="1" applyAlignment="1">
      <alignment wrapText="1"/>
    </xf>
    <xf numFmtId="2" fontId="5" fillId="0" borderId="39" xfId="0" applyNumberFormat="1" applyFont="1" applyBorder="1" applyAlignment="1">
      <alignment wrapText="1"/>
    </xf>
    <xf numFmtId="2" fontId="5" fillId="0" borderId="40" xfId="0" applyNumberFormat="1" applyFont="1" applyBorder="1" applyAlignment="1">
      <alignment wrapText="1"/>
    </xf>
    <xf numFmtId="2" fontId="5" fillId="0" borderId="41" xfId="0" applyNumberFormat="1" applyFont="1" applyBorder="1" applyAlignment="1">
      <alignment wrapText="1"/>
    </xf>
    <xf numFmtId="2" fontId="7" fillId="0" borderId="59" xfId="5" applyNumberFormat="1" applyFont="1" applyBorder="1" applyAlignment="1">
      <alignment horizontal="center" vertical="center" wrapText="1"/>
    </xf>
    <xf numFmtId="2" fontId="4" fillId="0" borderId="59" xfId="5" applyNumberFormat="1" applyFont="1" applyBorder="1" applyAlignment="1">
      <alignment horizontal="left" vertical="center" wrapText="1"/>
    </xf>
    <xf numFmtId="2" fontId="5" fillId="7" borderId="24" xfId="0" applyNumberFormat="1" applyFont="1" applyFill="1" applyBorder="1" applyAlignment="1">
      <alignment horizontal="center" wrapText="1"/>
    </xf>
    <xf numFmtId="2" fontId="5" fillId="7" borderId="25" xfId="0" applyNumberFormat="1" applyFont="1" applyFill="1" applyBorder="1" applyAlignment="1">
      <alignment horizontal="center" wrapText="1"/>
    </xf>
    <xf numFmtId="2" fontId="4" fillId="7" borderId="59" xfId="0" applyNumberFormat="1" applyFont="1" applyFill="1" applyBorder="1" applyAlignment="1">
      <alignment horizontal="left" vertical="center" wrapText="1"/>
    </xf>
    <xf numFmtId="2" fontId="5" fillId="0" borderId="25" xfId="0" applyNumberFormat="1" applyFont="1" applyFill="1" applyBorder="1" applyAlignment="1">
      <alignment horizontal="center" wrapText="1"/>
    </xf>
    <xf numFmtId="2" fontId="5" fillId="0" borderId="24" xfId="0" applyNumberFormat="1" applyFont="1" applyFill="1" applyBorder="1" applyAlignment="1">
      <alignment horizontal="center" wrapText="1"/>
    </xf>
    <xf numFmtId="2" fontId="5" fillId="7" borderId="26" xfId="0" applyNumberFormat="1" applyFont="1" applyFill="1" applyBorder="1" applyAlignment="1">
      <alignment horizontal="center" wrapText="1"/>
    </xf>
    <xf numFmtId="2" fontId="2" fillId="0" borderId="0" xfId="5" applyNumberFormat="1" applyFont="1" applyAlignment="1">
      <alignment horizontal="center"/>
    </xf>
    <xf numFmtId="2" fontId="5" fillId="7" borderId="24" xfId="0" applyNumberFormat="1" applyFont="1" applyFill="1" applyBorder="1" applyAlignment="1">
      <alignment horizontal="right" wrapText="1"/>
    </xf>
    <xf numFmtId="2" fontId="5" fillId="7" borderId="25" xfId="0" applyNumberFormat="1" applyFont="1" applyFill="1" applyBorder="1" applyAlignment="1">
      <alignment horizontal="right" wrapText="1"/>
    </xf>
    <xf numFmtId="2" fontId="5" fillId="7" borderId="25" xfId="0" applyNumberFormat="1" applyFont="1" applyFill="1" applyBorder="1" applyAlignment="1">
      <alignment horizontal="right" vertical="center" wrapText="1"/>
    </xf>
    <xf numFmtId="2" fontId="5" fillId="0" borderId="25" xfId="0" applyNumberFormat="1" applyFont="1" applyFill="1" applyBorder="1" applyAlignment="1">
      <alignment horizontal="right" wrapText="1"/>
    </xf>
    <xf numFmtId="2" fontId="5" fillId="7" borderId="13" xfId="0" applyNumberFormat="1" applyFont="1" applyFill="1" applyBorder="1" applyAlignment="1">
      <alignment horizontal="right" wrapText="1"/>
    </xf>
    <xf numFmtId="2" fontId="2" fillId="0" borderId="0" xfId="5" applyNumberFormat="1" applyFont="1"/>
    <xf numFmtId="0" fontId="5" fillId="7" borderId="60" xfId="0" applyFont="1" applyFill="1" applyBorder="1" applyAlignment="1">
      <alignment horizontal="right" wrapText="1"/>
    </xf>
    <xf numFmtId="2" fontId="5" fillId="7" borderId="9" xfId="0" applyNumberFormat="1" applyFont="1" applyFill="1" applyBorder="1" applyAlignment="1">
      <alignment horizontal="right" wrapText="1"/>
    </xf>
    <xf numFmtId="2" fontId="5" fillId="7" borderId="26" xfId="0" applyNumberFormat="1" applyFont="1" applyFill="1" applyBorder="1" applyAlignment="1">
      <alignment horizontal="right" wrapText="1"/>
    </xf>
    <xf numFmtId="2" fontId="5" fillId="7" borderId="13" xfId="0" applyNumberFormat="1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7" borderId="80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0" fontId="5" fillId="0" borderId="61" xfId="0" applyFont="1" applyBorder="1" applyAlignment="1">
      <alignment wrapText="1"/>
    </xf>
    <xf numFmtId="0" fontId="5" fillId="0" borderId="60" xfId="0" applyFont="1" applyBorder="1" applyAlignment="1">
      <alignment wrapText="1"/>
    </xf>
    <xf numFmtId="0" fontId="5" fillId="0" borderId="64" xfId="0" applyFont="1" applyBorder="1" applyAlignment="1">
      <alignment wrapText="1"/>
    </xf>
    <xf numFmtId="0" fontId="5" fillId="0" borderId="65" xfId="0" applyFont="1" applyBorder="1" applyAlignment="1">
      <alignment wrapText="1"/>
    </xf>
    <xf numFmtId="0" fontId="13" fillId="0" borderId="0" xfId="0" applyFont="1"/>
    <xf numFmtId="0" fontId="18" fillId="0" borderId="60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5" fillId="7" borderId="64" xfId="0" applyFont="1" applyFill="1" applyBorder="1" applyAlignment="1">
      <alignment wrapText="1"/>
    </xf>
    <xf numFmtId="0" fontId="5" fillId="7" borderId="40" xfId="0" applyFont="1" applyFill="1" applyBorder="1" applyAlignment="1">
      <alignment wrapText="1"/>
    </xf>
    <xf numFmtId="0" fontId="5" fillId="7" borderId="61" xfId="0" applyFont="1" applyFill="1" applyBorder="1" applyAlignment="1">
      <alignment wrapText="1"/>
    </xf>
    <xf numFmtId="0" fontId="5" fillId="7" borderId="60" xfId="0" applyFont="1" applyFill="1" applyBorder="1" applyAlignment="1">
      <alignment wrapText="1"/>
    </xf>
    <xf numFmtId="0" fontId="5" fillId="7" borderId="34" xfId="0" applyFont="1" applyFill="1" applyBorder="1" applyAlignment="1">
      <alignment wrapText="1"/>
    </xf>
    <xf numFmtId="0" fontId="5" fillId="0" borderId="61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5" fillId="7" borderId="11" xfId="0" applyFont="1" applyFill="1" applyBorder="1" applyAlignment="1">
      <alignment wrapText="1"/>
    </xf>
    <xf numFmtId="0" fontId="4" fillId="0" borderId="80" xfId="5" applyFont="1" applyBorder="1" applyAlignment="1">
      <alignment horizontal="center" vertical="center" wrapText="1"/>
    </xf>
    <xf numFmtId="0" fontId="7" fillId="0" borderId="42" xfId="5" applyFont="1" applyBorder="1" applyAlignment="1">
      <alignment horizontal="center" vertical="center" wrapText="1"/>
    </xf>
    <xf numFmtId="0" fontId="4" fillId="0" borderId="42" xfId="5" applyFont="1" applyBorder="1" applyAlignment="1">
      <alignment horizontal="left" vertical="center" wrapText="1"/>
    </xf>
    <xf numFmtId="0" fontId="4" fillId="7" borderId="42" xfId="0" applyFont="1" applyFill="1" applyBorder="1" applyAlignment="1">
      <alignment horizontal="left" vertical="center" wrapText="1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5" fillId="0" borderId="54" xfId="0" applyFont="1" applyFill="1" applyBorder="1" applyAlignment="1">
      <alignment horizontal="center" wrapText="1"/>
    </xf>
    <xf numFmtId="0" fontId="4" fillId="0" borderId="46" xfId="5" applyFont="1" applyBorder="1" applyAlignment="1">
      <alignment horizontal="left" vertical="center" wrapText="1"/>
    </xf>
    <xf numFmtId="0" fontId="4" fillId="7" borderId="46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wrapText="1"/>
    </xf>
    <xf numFmtId="0" fontId="4" fillId="7" borderId="45" xfId="0" applyFont="1" applyFill="1" applyBorder="1" applyAlignment="1">
      <alignment horizontal="left" vertical="center" wrapText="1"/>
    </xf>
    <xf numFmtId="0" fontId="4" fillId="7" borderId="36" xfId="0" applyFont="1" applyFill="1" applyBorder="1" applyAlignment="1">
      <alignment horizontal="left" vertical="center" wrapText="1"/>
    </xf>
    <xf numFmtId="0" fontId="4" fillId="7" borderId="66" xfId="0" applyFont="1" applyFill="1" applyBorder="1" applyAlignment="1">
      <alignment horizontal="left" vertical="center" wrapText="1"/>
    </xf>
    <xf numFmtId="0" fontId="4" fillId="7" borderId="37" xfId="0" applyFont="1" applyFill="1" applyBorder="1" applyAlignment="1">
      <alignment horizontal="left" vertical="center" wrapText="1"/>
    </xf>
    <xf numFmtId="0" fontId="7" fillId="0" borderId="59" xfId="5" applyFont="1" applyBorder="1" applyAlignment="1">
      <alignment horizontal="center" vertical="center" wrapText="1"/>
    </xf>
    <xf numFmtId="0" fontId="4" fillId="0" borderId="59" xfId="5" applyFont="1" applyBorder="1" applyAlignment="1">
      <alignment horizontal="left" vertical="center" wrapText="1"/>
    </xf>
    <xf numFmtId="0" fontId="5" fillId="7" borderId="24" xfId="0" applyFont="1" applyFill="1" applyBorder="1" applyAlignment="1">
      <alignment wrapText="1"/>
    </xf>
    <xf numFmtId="0" fontId="5" fillId="7" borderId="25" xfId="0" applyFont="1" applyFill="1" applyBorder="1" applyAlignment="1">
      <alignment wrapText="1"/>
    </xf>
    <xf numFmtId="0" fontId="4" fillId="7" borderId="5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wrapText="1"/>
    </xf>
    <xf numFmtId="0" fontId="5" fillId="7" borderId="13" xfId="0" applyFont="1" applyFill="1" applyBorder="1" applyAlignment="1">
      <alignment wrapText="1"/>
    </xf>
    <xf numFmtId="0" fontId="5" fillId="7" borderId="26" xfId="0" applyFont="1" applyFill="1" applyBorder="1" applyAlignment="1">
      <alignment wrapText="1"/>
    </xf>
    <xf numFmtId="0" fontId="5" fillId="7" borderId="61" xfId="0" applyFont="1" applyFill="1" applyBorder="1" applyAlignment="1">
      <alignment vertical="center" wrapText="1"/>
    </xf>
    <xf numFmtId="0" fontId="5" fillId="7" borderId="38" xfId="0" applyFont="1" applyFill="1" applyBorder="1" applyAlignment="1">
      <alignment vertical="center" wrapText="1"/>
    </xf>
    <xf numFmtId="0" fontId="5" fillId="7" borderId="25" xfId="0" applyFont="1" applyFill="1" applyBorder="1" applyAlignment="1">
      <alignment vertical="center" wrapText="1"/>
    </xf>
    <xf numFmtId="2" fontId="0" fillId="0" borderId="89" xfId="0" applyNumberFormat="1" applyBorder="1"/>
    <xf numFmtId="2" fontId="5" fillId="2" borderId="30" xfId="0" applyNumberFormat="1" applyFont="1" applyFill="1" applyBorder="1" applyAlignment="1">
      <alignment horizontal="right" wrapText="1"/>
    </xf>
    <xf numFmtId="2" fontId="5" fillId="2" borderId="31" xfId="0" applyNumberFormat="1" applyFont="1" applyFill="1" applyBorder="1" applyAlignment="1">
      <alignment horizontal="right" wrapText="1"/>
    </xf>
    <xf numFmtId="2" fontId="5" fillId="2" borderId="32" xfId="0" applyNumberFormat="1" applyFont="1" applyFill="1" applyBorder="1" applyAlignment="1">
      <alignment horizontal="right" wrapText="1"/>
    </xf>
    <xf numFmtId="2" fontId="5" fillId="2" borderId="90" xfId="0" applyNumberFormat="1" applyFont="1" applyFill="1" applyBorder="1" applyAlignment="1">
      <alignment horizontal="right" wrapText="1"/>
    </xf>
    <xf numFmtId="2" fontId="5" fillId="2" borderId="4" xfId="0" applyNumberFormat="1" applyFont="1" applyFill="1" applyBorder="1" applyAlignment="1">
      <alignment horizontal="right" wrapText="1"/>
    </xf>
    <xf numFmtId="2" fontId="5" fillId="0" borderId="30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7" borderId="64" xfId="0" applyFont="1" applyFill="1" applyBorder="1" applyAlignment="1">
      <alignment horizontal="center" wrapText="1"/>
    </xf>
    <xf numFmtId="2" fontId="5" fillId="7" borderId="40" xfId="0" applyNumberFormat="1" applyFont="1" applyFill="1" applyBorder="1" applyAlignment="1">
      <alignment horizontal="center" wrapText="1"/>
    </xf>
    <xf numFmtId="0" fontId="5" fillId="7" borderId="61" xfId="0" applyFont="1" applyFill="1" applyBorder="1" applyAlignment="1">
      <alignment horizontal="center" wrapText="1"/>
    </xf>
    <xf numFmtId="2" fontId="5" fillId="7" borderId="38" xfId="0" applyNumberFormat="1" applyFont="1" applyFill="1" applyBorder="1" applyAlignment="1">
      <alignment horizontal="center" wrapText="1"/>
    </xf>
    <xf numFmtId="0" fontId="5" fillId="7" borderId="60" xfId="0" applyFont="1" applyFill="1" applyBorder="1" applyAlignment="1">
      <alignment horizontal="center" wrapText="1"/>
    </xf>
    <xf numFmtId="2" fontId="5" fillId="7" borderId="39" xfId="0" applyNumberFormat="1" applyFont="1" applyFill="1" applyBorder="1" applyAlignment="1">
      <alignment horizontal="center" wrapText="1"/>
    </xf>
    <xf numFmtId="0" fontId="5" fillId="7" borderId="34" xfId="0" applyFont="1" applyFill="1" applyBorder="1" applyAlignment="1">
      <alignment horizontal="center" wrapText="1"/>
    </xf>
    <xf numFmtId="2" fontId="5" fillId="7" borderId="35" xfId="0" applyNumberFormat="1" applyFont="1" applyFill="1" applyBorder="1" applyAlignment="1">
      <alignment horizontal="center" wrapText="1"/>
    </xf>
    <xf numFmtId="0" fontId="5" fillId="7" borderId="65" xfId="0" applyFont="1" applyFill="1" applyBorder="1" applyAlignment="1">
      <alignment horizontal="center" wrapText="1"/>
    </xf>
    <xf numFmtId="2" fontId="5" fillId="7" borderId="41" xfId="0" applyNumberFormat="1" applyFont="1" applyFill="1" applyBorder="1" applyAlignment="1">
      <alignment horizontal="center" wrapText="1"/>
    </xf>
    <xf numFmtId="0" fontId="5" fillId="0" borderId="61" xfId="0" applyFont="1" applyFill="1" applyBorder="1" applyAlignment="1">
      <alignment horizontal="center" wrapText="1"/>
    </xf>
    <xf numFmtId="2" fontId="5" fillId="0" borderId="38" xfId="0" applyNumberFormat="1" applyFont="1" applyFill="1" applyBorder="1" applyAlignment="1">
      <alignment horizontal="center" wrapText="1"/>
    </xf>
    <xf numFmtId="1" fontId="0" fillId="0" borderId="5" xfId="0" applyNumberFormat="1" applyFont="1" applyBorder="1" applyAlignment="1">
      <alignment horizontal="right"/>
    </xf>
    <xf numFmtId="1" fontId="0" fillId="0" borderId="55" xfId="0" applyNumberFormat="1" applyFont="1" applyBorder="1" applyAlignment="1">
      <alignment horizontal="right"/>
    </xf>
    <xf numFmtId="1" fontId="0" fillId="0" borderId="57" xfId="0" applyNumberFormat="1" applyFont="1" applyBorder="1" applyAlignment="1">
      <alignment horizontal="right"/>
    </xf>
    <xf numFmtId="1" fontId="0" fillId="0" borderId="54" xfId="0" applyNumberFormat="1" applyFont="1" applyBorder="1" applyAlignment="1">
      <alignment horizontal="right"/>
    </xf>
    <xf numFmtId="1" fontId="0" fillId="0" borderId="56" xfId="0" applyNumberFormat="1" applyFont="1" applyBorder="1" applyAlignment="1">
      <alignment horizontal="right"/>
    </xf>
    <xf numFmtId="0" fontId="17" fillId="0" borderId="63" xfId="0" applyFont="1" applyBorder="1" applyAlignment="1">
      <alignment horizontal="center" vertical="center" wrapText="1"/>
    </xf>
    <xf numFmtId="1" fontId="0" fillId="0" borderId="16" xfId="0" applyNumberFormat="1" applyFont="1" applyBorder="1" applyAlignment="1">
      <alignment horizontal="right"/>
    </xf>
    <xf numFmtId="1" fontId="0" fillId="0" borderId="18" xfId="0" applyNumberFormat="1" applyFont="1" applyBorder="1" applyAlignment="1">
      <alignment horizontal="right"/>
    </xf>
    <xf numFmtId="1" fontId="0" fillId="0" borderId="21" xfId="0" applyNumberFormat="1" applyFont="1" applyBorder="1" applyAlignment="1">
      <alignment horizontal="right"/>
    </xf>
    <xf numFmtId="1" fontId="0" fillId="0" borderId="23" xfId="0" applyNumberFormat="1" applyFont="1" applyBorder="1" applyAlignment="1">
      <alignment horizontal="right"/>
    </xf>
    <xf numFmtId="1" fontId="0" fillId="0" borderId="20" xfId="0" applyNumberFormat="1" applyFont="1" applyBorder="1" applyAlignment="1">
      <alignment horizontal="right"/>
    </xf>
    <xf numFmtId="0" fontId="17" fillId="0" borderId="80" xfId="0" applyFont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wrapText="1"/>
    </xf>
    <xf numFmtId="0" fontId="5" fillId="7" borderId="38" xfId="0" applyFont="1" applyFill="1" applyBorder="1" applyAlignment="1">
      <alignment horizontal="center" wrapText="1"/>
    </xf>
    <xf numFmtId="0" fontId="5" fillId="7" borderId="39" xfId="0" applyFont="1" applyFill="1" applyBorder="1" applyAlignment="1">
      <alignment horizontal="center" wrapText="1"/>
    </xf>
    <xf numFmtId="0" fontId="5" fillId="7" borderId="35" xfId="0" applyFont="1" applyFill="1" applyBorder="1" applyAlignment="1">
      <alignment horizontal="center" wrapText="1"/>
    </xf>
    <xf numFmtId="0" fontId="5" fillId="7" borderId="41" xfId="0" applyFont="1" applyFill="1" applyBorder="1" applyAlignment="1">
      <alignment horizontal="center" wrapText="1"/>
    </xf>
    <xf numFmtId="0" fontId="5" fillId="0" borderId="38" xfId="0" applyFont="1" applyFill="1" applyBorder="1" applyAlignment="1">
      <alignment horizontal="center" wrapText="1"/>
    </xf>
    <xf numFmtId="1" fontId="0" fillId="0" borderId="38" xfId="0" applyNumberFormat="1" applyFont="1" applyBorder="1" applyAlignment="1"/>
    <xf numFmtId="0" fontId="5" fillId="2" borderId="12" xfId="0" applyFont="1" applyFill="1" applyBorder="1" applyAlignment="1">
      <alignment horizontal="right" wrapText="1"/>
    </xf>
    <xf numFmtId="2" fontId="5" fillId="2" borderId="3" xfId="0" applyNumberFormat="1" applyFont="1" applyFill="1" applyBorder="1" applyAlignment="1">
      <alignment horizontal="right" wrapText="1"/>
    </xf>
    <xf numFmtId="0" fontId="5" fillId="2" borderId="91" xfId="0" applyFont="1" applyFill="1" applyBorder="1" applyAlignment="1">
      <alignment horizontal="right" wrapText="1"/>
    </xf>
    <xf numFmtId="2" fontId="5" fillId="2" borderId="6" xfId="0" applyNumberFormat="1" applyFont="1" applyFill="1" applyBorder="1" applyAlignment="1">
      <alignment horizontal="right" wrapText="1"/>
    </xf>
    <xf numFmtId="0" fontId="0" fillId="0" borderId="91" xfId="0" applyBorder="1"/>
    <xf numFmtId="0" fontId="5" fillId="2" borderId="92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2" fontId="5" fillId="2" borderId="9" xfId="0" applyNumberFormat="1" applyFont="1" applyFill="1" applyBorder="1" applyAlignment="1">
      <alignment horizontal="right" wrapText="1"/>
    </xf>
    <xf numFmtId="0" fontId="5" fillId="2" borderId="22" xfId="0" applyFont="1" applyFill="1" applyBorder="1" applyAlignment="1">
      <alignment horizontal="right" wrapText="1"/>
    </xf>
    <xf numFmtId="2" fontId="5" fillId="2" borderId="10" xfId="0" applyNumberFormat="1" applyFont="1" applyFill="1" applyBorder="1" applyAlignment="1">
      <alignment horizontal="right" wrapText="1"/>
    </xf>
    <xf numFmtId="0" fontId="5" fillId="2" borderId="17" xfId="0" applyFont="1" applyFill="1" applyBorder="1" applyAlignment="1">
      <alignment horizontal="right" wrapText="1"/>
    </xf>
    <xf numFmtId="0" fontId="0" fillId="0" borderId="17" xfId="0" applyBorder="1"/>
    <xf numFmtId="0" fontId="5" fillId="2" borderId="19" xfId="0" applyFont="1" applyFill="1" applyBorder="1" applyAlignment="1">
      <alignment horizontal="right" wrapText="1"/>
    </xf>
    <xf numFmtId="2" fontId="5" fillId="2" borderId="11" xfId="0" applyNumberFormat="1" applyFont="1" applyFill="1" applyBorder="1" applyAlignment="1">
      <alignment horizontal="right" wrapText="1"/>
    </xf>
    <xf numFmtId="0" fontId="5" fillId="2" borderId="14" xfId="0" applyFont="1" applyFill="1" applyBorder="1" applyAlignment="1">
      <alignment horizontal="right" wrapText="1"/>
    </xf>
    <xf numFmtId="0" fontId="5" fillId="2" borderId="93" xfId="0" applyFont="1" applyFill="1" applyBorder="1" applyAlignment="1">
      <alignment horizontal="right" wrapText="1"/>
    </xf>
    <xf numFmtId="2" fontId="5" fillId="0" borderId="6" xfId="0" applyNumberFormat="1" applyFont="1" applyBorder="1" applyAlignment="1">
      <alignment horizontal="right" vertical="center" wrapText="1"/>
    </xf>
    <xf numFmtId="0" fontId="0" fillId="0" borderId="14" xfId="0" applyBorder="1"/>
    <xf numFmtId="2" fontId="5" fillId="0" borderId="9" xfId="0" applyNumberFormat="1" applyFont="1" applyBorder="1" applyAlignment="1">
      <alignment horizontal="right" vertical="center" wrapText="1"/>
    </xf>
    <xf numFmtId="2" fontId="5" fillId="7" borderId="6" xfId="0" applyNumberFormat="1" applyFont="1" applyFill="1" applyBorder="1" applyAlignment="1">
      <alignment wrapText="1"/>
    </xf>
    <xf numFmtId="2" fontId="5" fillId="7" borderId="10" xfId="0" applyNumberFormat="1" applyFont="1" applyFill="1" applyBorder="1" applyAlignment="1">
      <alignment wrapText="1"/>
    </xf>
    <xf numFmtId="0" fontId="5" fillId="7" borderId="44" xfId="0" applyFont="1" applyFill="1" applyBorder="1" applyAlignment="1">
      <alignment horizontal="right" wrapText="1"/>
    </xf>
    <xf numFmtId="0" fontId="4" fillId="0" borderId="0" xfId="5" applyFont="1" applyBorder="1" applyAlignment="1">
      <alignment horizontal="center" vertical="center" wrapText="1"/>
    </xf>
    <xf numFmtId="0" fontId="2" fillId="0" borderId="51" xfId="5" applyFont="1" applyBorder="1" applyAlignment="1">
      <alignment horizontal="center" wrapText="1"/>
    </xf>
    <xf numFmtId="2" fontId="5" fillId="7" borderId="6" xfId="0" applyNumberFormat="1" applyFont="1" applyFill="1" applyBorder="1" applyAlignment="1">
      <alignment vertical="center" wrapText="1"/>
    </xf>
    <xf numFmtId="2" fontId="5" fillId="0" borderId="6" xfId="0" applyNumberFormat="1" applyFont="1" applyFill="1" applyBorder="1" applyAlignment="1">
      <alignment wrapText="1"/>
    </xf>
    <xf numFmtId="2" fontId="5" fillId="7" borderId="3" xfId="0" applyNumberFormat="1" applyFont="1" applyFill="1" applyBorder="1" applyAlignment="1">
      <alignment wrapText="1"/>
    </xf>
    <xf numFmtId="2" fontId="5" fillId="7" borderId="9" xfId="0" applyNumberFormat="1" applyFont="1" applyFill="1" applyBorder="1" applyAlignment="1">
      <alignment wrapText="1"/>
    </xf>
    <xf numFmtId="0" fontId="5" fillId="7" borderId="54" xfId="0" applyFont="1" applyFill="1" applyBorder="1" applyAlignment="1">
      <alignment horizontal="right" wrapText="1"/>
    </xf>
    <xf numFmtId="0" fontId="5" fillId="7" borderId="55" xfId="0" applyFont="1" applyFill="1" applyBorder="1" applyAlignment="1">
      <alignment horizontal="right" wrapText="1"/>
    </xf>
    <xf numFmtId="0" fontId="5" fillId="0" borderId="55" xfId="0" applyFont="1" applyFill="1" applyBorder="1" applyAlignment="1">
      <alignment horizontal="right" wrapText="1"/>
    </xf>
    <xf numFmtId="0" fontId="5" fillId="7" borderId="55" xfId="0" applyFont="1" applyFill="1" applyBorder="1" applyAlignment="1">
      <alignment horizontal="right" vertical="center" wrapText="1"/>
    </xf>
    <xf numFmtId="2" fontId="5" fillId="7" borderId="11" xfId="0" applyNumberFormat="1" applyFont="1" applyFill="1" applyBorder="1" applyAlignment="1">
      <alignment horizontal="right" wrapText="1"/>
    </xf>
    <xf numFmtId="2" fontId="5" fillId="7" borderId="48" xfId="0" applyNumberFormat="1" applyFont="1" applyFill="1" applyBorder="1" applyAlignment="1">
      <alignment horizontal="right" wrapText="1"/>
    </xf>
    <xf numFmtId="0" fontId="5" fillId="7" borderId="13" xfId="0" applyFont="1" applyFill="1" applyBorder="1" applyAlignment="1">
      <alignment horizontal="right" wrapText="1"/>
    </xf>
    <xf numFmtId="0" fontId="5" fillId="7" borderId="6" xfId="0" applyFont="1" applyFill="1" applyBorder="1" applyAlignment="1">
      <alignment horizontal="center" wrapText="1"/>
    </xf>
    <xf numFmtId="1" fontId="5" fillId="7" borderId="6" xfId="0" applyNumberFormat="1" applyFont="1" applyFill="1" applyBorder="1" applyAlignment="1">
      <alignment horizontal="right" wrapText="1"/>
    </xf>
    <xf numFmtId="0" fontId="4" fillId="7" borderId="5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wrapText="1"/>
    </xf>
    <xf numFmtId="0" fontId="5" fillId="7" borderId="25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7" borderId="26" xfId="0" applyFont="1" applyFill="1" applyBorder="1" applyAlignment="1">
      <alignment horizontal="center" wrapText="1"/>
    </xf>
    <xf numFmtId="0" fontId="4" fillId="7" borderId="88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wrapText="1"/>
    </xf>
    <xf numFmtId="0" fontId="4" fillId="7" borderId="5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wrapText="1"/>
    </xf>
    <xf numFmtId="2" fontId="4" fillId="7" borderId="2" xfId="0" applyNumberFormat="1" applyFont="1" applyFill="1" applyBorder="1" applyAlignment="1">
      <alignment horizontal="left" vertical="center" wrapText="1"/>
    </xf>
    <xf numFmtId="2" fontId="4" fillId="7" borderId="8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2" fontId="5" fillId="2" borderId="6" xfId="0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2" fillId="0" borderId="0" xfId="5" applyFont="1" applyAlignment="1">
      <alignment horizontal="center"/>
    </xf>
    <xf numFmtId="0" fontId="5" fillId="0" borderId="64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8" fillId="0" borderId="88" xfId="0" applyFont="1" applyBorder="1" applyAlignment="1">
      <alignment horizontal="center" vertical="center" wrapText="1"/>
    </xf>
    <xf numFmtId="1" fontId="5" fillId="7" borderId="24" xfId="0" applyNumberFormat="1" applyFont="1" applyFill="1" applyBorder="1" applyAlignment="1">
      <alignment horizontal="right" wrapText="1"/>
    </xf>
    <xf numFmtId="1" fontId="5" fillId="7" borderId="25" xfId="0" applyNumberFormat="1" applyFont="1" applyFill="1" applyBorder="1" applyAlignment="1">
      <alignment horizontal="right" wrapText="1"/>
    </xf>
    <xf numFmtId="1" fontId="5" fillId="7" borderId="26" xfId="0" applyNumberFormat="1" applyFont="1" applyFill="1" applyBorder="1" applyAlignment="1">
      <alignment horizontal="right" wrapText="1"/>
    </xf>
    <xf numFmtId="1" fontId="5" fillId="7" borderId="33" xfId="0" applyNumberFormat="1" applyFont="1" applyFill="1" applyBorder="1" applyAlignment="1">
      <alignment horizontal="right" wrapText="1"/>
    </xf>
    <xf numFmtId="1" fontId="5" fillId="7" borderId="13" xfId="0" applyNumberFormat="1" applyFont="1" applyFill="1" applyBorder="1" applyAlignment="1">
      <alignment horizontal="right" wrapText="1"/>
    </xf>
    <xf numFmtId="1" fontId="5" fillId="0" borderId="25" xfId="0" applyNumberFormat="1" applyFont="1" applyFill="1" applyBorder="1" applyAlignment="1">
      <alignment horizontal="right" wrapText="1"/>
    </xf>
    <xf numFmtId="0" fontId="18" fillId="0" borderId="14" xfId="0" applyFont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wrapText="1"/>
    </xf>
    <xf numFmtId="2" fontId="5" fillId="0" borderId="9" xfId="0" applyNumberFormat="1" applyFont="1" applyFill="1" applyBorder="1" applyAlignment="1">
      <alignment horizontal="center" wrapText="1"/>
    </xf>
    <xf numFmtId="2" fontId="5" fillId="0" borderId="39" xfId="0" applyNumberFormat="1" applyFont="1" applyFill="1" applyBorder="1" applyAlignment="1">
      <alignment horizontal="center" wrapText="1"/>
    </xf>
    <xf numFmtId="1" fontId="5" fillId="0" borderId="26" xfId="0" applyNumberFormat="1" applyFont="1" applyFill="1" applyBorder="1" applyAlignment="1">
      <alignment horizontal="right" wrapText="1"/>
    </xf>
    <xf numFmtId="0" fontId="4" fillId="0" borderId="42" xfId="5" applyFont="1" applyBorder="1" applyAlignment="1">
      <alignment horizontal="right" vertical="center" wrapText="1"/>
    </xf>
    <xf numFmtId="1" fontId="0" fillId="0" borderId="30" xfId="0" applyNumberFormat="1" applyFont="1" applyBorder="1" applyAlignment="1">
      <alignment horizontal="right"/>
    </xf>
    <xf numFmtId="0" fontId="4" fillId="7" borderId="42" xfId="0" applyFont="1" applyFill="1" applyBorder="1" applyAlignment="1">
      <alignment horizontal="right" vertical="center" wrapText="1"/>
    </xf>
    <xf numFmtId="0" fontId="5" fillId="0" borderId="54" xfId="0" applyFont="1" applyFill="1" applyBorder="1" applyAlignment="1">
      <alignment horizontal="right" wrapText="1"/>
    </xf>
    <xf numFmtId="0" fontId="5" fillId="7" borderId="5" xfId="0" applyFont="1" applyFill="1" applyBorder="1" applyAlignment="1">
      <alignment horizontal="right" wrapText="1"/>
    </xf>
    <xf numFmtId="0" fontId="5" fillId="7" borderId="57" xfId="0" applyFont="1" applyFill="1" applyBorder="1" applyAlignment="1">
      <alignment horizontal="right" wrapText="1"/>
    </xf>
    <xf numFmtId="0" fontId="5" fillId="7" borderId="17" xfId="0" applyFont="1" applyFill="1" applyBorder="1" applyAlignment="1">
      <alignment horizontal="center" wrapText="1"/>
    </xf>
    <xf numFmtId="0" fontId="0" fillId="0" borderId="93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2" borderId="2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1" fontId="5" fillId="7" borderId="18" xfId="0" applyNumberFormat="1" applyFont="1" applyFill="1" applyBorder="1" applyAlignment="1">
      <alignment horizontal="right" wrapText="1"/>
    </xf>
    <xf numFmtId="0" fontId="5" fillId="2" borderId="17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2" fontId="5" fillId="2" borderId="9" xfId="0" applyNumberFormat="1" applyFont="1" applyFill="1" applyBorder="1" applyAlignment="1">
      <alignment horizontal="center" wrapText="1"/>
    </xf>
    <xf numFmtId="0" fontId="5" fillId="7" borderId="9" xfId="0" applyFont="1" applyFill="1" applyBorder="1" applyAlignment="1">
      <alignment horizontal="center" wrapText="1"/>
    </xf>
    <xf numFmtId="1" fontId="5" fillId="7" borderId="21" xfId="0" applyNumberFormat="1" applyFont="1" applyFill="1" applyBorder="1" applyAlignment="1">
      <alignment horizontal="right" wrapText="1"/>
    </xf>
    <xf numFmtId="1" fontId="5" fillId="7" borderId="30" xfId="0" applyNumberFormat="1" applyFont="1" applyFill="1" applyBorder="1" applyAlignment="1">
      <alignment horizontal="right" wrapText="1"/>
    </xf>
    <xf numFmtId="0" fontId="5" fillId="7" borderId="12" xfId="0" applyFont="1" applyFill="1" applyBorder="1" applyAlignment="1">
      <alignment horizontal="center" wrapText="1"/>
    </xf>
    <xf numFmtId="0" fontId="5" fillId="7" borderId="14" xfId="0" applyFont="1" applyFill="1" applyBorder="1" applyAlignment="1">
      <alignment horizontal="center" wrapText="1"/>
    </xf>
    <xf numFmtId="0" fontId="20" fillId="0" borderId="72" xfId="0" applyFont="1" applyBorder="1"/>
    <xf numFmtId="2" fontId="20" fillId="0" borderId="67" xfId="0" applyNumberFormat="1" applyFont="1" applyBorder="1"/>
    <xf numFmtId="0" fontId="2" fillId="0" borderId="36" xfId="5" applyFont="1" applyBorder="1" applyAlignment="1">
      <alignment horizontal="center" vertical="center" wrapText="1"/>
    </xf>
    <xf numFmtId="0" fontId="2" fillId="0" borderId="37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 wrapText="1"/>
    </xf>
    <xf numFmtId="0" fontId="4" fillId="0" borderId="29" xfId="5" applyFont="1" applyBorder="1" applyAlignment="1">
      <alignment horizontal="center" vertical="center" wrapText="1"/>
    </xf>
    <xf numFmtId="0" fontId="4" fillId="0" borderId="58" xfId="5" applyFont="1" applyBorder="1" applyAlignment="1">
      <alignment horizontal="center" vertical="center" wrapText="1"/>
    </xf>
    <xf numFmtId="0" fontId="4" fillId="0" borderId="42" xfId="5" applyFont="1" applyBorder="1" applyAlignment="1">
      <alignment horizontal="center" vertical="center" wrapText="1"/>
    </xf>
    <xf numFmtId="0" fontId="4" fillId="0" borderId="46" xfId="5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5" fillId="11" borderId="55" xfId="0" applyFont="1" applyFill="1" applyBorder="1" applyAlignment="1">
      <alignment wrapText="1"/>
    </xf>
    <xf numFmtId="0" fontId="0" fillId="0" borderId="9" xfId="0" applyBorder="1"/>
    <xf numFmtId="2" fontId="5" fillId="0" borderId="21" xfId="0" applyNumberFormat="1" applyFont="1" applyBorder="1" applyAlignment="1">
      <alignment horizontal="right" vertical="center" wrapText="1"/>
    </xf>
    <xf numFmtId="0" fontId="5" fillId="11" borderId="5" xfId="0" applyFont="1" applyFill="1" applyBorder="1" applyAlignment="1">
      <alignment wrapText="1"/>
    </xf>
    <xf numFmtId="0" fontId="5" fillId="2" borderId="75" xfId="0" applyFont="1" applyFill="1" applyBorder="1" applyAlignment="1">
      <alignment horizontal="right" wrapText="1"/>
    </xf>
    <xf numFmtId="1" fontId="5" fillId="7" borderId="22" xfId="0" applyNumberFormat="1" applyFont="1" applyFill="1" applyBorder="1" applyAlignment="1">
      <alignment horizontal="right" wrapText="1"/>
    </xf>
    <xf numFmtId="1" fontId="5" fillId="7" borderId="17" xfId="0" applyNumberFormat="1" applyFont="1" applyFill="1" applyBorder="1" applyAlignment="1">
      <alignment horizontal="right" wrapText="1"/>
    </xf>
    <xf numFmtId="1" fontId="5" fillId="7" borderId="14" xfId="0" applyNumberFormat="1" applyFont="1" applyFill="1" applyBorder="1" applyAlignment="1">
      <alignment horizontal="right" wrapText="1"/>
    </xf>
    <xf numFmtId="1" fontId="5" fillId="7" borderId="19" xfId="0" applyNumberFormat="1" applyFont="1" applyFill="1" applyBorder="1" applyAlignment="1">
      <alignment horizontal="right" wrapText="1"/>
    </xf>
    <xf numFmtId="1" fontId="5" fillId="7" borderId="12" xfId="0" applyNumberFormat="1" applyFont="1" applyFill="1" applyBorder="1" applyAlignment="1">
      <alignment horizontal="right" wrapText="1"/>
    </xf>
    <xf numFmtId="1" fontId="5" fillId="0" borderId="17" xfId="0" applyNumberFormat="1" applyFont="1" applyFill="1" applyBorder="1" applyAlignment="1">
      <alignment horizontal="right" wrapText="1"/>
    </xf>
    <xf numFmtId="1" fontId="5" fillId="0" borderId="14" xfId="0" applyNumberFormat="1" applyFont="1" applyFill="1" applyBorder="1" applyAlignment="1">
      <alignment horizontal="right" wrapText="1"/>
    </xf>
    <xf numFmtId="0" fontId="5" fillId="0" borderId="20" xfId="0" applyFont="1" applyFill="1" applyBorder="1" applyAlignment="1">
      <alignment wrapText="1"/>
    </xf>
    <xf numFmtId="0" fontId="5" fillId="0" borderId="41" xfId="0" applyFont="1" applyFill="1" applyBorder="1" applyAlignment="1">
      <alignment horizontal="center" wrapText="1"/>
    </xf>
    <xf numFmtId="0" fontId="5" fillId="0" borderId="65" xfId="0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2" fontId="5" fillId="0" borderId="41" xfId="0" applyNumberFormat="1" applyFont="1" applyFill="1" applyBorder="1" applyAlignment="1">
      <alignment horizontal="center" wrapText="1"/>
    </xf>
    <xf numFmtId="1" fontId="1" fillId="2" borderId="41" xfId="5" applyNumberFormat="1" applyFont="1" applyFill="1" applyBorder="1" applyAlignment="1">
      <alignment horizontal="right"/>
    </xf>
  </cellXfs>
  <cellStyles count="8">
    <cellStyle name="Excel Built-in Normal" xfId="1"/>
    <cellStyle name="Excel Built-in Normal 1" xfId="2"/>
    <cellStyle name="Excel Built-in Normal 2" xfId="3"/>
    <cellStyle name="TableStyleLight1" xfId="4"/>
    <cellStyle name="Обычный" xfId="0" builtinId="0"/>
    <cellStyle name="Обычный 2" xfId="5"/>
    <cellStyle name="Обычный 2 2" xfId="6"/>
    <cellStyle name="Обычный 3" xfId="7"/>
  </cellStyles>
  <dxfs count="141"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3399FF"/>
      <color rgb="FF99CCFF"/>
      <color rgb="FF66FF33"/>
      <color rgb="FF00CC00"/>
      <color rgb="FFFFFF66"/>
      <color rgb="FFCCFF99"/>
      <color rgb="FFFFCCCC"/>
      <color rgb="FFFF0066"/>
      <color rgb="FFA5AAA0"/>
      <color rgb="FFEE1C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 Русский язык </a:t>
            </a:r>
            <a:r>
              <a:rPr lang="ru-RU" b="1" baseline="0"/>
              <a:t> 4 кл. </a:t>
            </a:r>
            <a:r>
              <a:rPr lang="en-US" b="1" baseline="0"/>
              <a:t>2024-</a:t>
            </a:r>
            <a:r>
              <a:rPr lang="ru-RU" b="1" baseline="0"/>
              <a:t> </a:t>
            </a:r>
            <a:r>
              <a:rPr lang="en-US" b="1" baseline="0"/>
              <a:t>2</a:t>
            </a:r>
            <a:r>
              <a:rPr lang="ru-RU" b="1" baseline="0"/>
              <a:t>021</a:t>
            </a:r>
            <a:endParaRPr lang="ru-RU" b="1"/>
          </a:p>
        </c:rich>
      </c:tx>
      <c:layout>
        <c:manualLayout>
          <c:xMode val="edge"/>
          <c:yMode val="edge"/>
          <c:x val="3.5577564390052371E-2"/>
          <c:y val="9.47162769899495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7003875467475506E-2"/>
          <c:y val="7.092566967738298E-2"/>
          <c:w val="0.97272456027271315"/>
          <c:h val="0.56096258733767734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'Русский-4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'Русский-4 диаграмма по районам'!$E$5:$E$122</c:f>
              <c:numCache>
                <c:formatCode>Основной</c:formatCode>
                <c:ptCount val="118"/>
                <c:pt idx="0">
                  <c:v>3.79</c:v>
                </c:pt>
                <c:pt idx="1">
                  <c:v>3.79</c:v>
                </c:pt>
                <c:pt idx="2">
                  <c:v>3.79</c:v>
                </c:pt>
                <c:pt idx="3">
                  <c:v>3.79</c:v>
                </c:pt>
                <c:pt idx="4">
                  <c:v>3.79</c:v>
                </c:pt>
                <c:pt idx="5">
                  <c:v>3.79</c:v>
                </c:pt>
                <c:pt idx="6">
                  <c:v>3.79</c:v>
                </c:pt>
                <c:pt idx="7">
                  <c:v>3.79</c:v>
                </c:pt>
                <c:pt idx="8">
                  <c:v>3.79</c:v>
                </c:pt>
                <c:pt idx="9">
                  <c:v>3.79</c:v>
                </c:pt>
                <c:pt idx="10">
                  <c:v>3.79</c:v>
                </c:pt>
                <c:pt idx="11">
                  <c:v>3.79</c:v>
                </c:pt>
                <c:pt idx="12">
                  <c:v>3.79</c:v>
                </c:pt>
                <c:pt idx="13">
                  <c:v>3.79</c:v>
                </c:pt>
                <c:pt idx="14">
                  <c:v>3.79</c:v>
                </c:pt>
                <c:pt idx="15">
                  <c:v>3.79</c:v>
                </c:pt>
                <c:pt idx="16">
                  <c:v>3.79</c:v>
                </c:pt>
                <c:pt idx="17">
                  <c:v>3.79</c:v>
                </c:pt>
                <c:pt idx="18">
                  <c:v>3.79</c:v>
                </c:pt>
                <c:pt idx="19">
                  <c:v>3.79</c:v>
                </c:pt>
                <c:pt idx="20">
                  <c:v>3.79</c:v>
                </c:pt>
                <c:pt idx="21">
                  <c:v>3.79</c:v>
                </c:pt>
                <c:pt idx="22">
                  <c:v>3.79</c:v>
                </c:pt>
                <c:pt idx="23">
                  <c:v>3.79</c:v>
                </c:pt>
                <c:pt idx="24">
                  <c:v>3.79</c:v>
                </c:pt>
                <c:pt idx="25">
                  <c:v>3.79</c:v>
                </c:pt>
                <c:pt idx="26">
                  <c:v>3.79</c:v>
                </c:pt>
                <c:pt idx="27">
                  <c:v>3.79</c:v>
                </c:pt>
                <c:pt idx="28">
                  <c:v>3.79</c:v>
                </c:pt>
                <c:pt idx="29">
                  <c:v>3.79</c:v>
                </c:pt>
                <c:pt idx="30">
                  <c:v>3.79</c:v>
                </c:pt>
                <c:pt idx="31">
                  <c:v>3.79</c:v>
                </c:pt>
                <c:pt idx="32">
                  <c:v>3.79</c:v>
                </c:pt>
                <c:pt idx="33">
                  <c:v>3.79</c:v>
                </c:pt>
                <c:pt idx="34">
                  <c:v>3.79</c:v>
                </c:pt>
                <c:pt idx="35">
                  <c:v>3.79</c:v>
                </c:pt>
                <c:pt idx="36">
                  <c:v>3.79</c:v>
                </c:pt>
                <c:pt idx="37">
                  <c:v>3.79</c:v>
                </c:pt>
                <c:pt idx="38">
                  <c:v>3.79</c:v>
                </c:pt>
                <c:pt idx="39">
                  <c:v>3.79</c:v>
                </c:pt>
                <c:pt idx="40">
                  <c:v>3.79</c:v>
                </c:pt>
                <c:pt idx="41">
                  <c:v>3.79</c:v>
                </c:pt>
                <c:pt idx="42">
                  <c:v>3.79</c:v>
                </c:pt>
                <c:pt idx="43">
                  <c:v>3.79</c:v>
                </c:pt>
                <c:pt idx="44">
                  <c:v>3.79</c:v>
                </c:pt>
                <c:pt idx="45">
                  <c:v>3.79</c:v>
                </c:pt>
                <c:pt idx="46">
                  <c:v>3.79</c:v>
                </c:pt>
                <c:pt idx="47">
                  <c:v>3.79</c:v>
                </c:pt>
                <c:pt idx="48">
                  <c:v>3.79</c:v>
                </c:pt>
                <c:pt idx="49">
                  <c:v>3.79</c:v>
                </c:pt>
                <c:pt idx="50">
                  <c:v>3.79</c:v>
                </c:pt>
                <c:pt idx="51">
                  <c:v>3.79</c:v>
                </c:pt>
                <c:pt idx="52">
                  <c:v>3.79</c:v>
                </c:pt>
                <c:pt idx="53">
                  <c:v>3.79</c:v>
                </c:pt>
                <c:pt idx="54">
                  <c:v>3.79</c:v>
                </c:pt>
                <c:pt idx="55">
                  <c:v>3.79</c:v>
                </c:pt>
                <c:pt idx="56">
                  <c:v>3.79</c:v>
                </c:pt>
                <c:pt idx="57">
                  <c:v>3.79</c:v>
                </c:pt>
                <c:pt idx="58">
                  <c:v>3.79</c:v>
                </c:pt>
                <c:pt idx="59">
                  <c:v>3.79</c:v>
                </c:pt>
                <c:pt idx="60">
                  <c:v>3.79</c:v>
                </c:pt>
                <c:pt idx="61">
                  <c:v>3.79</c:v>
                </c:pt>
                <c:pt idx="62">
                  <c:v>3.79</c:v>
                </c:pt>
                <c:pt idx="63">
                  <c:v>3.79</c:v>
                </c:pt>
                <c:pt idx="64">
                  <c:v>3.79</c:v>
                </c:pt>
                <c:pt idx="65">
                  <c:v>3.79</c:v>
                </c:pt>
                <c:pt idx="66">
                  <c:v>3.79</c:v>
                </c:pt>
                <c:pt idx="67">
                  <c:v>3.79</c:v>
                </c:pt>
                <c:pt idx="68">
                  <c:v>3.79</c:v>
                </c:pt>
                <c:pt idx="69">
                  <c:v>3.79</c:v>
                </c:pt>
                <c:pt idx="70">
                  <c:v>3.79</c:v>
                </c:pt>
                <c:pt idx="71">
                  <c:v>3.79</c:v>
                </c:pt>
                <c:pt idx="72">
                  <c:v>3.79</c:v>
                </c:pt>
                <c:pt idx="73">
                  <c:v>3.79</c:v>
                </c:pt>
                <c:pt idx="74">
                  <c:v>3.79</c:v>
                </c:pt>
                <c:pt idx="75">
                  <c:v>3.79</c:v>
                </c:pt>
                <c:pt idx="76">
                  <c:v>3.79</c:v>
                </c:pt>
                <c:pt idx="77">
                  <c:v>3.79</c:v>
                </c:pt>
                <c:pt idx="78">
                  <c:v>3.79</c:v>
                </c:pt>
                <c:pt idx="79">
                  <c:v>3.79</c:v>
                </c:pt>
                <c:pt idx="80">
                  <c:v>3.79</c:v>
                </c:pt>
                <c:pt idx="81">
                  <c:v>3.79</c:v>
                </c:pt>
                <c:pt idx="82">
                  <c:v>3.79</c:v>
                </c:pt>
                <c:pt idx="83">
                  <c:v>3.79</c:v>
                </c:pt>
                <c:pt idx="84">
                  <c:v>3.79</c:v>
                </c:pt>
                <c:pt idx="85">
                  <c:v>3.79</c:v>
                </c:pt>
                <c:pt idx="86">
                  <c:v>3.79</c:v>
                </c:pt>
                <c:pt idx="87">
                  <c:v>3.79</c:v>
                </c:pt>
                <c:pt idx="88">
                  <c:v>3.79</c:v>
                </c:pt>
                <c:pt idx="89">
                  <c:v>3.79</c:v>
                </c:pt>
                <c:pt idx="90">
                  <c:v>3.79</c:v>
                </c:pt>
                <c:pt idx="91">
                  <c:v>3.79</c:v>
                </c:pt>
                <c:pt idx="92">
                  <c:v>3.79</c:v>
                </c:pt>
                <c:pt idx="93">
                  <c:v>3.79</c:v>
                </c:pt>
                <c:pt idx="94">
                  <c:v>3.79</c:v>
                </c:pt>
                <c:pt idx="95">
                  <c:v>3.79</c:v>
                </c:pt>
                <c:pt idx="96">
                  <c:v>3.79</c:v>
                </c:pt>
                <c:pt idx="97">
                  <c:v>3.79</c:v>
                </c:pt>
                <c:pt idx="98">
                  <c:v>3.79</c:v>
                </c:pt>
                <c:pt idx="99">
                  <c:v>3.79</c:v>
                </c:pt>
                <c:pt idx="100">
                  <c:v>3.79</c:v>
                </c:pt>
                <c:pt idx="101">
                  <c:v>3.79</c:v>
                </c:pt>
                <c:pt idx="102">
                  <c:v>3.79</c:v>
                </c:pt>
                <c:pt idx="103">
                  <c:v>3.79</c:v>
                </c:pt>
                <c:pt idx="104">
                  <c:v>3.79</c:v>
                </c:pt>
                <c:pt idx="105">
                  <c:v>3.79</c:v>
                </c:pt>
                <c:pt idx="106">
                  <c:v>3.79</c:v>
                </c:pt>
                <c:pt idx="107">
                  <c:v>3.79</c:v>
                </c:pt>
                <c:pt idx="108">
                  <c:v>3.79</c:v>
                </c:pt>
                <c:pt idx="109">
                  <c:v>3.79</c:v>
                </c:pt>
                <c:pt idx="110">
                  <c:v>3.79</c:v>
                </c:pt>
                <c:pt idx="111">
                  <c:v>3.79</c:v>
                </c:pt>
                <c:pt idx="112">
                  <c:v>3.79</c:v>
                </c:pt>
                <c:pt idx="113">
                  <c:v>3.79</c:v>
                </c:pt>
                <c:pt idx="114">
                  <c:v>3.79</c:v>
                </c:pt>
                <c:pt idx="115">
                  <c:v>3.79</c:v>
                </c:pt>
                <c:pt idx="116">
                  <c:v>3.79</c:v>
                </c:pt>
                <c:pt idx="117">
                  <c:v>3.79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'Русский-4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'Русский-4 диаграмма по районам'!$D$5:$D$122</c:f>
              <c:numCache>
                <c:formatCode>0,00</c:formatCode>
                <c:ptCount val="118"/>
                <c:pt idx="0">
                  <c:v>3.977577777777777</c:v>
                </c:pt>
                <c:pt idx="1">
                  <c:v>4.3499999999999996</c:v>
                </c:pt>
                <c:pt idx="2">
                  <c:v>3.8720000000000003</c:v>
                </c:pt>
                <c:pt idx="3">
                  <c:v>3.9581999999999997</c:v>
                </c:pt>
                <c:pt idx="4">
                  <c:v>4.3788</c:v>
                </c:pt>
                <c:pt idx="5">
                  <c:v>4.1067999999999998</c:v>
                </c:pt>
                <c:pt idx="6">
                  <c:v>3.8350999999999997</c:v>
                </c:pt>
                <c:pt idx="7">
                  <c:v>3.9496000000000002</c:v>
                </c:pt>
                <c:pt idx="8">
                  <c:v>3.7813999999999997</c:v>
                </c:pt>
                <c:pt idx="9">
                  <c:v>3.5663</c:v>
                </c:pt>
                <c:pt idx="10">
                  <c:v>3.6982750000000002</c:v>
                </c:pt>
                <c:pt idx="11">
                  <c:v>3.3895000000000004</c:v>
                </c:pt>
                <c:pt idx="12">
                  <c:v>3.9853000000000005</c:v>
                </c:pt>
                <c:pt idx="13">
                  <c:v>4.2474999999999996</c:v>
                </c:pt>
                <c:pt idx="14">
                  <c:v>4.0109000000000004</c:v>
                </c:pt>
                <c:pt idx="15">
                  <c:v>3.6995</c:v>
                </c:pt>
                <c:pt idx="16">
                  <c:v>3.4320999999999993</c:v>
                </c:pt>
                <c:pt idx="17">
                  <c:v>3.4951000000000003</c:v>
                </c:pt>
                <c:pt idx="18">
                  <c:v>3.4999999999999996</c:v>
                </c:pt>
                <c:pt idx="19">
                  <c:v>3.9167000000000001</c:v>
                </c:pt>
                <c:pt idx="20">
                  <c:v>3.33</c:v>
                </c:pt>
                <c:pt idx="21">
                  <c:v>3.4181000000000008</c:v>
                </c:pt>
                <c:pt idx="22">
                  <c:v>3.9546000000000006</c:v>
                </c:pt>
                <c:pt idx="23">
                  <c:v>3.6226823529411765</c:v>
                </c:pt>
                <c:pt idx="24">
                  <c:v>3.3558000000000003</c:v>
                </c:pt>
                <c:pt idx="25">
                  <c:v>3.8879000000000001</c:v>
                </c:pt>
                <c:pt idx="26">
                  <c:v>4.1179999999999994</c:v>
                </c:pt>
                <c:pt idx="27">
                  <c:v>3.5413000000000001</c:v>
                </c:pt>
                <c:pt idx="28">
                  <c:v>3.63</c:v>
                </c:pt>
                <c:pt idx="29">
                  <c:v>3.4340000000000002</c:v>
                </c:pt>
                <c:pt idx="30">
                  <c:v>3.5878000000000001</c:v>
                </c:pt>
                <c:pt idx="31">
                  <c:v>3.58</c:v>
                </c:pt>
                <c:pt idx="32">
                  <c:v>3.5739000000000001</c:v>
                </c:pt>
                <c:pt idx="33">
                  <c:v>3.2293000000000003</c:v>
                </c:pt>
                <c:pt idx="34">
                  <c:v>3.6172999999999997</c:v>
                </c:pt>
                <c:pt idx="35">
                  <c:v>3.8511000000000002</c:v>
                </c:pt>
                <c:pt idx="36">
                  <c:v>3.5132999999999996</c:v>
                </c:pt>
                <c:pt idx="37">
                  <c:v>3.4936999999999996</c:v>
                </c:pt>
                <c:pt idx="38">
                  <c:v>3.6858</c:v>
                </c:pt>
                <c:pt idx="39">
                  <c:v>3.7086000000000001</c:v>
                </c:pt>
                <c:pt idx="40">
                  <c:v>3.7777999999999996</c:v>
                </c:pt>
                <c:pt idx="41">
                  <c:v>3.7420250000000004</c:v>
                </c:pt>
                <c:pt idx="42">
                  <c:v>3.5817999999999999</c:v>
                </c:pt>
                <c:pt idx="43">
                  <c:v>4.5125000000000002</c:v>
                </c:pt>
                <c:pt idx="44">
                  <c:v>3.9947000000000004</c:v>
                </c:pt>
                <c:pt idx="45">
                  <c:v>3.7042999999999999</c:v>
                </c:pt>
                <c:pt idx="46">
                  <c:v>3.8346000000000005</c:v>
                </c:pt>
                <c:pt idx="47">
                  <c:v>3.9045000000000005</c:v>
                </c:pt>
                <c:pt idx="48">
                  <c:v>4.1879</c:v>
                </c:pt>
                <c:pt idx="49">
                  <c:v>3.8598000000000003</c:v>
                </c:pt>
                <c:pt idx="50">
                  <c:v>3.2152999999999996</c:v>
                </c:pt>
                <c:pt idx="51">
                  <c:v>3.6777999999999995</c:v>
                </c:pt>
                <c:pt idx="52">
                  <c:v>3.7564000000000006</c:v>
                </c:pt>
                <c:pt idx="53">
                  <c:v>3.2195</c:v>
                </c:pt>
                <c:pt idx="54">
                  <c:v>3.6841000000000004</c:v>
                </c:pt>
                <c:pt idx="55">
                  <c:v>3.4509000000000003</c:v>
                </c:pt>
                <c:pt idx="56">
                  <c:v>3.3558999999999997</c:v>
                </c:pt>
                <c:pt idx="57">
                  <c:v>3.8638999999999997</c:v>
                </c:pt>
                <c:pt idx="58">
                  <c:v>3.6638000000000002</c:v>
                </c:pt>
                <c:pt idx="59">
                  <c:v>3.9350000000000001</c:v>
                </c:pt>
                <c:pt idx="60">
                  <c:v>3.7938000000000001</c:v>
                </c:pt>
                <c:pt idx="61">
                  <c:v>3.6440000000000001</c:v>
                </c:pt>
                <c:pt idx="62">
                  <c:v>3.8155500000000009</c:v>
                </c:pt>
                <c:pt idx="63">
                  <c:v>4.0491999999999999</c:v>
                </c:pt>
                <c:pt idx="64">
                  <c:v>4.2320000000000002</c:v>
                </c:pt>
                <c:pt idx="65">
                  <c:v>4.0241999999999996</c:v>
                </c:pt>
                <c:pt idx="66">
                  <c:v>3.5353000000000003</c:v>
                </c:pt>
                <c:pt idx="67">
                  <c:v>3.8778000000000001</c:v>
                </c:pt>
                <c:pt idx="68">
                  <c:v>3.9224000000000001</c:v>
                </c:pt>
                <c:pt idx="69">
                  <c:v>3.7690999999999999</c:v>
                </c:pt>
                <c:pt idx="70">
                  <c:v>3.6472999999999995</c:v>
                </c:pt>
                <c:pt idx="71">
                  <c:v>4.0000999999999998</c:v>
                </c:pt>
                <c:pt idx="72">
                  <c:v>3.9348000000000001</c:v>
                </c:pt>
                <c:pt idx="73">
                  <c:v>3.3645999999999998</c:v>
                </c:pt>
                <c:pt idx="74">
                  <c:v>3.3147000000000002</c:v>
                </c:pt>
                <c:pt idx="75">
                  <c:v>4.1081000000000003</c:v>
                </c:pt>
                <c:pt idx="76">
                  <c:v>3.6381000000000001</c:v>
                </c:pt>
                <c:pt idx="77">
                  <c:v>3.7720566666666668</c:v>
                </c:pt>
                <c:pt idx="78">
                  <c:v>3.98</c:v>
                </c:pt>
                <c:pt idx="79">
                  <c:v>3.6913</c:v>
                </c:pt>
                <c:pt idx="80">
                  <c:v>3.6227</c:v>
                </c:pt>
                <c:pt idx="81">
                  <c:v>4.149</c:v>
                </c:pt>
                <c:pt idx="82">
                  <c:v>4.0355999999999996</c:v>
                </c:pt>
                <c:pt idx="83">
                  <c:v>3.8283</c:v>
                </c:pt>
                <c:pt idx="84">
                  <c:v>3.8513999999999999</c:v>
                </c:pt>
                <c:pt idx="85">
                  <c:v>3.7590999999999997</c:v>
                </c:pt>
                <c:pt idx="86">
                  <c:v>3.6663000000000006</c:v>
                </c:pt>
                <c:pt idx="87">
                  <c:v>3.5909000000000004</c:v>
                </c:pt>
                <c:pt idx="88">
                  <c:v>3.5710999999999995</c:v>
                </c:pt>
                <c:pt idx="89">
                  <c:v>3.806</c:v>
                </c:pt>
                <c:pt idx="90">
                  <c:v>3.7627999999999999</c:v>
                </c:pt>
                <c:pt idx="91">
                  <c:v>3.6333000000000002</c:v>
                </c:pt>
                <c:pt idx="92">
                  <c:v>3.9021000000000003</c:v>
                </c:pt>
                <c:pt idx="93">
                  <c:v>3.3178999999999998</c:v>
                </c:pt>
                <c:pt idx="94">
                  <c:v>3.6137000000000001</c:v>
                </c:pt>
                <c:pt idx="95">
                  <c:v>3.7672000000000003</c:v>
                </c:pt>
                <c:pt idx="96">
                  <c:v>3.8207</c:v>
                </c:pt>
                <c:pt idx="97">
                  <c:v>3.9406999999999992</c:v>
                </c:pt>
                <c:pt idx="98">
                  <c:v>3.8201999999999998</c:v>
                </c:pt>
                <c:pt idx="99">
                  <c:v>4.0000999999999998</c:v>
                </c:pt>
                <c:pt idx="100">
                  <c:v>3.7059000000000002</c:v>
                </c:pt>
                <c:pt idx="101">
                  <c:v>3.7234000000000003</c:v>
                </c:pt>
                <c:pt idx="102">
                  <c:v>3.9076</c:v>
                </c:pt>
                <c:pt idx="103">
                  <c:v>3.7763</c:v>
                </c:pt>
                <c:pt idx="104">
                  <c:v>4.01</c:v>
                </c:pt>
                <c:pt idx="105">
                  <c:v>3.605</c:v>
                </c:pt>
                <c:pt idx="106">
                  <c:v>3.7949999999999999</c:v>
                </c:pt>
                <c:pt idx="107">
                  <c:v>3.5081000000000002</c:v>
                </c:pt>
                <c:pt idx="108">
                  <c:v>3.9044666666666665</c:v>
                </c:pt>
                <c:pt idx="109">
                  <c:v>4.2202999999999999</c:v>
                </c:pt>
                <c:pt idx="110">
                  <c:v>3.9489999999999998</c:v>
                </c:pt>
                <c:pt idx="111">
                  <c:v>4.0157999999999996</c:v>
                </c:pt>
                <c:pt idx="112">
                  <c:v>3.6810999999999994</c:v>
                </c:pt>
                <c:pt idx="113">
                  <c:v>4.1875</c:v>
                </c:pt>
                <c:pt idx="114">
                  <c:v>3.7433000000000005</c:v>
                </c:pt>
                <c:pt idx="115">
                  <c:v>3.6953999999999998</c:v>
                </c:pt>
                <c:pt idx="116">
                  <c:v>3.7987000000000002</c:v>
                </c:pt>
                <c:pt idx="117">
                  <c:v>3.8490999999999995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'Русский-4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'Русский-4 диаграмма по районам'!$I$5:$I$122</c:f>
              <c:numCache>
                <c:formatCode>Основной</c:formatCode>
                <c:ptCount val="118"/>
                <c:pt idx="0">
                  <c:v>3.81</c:v>
                </c:pt>
                <c:pt idx="1">
                  <c:v>3.81</c:v>
                </c:pt>
                <c:pt idx="2">
                  <c:v>3.81</c:v>
                </c:pt>
                <c:pt idx="3">
                  <c:v>3.81</c:v>
                </c:pt>
                <c:pt idx="4">
                  <c:v>3.81</c:v>
                </c:pt>
                <c:pt idx="5">
                  <c:v>3.81</c:v>
                </c:pt>
                <c:pt idx="6">
                  <c:v>3.81</c:v>
                </c:pt>
                <c:pt idx="7">
                  <c:v>3.81</c:v>
                </c:pt>
                <c:pt idx="8">
                  <c:v>3.81</c:v>
                </c:pt>
                <c:pt idx="9">
                  <c:v>3.81</c:v>
                </c:pt>
                <c:pt idx="10">
                  <c:v>3.81</c:v>
                </c:pt>
                <c:pt idx="11">
                  <c:v>3.81</c:v>
                </c:pt>
                <c:pt idx="12">
                  <c:v>3.81</c:v>
                </c:pt>
                <c:pt idx="13">
                  <c:v>3.81</c:v>
                </c:pt>
                <c:pt idx="14">
                  <c:v>3.81</c:v>
                </c:pt>
                <c:pt idx="15">
                  <c:v>3.81</c:v>
                </c:pt>
                <c:pt idx="16">
                  <c:v>3.81</c:v>
                </c:pt>
                <c:pt idx="17">
                  <c:v>3.81</c:v>
                </c:pt>
                <c:pt idx="18">
                  <c:v>3.81</c:v>
                </c:pt>
                <c:pt idx="19">
                  <c:v>3.81</c:v>
                </c:pt>
                <c:pt idx="20">
                  <c:v>3.81</c:v>
                </c:pt>
                <c:pt idx="21">
                  <c:v>3.81</c:v>
                </c:pt>
                <c:pt idx="22">
                  <c:v>3.81</c:v>
                </c:pt>
                <c:pt idx="23">
                  <c:v>3.81</c:v>
                </c:pt>
                <c:pt idx="24">
                  <c:v>3.81</c:v>
                </c:pt>
                <c:pt idx="25">
                  <c:v>3.81</c:v>
                </c:pt>
                <c:pt idx="26">
                  <c:v>3.81</c:v>
                </c:pt>
                <c:pt idx="27">
                  <c:v>3.81</c:v>
                </c:pt>
                <c:pt idx="28">
                  <c:v>3.81</c:v>
                </c:pt>
                <c:pt idx="29">
                  <c:v>3.81</c:v>
                </c:pt>
                <c:pt idx="30">
                  <c:v>3.81</c:v>
                </c:pt>
                <c:pt idx="31">
                  <c:v>3.81</c:v>
                </c:pt>
                <c:pt idx="32">
                  <c:v>3.81</c:v>
                </c:pt>
                <c:pt idx="33">
                  <c:v>3.81</c:v>
                </c:pt>
                <c:pt idx="34">
                  <c:v>3.81</c:v>
                </c:pt>
                <c:pt idx="35">
                  <c:v>3.81</c:v>
                </c:pt>
                <c:pt idx="36">
                  <c:v>3.81</c:v>
                </c:pt>
                <c:pt idx="37">
                  <c:v>3.81</c:v>
                </c:pt>
                <c:pt idx="38">
                  <c:v>3.81</c:v>
                </c:pt>
                <c:pt idx="39">
                  <c:v>3.81</c:v>
                </c:pt>
                <c:pt idx="40">
                  <c:v>3.81</c:v>
                </c:pt>
                <c:pt idx="41">
                  <c:v>3.81</c:v>
                </c:pt>
                <c:pt idx="42">
                  <c:v>3.81</c:v>
                </c:pt>
                <c:pt idx="43">
                  <c:v>3.81</c:v>
                </c:pt>
                <c:pt idx="44">
                  <c:v>3.81</c:v>
                </c:pt>
                <c:pt idx="45">
                  <c:v>3.81</c:v>
                </c:pt>
                <c:pt idx="46">
                  <c:v>3.81</c:v>
                </c:pt>
                <c:pt idx="47">
                  <c:v>3.81</c:v>
                </c:pt>
                <c:pt idx="48">
                  <c:v>3.81</c:v>
                </c:pt>
                <c:pt idx="49">
                  <c:v>3.81</c:v>
                </c:pt>
                <c:pt idx="50">
                  <c:v>3.81</c:v>
                </c:pt>
                <c:pt idx="51">
                  <c:v>3.81</c:v>
                </c:pt>
                <c:pt idx="52">
                  <c:v>3.81</c:v>
                </c:pt>
                <c:pt idx="53">
                  <c:v>3.81</c:v>
                </c:pt>
                <c:pt idx="54">
                  <c:v>3.81</c:v>
                </c:pt>
                <c:pt idx="55">
                  <c:v>3.81</c:v>
                </c:pt>
                <c:pt idx="56">
                  <c:v>3.81</c:v>
                </c:pt>
                <c:pt idx="57">
                  <c:v>3.81</c:v>
                </c:pt>
                <c:pt idx="58">
                  <c:v>3.81</c:v>
                </c:pt>
                <c:pt idx="59">
                  <c:v>3.81</c:v>
                </c:pt>
                <c:pt idx="60">
                  <c:v>3.81</c:v>
                </c:pt>
                <c:pt idx="61">
                  <c:v>3.81</c:v>
                </c:pt>
                <c:pt idx="62">
                  <c:v>3.81</c:v>
                </c:pt>
                <c:pt idx="63">
                  <c:v>3.81</c:v>
                </c:pt>
                <c:pt idx="64">
                  <c:v>3.81</c:v>
                </c:pt>
                <c:pt idx="65">
                  <c:v>3.81</c:v>
                </c:pt>
                <c:pt idx="66">
                  <c:v>3.81</c:v>
                </c:pt>
                <c:pt idx="67">
                  <c:v>3.81</c:v>
                </c:pt>
                <c:pt idx="68">
                  <c:v>3.81</c:v>
                </c:pt>
                <c:pt idx="69">
                  <c:v>3.81</c:v>
                </c:pt>
                <c:pt idx="70">
                  <c:v>3.81</c:v>
                </c:pt>
                <c:pt idx="71">
                  <c:v>3.81</c:v>
                </c:pt>
                <c:pt idx="72">
                  <c:v>3.81</c:v>
                </c:pt>
                <c:pt idx="73">
                  <c:v>3.81</c:v>
                </c:pt>
                <c:pt idx="74">
                  <c:v>3.81</c:v>
                </c:pt>
                <c:pt idx="75">
                  <c:v>3.81</c:v>
                </c:pt>
                <c:pt idx="76">
                  <c:v>3.81</c:v>
                </c:pt>
                <c:pt idx="77">
                  <c:v>3.81</c:v>
                </c:pt>
                <c:pt idx="78">
                  <c:v>3.81</c:v>
                </c:pt>
                <c:pt idx="79">
                  <c:v>3.81</c:v>
                </c:pt>
                <c:pt idx="80">
                  <c:v>3.81</c:v>
                </c:pt>
                <c:pt idx="81">
                  <c:v>3.81</c:v>
                </c:pt>
                <c:pt idx="82">
                  <c:v>3.81</c:v>
                </c:pt>
                <c:pt idx="83">
                  <c:v>3.81</c:v>
                </c:pt>
                <c:pt idx="84">
                  <c:v>3.81</c:v>
                </c:pt>
                <c:pt idx="85">
                  <c:v>3.81</c:v>
                </c:pt>
                <c:pt idx="86">
                  <c:v>3.81</c:v>
                </c:pt>
                <c:pt idx="87">
                  <c:v>3.81</c:v>
                </c:pt>
                <c:pt idx="88">
                  <c:v>3.81</c:v>
                </c:pt>
                <c:pt idx="89">
                  <c:v>3.81</c:v>
                </c:pt>
                <c:pt idx="90">
                  <c:v>3.81</c:v>
                </c:pt>
                <c:pt idx="91">
                  <c:v>3.81</c:v>
                </c:pt>
                <c:pt idx="92">
                  <c:v>3.81</c:v>
                </c:pt>
                <c:pt idx="93">
                  <c:v>3.81</c:v>
                </c:pt>
                <c:pt idx="94">
                  <c:v>3.81</c:v>
                </c:pt>
                <c:pt idx="95">
                  <c:v>3.81</c:v>
                </c:pt>
                <c:pt idx="96">
                  <c:v>3.81</c:v>
                </c:pt>
                <c:pt idx="97">
                  <c:v>3.81</c:v>
                </c:pt>
                <c:pt idx="98">
                  <c:v>3.81</c:v>
                </c:pt>
                <c:pt idx="99">
                  <c:v>3.81</c:v>
                </c:pt>
                <c:pt idx="100">
                  <c:v>3.81</c:v>
                </c:pt>
                <c:pt idx="101">
                  <c:v>3.81</c:v>
                </c:pt>
                <c:pt idx="102">
                  <c:v>3.81</c:v>
                </c:pt>
                <c:pt idx="103">
                  <c:v>3.81</c:v>
                </c:pt>
                <c:pt idx="104">
                  <c:v>3.81</c:v>
                </c:pt>
                <c:pt idx="105">
                  <c:v>3.81</c:v>
                </c:pt>
                <c:pt idx="106">
                  <c:v>3.81</c:v>
                </c:pt>
                <c:pt idx="107">
                  <c:v>3.81</c:v>
                </c:pt>
                <c:pt idx="108">
                  <c:v>3.81</c:v>
                </c:pt>
                <c:pt idx="109">
                  <c:v>3.81</c:v>
                </c:pt>
                <c:pt idx="110">
                  <c:v>3.81</c:v>
                </c:pt>
                <c:pt idx="111">
                  <c:v>3.81</c:v>
                </c:pt>
                <c:pt idx="112">
                  <c:v>3.81</c:v>
                </c:pt>
                <c:pt idx="113">
                  <c:v>3.81</c:v>
                </c:pt>
                <c:pt idx="114">
                  <c:v>3.81</c:v>
                </c:pt>
                <c:pt idx="115">
                  <c:v>3.81</c:v>
                </c:pt>
                <c:pt idx="116">
                  <c:v>3.81</c:v>
                </c:pt>
                <c:pt idx="117">
                  <c:v>3.81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'Русский-4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'Русский-4 диаграмма по районам'!$P$5:$P$122</c:f>
              <c:numCache>
                <c:formatCode>0,00</c:formatCode>
                <c:ptCount val="118"/>
                <c:pt idx="0">
                  <c:v>3.9629333333333339</c:v>
                </c:pt>
                <c:pt idx="1">
                  <c:v>4.37</c:v>
                </c:pt>
                <c:pt idx="2">
                  <c:v>3.7858000000000001</c:v>
                </c:pt>
                <c:pt idx="3">
                  <c:v>4.13</c:v>
                </c:pt>
                <c:pt idx="4">
                  <c:v>4.3499999999999996</c:v>
                </c:pt>
                <c:pt idx="5">
                  <c:v>4.2816999999999998</c:v>
                </c:pt>
                <c:pt idx="6">
                  <c:v>3.6502999999999997</c:v>
                </c:pt>
                <c:pt idx="7">
                  <c:v>4.0256999999999996</c:v>
                </c:pt>
                <c:pt idx="8">
                  <c:v>3.41</c:v>
                </c:pt>
                <c:pt idx="9">
                  <c:v>3.6629</c:v>
                </c:pt>
                <c:pt idx="10">
                  <c:v>3.8765499999999999</c:v>
                </c:pt>
                <c:pt idx="11">
                  <c:v>3.8597000000000001</c:v>
                </c:pt>
                <c:pt idx="12">
                  <c:v>4.0151000000000003</c:v>
                </c:pt>
                <c:pt idx="13">
                  <c:v>4.1808999999999994</c:v>
                </c:pt>
                <c:pt idx="14">
                  <c:v>4.3038999999999996</c:v>
                </c:pt>
                <c:pt idx="15">
                  <c:v>4.2082999999999995</c:v>
                </c:pt>
                <c:pt idx="16">
                  <c:v>3.61</c:v>
                </c:pt>
                <c:pt idx="17">
                  <c:v>3.58</c:v>
                </c:pt>
                <c:pt idx="18">
                  <c:v>3.6</c:v>
                </c:pt>
                <c:pt idx="19">
                  <c:v>3.8</c:v>
                </c:pt>
                <c:pt idx="20">
                  <c:v>3.5505</c:v>
                </c:pt>
                <c:pt idx="21">
                  <c:v>3.9681000000000002</c:v>
                </c:pt>
                <c:pt idx="22">
                  <c:v>3.8421000000000003</c:v>
                </c:pt>
                <c:pt idx="23">
                  <c:v>3.6760941176470587</c:v>
                </c:pt>
                <c:pt idx="24">
                  <c:v>3.84</c:v>
                </c:pt>
                <c:pt idx="25">
                  <c:v>3.7804000000000002</c:v>
                </c:pt>
                <c:pt idx="26">
                  <c:v>3.7456</c:v>
                </c:pt>
                <c:pt idx="27">
                  <c:v>3.89</c:v>
                </c:pt>
                <c:pt idx="28">
                  <c:v>3.5754000000000001</c:v>
                </c:pt>
                <c:pt idx="29">
                  <c:v>3.5326</c:v>
                </c:pt>
                <c:pt idx="30">
                  <c:v>3.5625999999999998</c:v>
                </c:pt>
                <c:pt idx="31">
                  <c:v>3.4921999999999995</c:v>
                </c:pt>
                <c:pt idx="32">
                  <c:v>3.3980999999999999</c:v>
                </c:pt>
                <c:pt idx="33">
                  <c:v>3.7</c:v>
                </c:pt>
                <c:pt idx="34">
                  <c:v>3.4794000000000005</c:v>
                </c:pt>
                <c:pt idx="35">
                  <c:v>3.9163000000000001</c:v>
                </c:pt>
                <c:pt idx="36">
                  <c:v>3.7664</c:v>
                </c:pt>
                <c:pt idx="37">
                  <c:v>3.7609000000000004</c:v>
                </c:pt>
                <c:pt idx="38">
                  <c:v>3.5087999999999999</c:v>
                </c:pt>
                <c:pt idx="39">
                  <c:v>3.5049000000000001</c:v>
                </c:pt>
                <c:pt idx="40">
                  <c:v>4.04</c:v>
                </c:pt>
                <c:pt idx="41">
                  <c:v>3.7623315789473688</c:v>
                </c:pt>
                <c:pt idx="42">
                  <c:v>3.8147000000000002</c:v>
                </c:pt>
                <c:pt idx="43">
                  <c:v>4.0172999999999996</c:v>
                </c:pt>
                <c:pt idx="44">
                  <c:v>3.9887999999999999</c:v>
                </c:pt>
                <c:pt idx="45">
                  <c:v>3.8018000000000001</c:v>
                </c:pt>
                <c:pt idx="46">
                  <c:v>4.0615999999999994</c:v>
                </c:pt>
                <c:pt idx="47">
                  <c:v>3.7478000000000002</c:v>
                </c:pt>
                <c:pt idx="48">
                  <c:v>3.7856999999999998</c:v>
                </c:pt>
                <c:pt idx="49">
                  <c:v>4.1038999999999994</c:v>
                </c:pt>
                <c:pt idx="50">
                  <c:v>2.72</c:v>
                </c:pt>
                <c:pt idx="51">
                  <c:v>3.8714</c:v>
                </c:pt>
                <c:pt idx="52">
                  <c:v>3.4215</c:v>
                </c:pt>
                <c:pt idx="53">
                  <c:v>3.8406000000000002</c:v>
                </c:pt>
                <c:pt idx="54">
                  <c:v>3.8635999999999999</c:v>
                </c:pt>
                <c:pt idx="55">
                  <c:v>3.6454999999999997</c:v>
                </c:pt>
                <c:pt idx="56">
                  <c:v>3.6989000000000001</c:v>
                </c:pt>
                <c:pt idx="57">
                  <c:v>3.6019999999999994</c:v>
                </c:pt>
                <c:pt idx="58">
                  <c:v>3.7674000000000003</c:v>
                </c:pt>
                <c:pt idx="59">
                  <c:v>3.9466999999999994</c:v>
                </c:pt>
                <c:pt idx="60">
                  <c:v>3.7850999999999999</c:v>
                </c:pt>
                <c:pt idx="62">
                  <c:v>3.8894928571428573</c:v>
                </c:pt>
                <c:pt idx="63">
                  <c:v>4.2866999999999997</c:v>
                </c:pt>
                <c:pt idx="64">
                  <c:v>4.2344000000000008</c:v>
                </c:pt>
                <c:pt idx="65">
                  <c:v>4</c:v>
                </c:pt>
                <c:pt idx="66">
                  <c:v>3.5348999999999999</c:v>
                </c:pt>
                <c:pt idx="67">
                  <c:v>4.0548999999999999</c:v>
                </c:pt>
                <c:pt idx="68">
                  <c:v>3.9039999999999999</c:v>
                </c:pt>
                <c:pt idx="69">
                  <c:v>3.9533</c:v>
                </c:pt>
                <c:pt idx="70">
                  <c:v>3.8527</c:v>
                </c:pt>
                <c:pt idx="71">
                  <c:v>3.3924000000000003</c:v>
                </c:pt>
                <c:pt idx="72">
                  <c:v>4.0982999999999992</c:v>
                </c:pt>
                <c:pt idx="73">
                  <c:v>3.5350000000000001</c:v>
                </c:pt>
                <c:pt idx="74">
                  <c:v>4.0639000000000003</c:v>
                </c:pt>
                <c:pt idx="75">
                  <c:v>3.9589999999999996</c:v>
                </c:pt>
                <c:pt idx="76">
                  <c:v>3.5834000000000001</c:v>
                </c:pt>
                <c:pt idx="77">
                  <c:v>3.8670200000000006</c:v>
                </c:pt>
                <c:pt idx="78">
                  <c:v>3.9676999999999998</c:v>
                </c:pt>
                <c:pt idx="79">
                  <c:v>3.7037</c:v>
                </c:pt>
                <c:pt idx="80">
                  <c:v>4.0857000000000001</c:v>
                </c:pt>
                <c:pt idx="81">
                  <c:v>4.0000999999999998</c:v>
                </c:pt>
                <c:pt idx="82">
                  <c:v>3.8815999999999997</c:v>
                </c:pt>
                <c:pt idx="83">
                  <c:v>3.8929</c:v>
                </c:pt>
                <c:pt idx="84">
                  <c:v>3.94</c:v>
                </c:pt>
                <c:pt idx="85">
                  <c:v>3.6521999999999997</c:v>
                </c:pt>
                <c:pt idx="86">
                  <c:v>3.5376999999999996</c:v>
                </c:pt>
                <c:pt idx="87">
                  <c:v>3.6589000000000005</c:v>
                </c:pt>
                <c:pt idx="88">
                  <c:v>3.6861000000000002</c:v>
                </c:pt>
                <c:pt idx="89">
                  <c:v>3.9523999999999999</c:v>
                </c:pt>
                <c:pt idx="90">
                  <c:v>3.9816999999999996</c:v>
                </c:pt>
                <c:pt idx="91">
                  <c:v>3.7527000000000004</c:v>
                </c:pt>
                <c:pt idx="92">
                  <c:v>3.8956</c:v>
                </c:pt>
                <c:pt idx="93">
                  <c:v>3.8121000000000005</c:v>
                </c:pt>
                <c:pt idx="94">
                  <c:v>3.8508999999999998</c:v>
                </c:pt>
                <c:pt idx="95">
                  <c:v>3.5361000000000002</c:v>
                </c:pt>
                <c:pt idx="96">
                  <c:v>4.3429000000000002</c:v>
                </c:pt>
                <c:pt idx="97">
                  <c:v>4.2822000000000005</c:v>
                </c:pt>
                <c:pt idx="98">
                  <c:v>3.9688999999999997</c:v>
                </c:pt>
                <c:pt idx="99">
                  <c:v>4.1097000000000001</c:v>
                </c:pt>
                <c:pt idx="100">
                  <c:v>3.6819000000000002</c:v>
                </c:pt>
                <c:pt idx="101">
                  <c:v>4.2907000000000002</c:v>
                </c:pt>
                <c:pt idx="102">
                  <c:v>4.2401999999999997</c:v>
                </c:pt>
                <c:pt idx="103">
                  <c:v>3.7634000000000003</c:v>
                </c:pt>
                <c:pt idx="104">
                  <c:v>3.9146999999999998</c:v>
                </c:pt>
                <c:pt idx="105">
                  <c:v>3.7875000000000001</c:v>
                </c:pt>
                <c:pt idx="106">
                  <c:v>3.4763999999999999</c:v>
                </c:pt>
                <c:pt idx="107">
                  <c:v>3.3639999999999999</c:v>
                </c:pt>
                <c:pt idx="108">
                  <c:v>3.9952222222222225</c:v>
                </c:pt>
                <c:pt idx="109">
                  <c:v>4.4316000000000004</c:v>
                </c:pt>
                <c:pt idx="110">
                  <c:v>4.1352000000000002</c:v>
                </c:pt>
                <c:pt idx="111">
                  <c:v>4.1594000000000007</c:v>
                </c:pt>
                <c:pt idx="112">
                  <c:v>3.7870000000000004</c:v>
                </c:pt>
                <c:pt idx="113">
                  <c:v>4.1776</c:v>
                </c:pt>
                <c:pt idx="114">
                  <c:v>4.0556000000000001</c:v>
                </c:pt>
                <c:pt idx="115">
                  <c:v>3.7337000000000002</c:v>
                </c:pt>
                <c:pt idx="116">
                  <c:v>3.9769000000000001</c:v>
                </c:pt>
                <c:pt idx="117">
                  <c:v>3.5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'Русский-4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'Русский-4 диаграмма по районам'!$M$5:$M$122</c:f>
              <c:numCache>
                <c:formatCode>0,00</c:formatCode>
                <c:ptCount val="118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3.6</c:v>
                </c:pt>
                <c:pt idx="20">
                  <c:v>3.6</c:v>
                </c:pt>
                <c:pt idx="21">
                  <c:v>3.6</c:v>
                </c:pt>
                <c:pt idx="22">
                  <c:v>3.6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3.6</c:v>
                </c:pt>
                <c:pt idx="44">
                  <c:v>3.6</c:v>
                </c:pt>
                <c:pt idx="45">
                  <c:v>3.6</c:v>
                </c:pt>
                <c:pt idx="46">
                  <c:v>3.6</c:v>
                </c:pt>
                <c:pt idx="47">
                  <c:v>3.6</c:v>
                </c:pt>
                <c:pt idx="48">
                  <c:v>3.6</c:v>
                </c:pt>
                <c:pt idx="49">
                  <c:v>3.6</c:v>
                </c:pt>
                <c:pt idx="50">
                  <c:v>3.6</c:v>
                </c:pt>
                <c:pt idx="51">
                  <c:v>3.6</c:v>
                </c:pt>
                <c:pt idx="52">
                  <c:v>3.6</c:v>
                </c:pt>
                <c:pt idx="53">
                  <c:v>3.6</c:v>
                </c:pt>
                <c:pt idx="54">
                  <c:v>3.6</c:v>
                </c:pt>
                <c:pt idx="55">
                  <c:v>3.6</c:v>
                </c:pt>
                <c:pt idx="56">
                  <c:v>3.6</c:v>
                </c:pt>
                <c:pt idx="57">
                  <c:v>3.6</c:v>
                </c:pt>
                <c:pt idx="58">
                  <c:v>3.6</c:v>
                </c:pt>
                <c:pt idx="59">
                  <c:v>3.6</c:v>
                </c:pt>
                <c:pt idx="60">
                  <c:v>3.6</c:v>
                </c:pt>
                <c:pt idx="61">
                  <c:v>3.6</c:v>
                </c:pt>
                <c:pt idx="62">
                  <c:v>3.6</c:v>
                </c:pt>
                <c:pt idx="63">
                  <c:v>3.6</c:v>
                </c:pt>
                <c:pt idx="64">
                  <c:v>3.6</c:v>
                </c:pt>
                <c:pt idx="65">
                  <c:v>3.6</c:v>
                </c:pt>
                <c:pt idx="66">
                  <c:v>3.6</c:v>
                </c:pt>
                <c:pt idx="67">
                  <c:v>3.6</c:v>
                </c:pt>
                <c:pt idx="68">
                  <c:v>3.6</c:v>
                </c:pt>
                <c:pt idx="69">
                  <c:v>3.6</c:v>
                </c:pt>
                <c:pt idx="70">
                  <c:v>3.6</c:v>
                </c:pt>
                <c:pt idx="71">
                  <c:v>3.6</c:v>
                </c:pt>
                <c:pt idx="72">
                  <c:v>3.6</c:v>
                </c:pt>
                <c:pt idx="73">
                  <c:v>3.6</c:v>
                </c:pt>
                <c:pt idx="74">
                  <c:v>3.6</c:v>
                </c:pt>
                <c:pt idx="75">
                  <c:v>3.6</c:v>
                </c:pt>
                <c:pt idx="76">
                  <c:v>3.6</c:v>
                </c:pt>
                <c:pt idx="77">
                  <c:v>3.6</c:v>
                </c:pt>
                <c:pt idx="78">
                  <c:v>3.6</c:v>
                </c:pt>
                <c:pt idx="79">
                  <c:v>3.6</c:v>
                </c:pt>
                <c:pt idx="80">
                  <c:v>3.6</c:v>
                </c:pt>
                <c:pt idx="81">
                  <c:v>3.6</c:v>
                </c:pt>
                <c:pt idx="82">
                  <c:v>3.6</c:v>
                </c:pt>
                <c:pt idx="83">
                  <c:v>3.6</c:v>
                </c:pt>
                <c:pt idx="84">
                  <c:v>3.6</c:v>
                </c:pt>
                <c:pt idx="85">
                  <c:v>3.6</c:v>
                </c:pt>
                <c:pt idx="86">
                  <c:v>3.6</c:v>
                </c:pt>
                <c:pt idx="87">
                  <c:v>3.6</c:v>
                </c:pt>
                <c:pt idx="88">
                  <c:v>3.6</c:v>
                </c:pt>
                <c:pt idx="89">
                  <c:v>3.6</c:v>
                </c:pt>
                <c:pt idx="90">
                  <c:v>3.6</c:v>
                </c:pt>
                <c:pt idx="91">
                  <c:v>3.6</c:v>
                </c:pt>
                <c:pt idx="92">
                  <c:v>3.6</c:v>
                </c:pt>
                <c:pt idx="93">
                  <c:v>3.6</c:v>
                </c:pt>
                <c:pt idx="94">
                  <c:v>3.6</c:v>
                </c:pt>
                <c:pt idx="95">
                  <c:v>3.6</c:v>
                </c:pt>
                <c:pt idx="96">
                  <c:v>3.6</c:v>
                </c:pt>
                <c:pt idx="97">
                  <c:v>3.6</c:v>
                </c:pt>
                <c:pt idx="98">
                  <c:v>3.6</c:v>
                </c:pt>
                <c:pt idx="99">
                  <c:v>3.6</c:v>
                </c:pt>
                <c:pt idx="100">
                  <c:v>3.6</c:v>
                </c:pt>
                <c:pt idx="101">
                  <c:v>3.6</c:v>
                </c:pt>
                <c:pt idx="102">
                  <c:v>3.6</c:v>
                </c:pt>
                <c:pt idx="103">
                  <c:v>3.6</c:v>
                </c:pt>
                <c:pt idx="104">
                  <c:v>3.6</c:v>
                </c:pt>
                <c:pt idx="105">
                  <c:v>3.6</c:v>
                </c:pt>
                <c:pt idx="106">
                  <c:v>3.6</c:v>
                </c:pt>
                <c:pt idx="107">
                  <c:v>3.6</c:v>
                </c:pt>
                <c:pt idx="108">
                  <c:v>3.6</c:v>
                </c:pt>
                <c:pt idx="109">
                  <c:v>3.6</c:v>
                </c:pt>
                <c:pt idx="110">
                  <c:v>3.6</c:v>
                </c:pt>
                <c:pt idx="111">
                  <c:v>3.6</c:v>
                </c:pt>
                <c:pt idx="112">
                  <c:v>3.6</c:v>
                </c:pt>
                <c:pt idx="113">
                  <c:v>3.6</c:v>
                </c:pt>
                <c:pt idx="114">
                  <c:v>3.6</c:v>
                </c:pt>
                <c:pt idx="115">
                  <c:v>3.6</c:v>
                </c:pt>
                <c:pt idx="116">
                  <c:v>3.6</c:v>
                </c:pt>
                <c:pt idx="117">
                  <c:v>3.6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'Русский-4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'Русский-4 диаграмма по районам'!$L$5:$L$122</c:f>
              <c:numCache>
                <c:formatCode>0,00</c:formatCode>
                <c:ptCount val="118"/>
                <c:pt idx="0">
                  <c:v>3.6632071420310601</c:v>
                </c:pt>
                <c:pt idx="2">
                  <c:v>3.5431034482758621</c:v>
                </c:pt>
                <c:pt idx="3">
                  <c:v>3.4774193548387098</c:v>
                </c:pt>
                <c:pt idx="4">
                  <c:v>3.6756756756756754</c:v>
                </c:pt>
                <c:pt idx="5">
                  <c:v>4.1060606060606064</c:v>
                </c:pt>
                <c:pt idx="6">
                  <c:v>3.8301886792452833</c:v>
                </c:pt>
                <c:pt idx="7">
                  <c:v>3.3931623931623927</c:v>
                </c:pt>
                <c:pt idx="8">
                  <c:v>3.6202531645569622</c:v>
                </c:pt>
                <c:pt idx="9">
                  <c:v>3.6597938144329896</c:v>
                </c:pt>
                <c:pt idx="10">
                  <c:v>3.6003787126984315</c:v>
                </c:pt>
                <c:pt idx="11">
                  <c:v>3.4545454545454546</c:v>
                </c:pt>
                <c:pt idx="12">
                  <c:v>3.9558823529411766</c:v>
                </c:pt>
                <c:pt idx="13">
                  <c:v>3.9693877551020411</c:v>
                </c:pt>
                <c:pt idx="14">
                  <c:v>4.154929577464789</c:v>
                </c:pt>
                <c:pt idx="15">
                  <c:v>3.1919999999999997</c:v>
                </c:pt>
                <c:pt idx="16">
                  <c:v>3.2747252747252746</c:v>
                </c:pt>
                <c:pt idx="17">
                  <c:v>3.64</c:v>
                </c:pt>
                <c:pt idx="18">
                  <c:v>3.6</c:v>
                </c:pt>
                <c:pt idx="19">
                  <c:v>3.4166666666666661</c:v>
                </c:pt>
                <c:pt idx="20">
                  <c:v>3.4150943396226414</c:v>
                </c:pt>
                <c:pt idx="21">
                  <c:v>3.5555555555555554</c:v>
                </c:pt>
                <c:pt idx="22">
                  <c:v>3.5757575757575757</c:v>
                </c:pt>
                <c:pt idx="23">
                  <c:v>3.4704257763905901</c:v>
                </c:pt>
                <c:pt idx="24">
                  <c:v>3.7412587412587412</c:v>
                </c:pt>
                <c:pt idx="25">
                  <c:v>3.7785714285714285</c:v>
                </c:pt>
                <c:pt idx="26">
                  <c:v>3.595890410958904</c:v>
                </c:pt>
                <c:pt idx="27">
                  <c:v>3.783018867924528</c:v>
                </c:pt>
                <c:pt idx="28">
                  <c:v>3.703296703296703</c:v>
                </c:pt>
                <c:pt idx="29">
                  <c:v>2.9999999999999996</c:v>
                </c:pt>
                <c:pt idx="30">
                  <c:v>2.927083333333333</c:v>
                </c:pt>
                <c:pt idx="31">
                  <c:v>3.3802816901408455</c:v>
                </c:pt>
                <c:pt idx="32">
                  <c:v>3.1818181818181817</c:v>
                </c:pt>
                <c:pt idx="33">
                  <c:v>3</c:v>
                </c:pt>
                <c:pt idx="34">
                  <c:v>3.443661971830986</c:v>
                </c:pt>
                <c:pt idx="35">
                  <c:v>3.9134615384615383</c:v>
                </c:pt>
                <c:pt idx="36">
                  <c:v>3.4153846153846148</c:v>
                </c:pt>
                <c:pt idx="37">
                  <c:v>3.676056338028169</c:v>
                </c:pt>
                <c:pt idx="38">
                  <c:v>3.376811594202898</c:v>
                </c:pt>
                <c:pt idx="39">
                  <c:v>3.7192982456140351</c:v>
                </c:pt>
                <c:pt idx="40">
                  <c:v>3.3613445378151261</c:v>
                </c:pt>
                <c:pt idx="41">
                  <c:v>3.564601956897151</c:v>
                </c:pt>
                <c:pt idx="42">
                  <c:v>3.9126637554585146</c:v>
                </c:pt>
                <c:pt idx="43">
                  <c:v>4.5999999999999996</c:v>
                </c:pt>
                <c:pt idx="44">
                  <c:v>3.6428571428571428</c:v>
                </c:pt>
                <c:pt idx="45">
                  <c:v>3.4711538461538463</c:v>
                </c:pt>
                <c:pt idx="46">
                  <c:v>3.6333333333333324</c:v>
                </c:pt>
                <c:pt idx="47">
                  <c:v>3.4594594594594601</c:v>
                </c:pt>
                <c:pt idx="48">
                  <c:v>3.5</c:v>
                </c:pt>
                <c:pt idx="49">
                  <c:v>3.8252427184466025</c:v>
                </c:pt>
                <c:pt idx="50">
                  <c:v>3.3846153846153846</c:v>
                </c:pt>
                <c:pt idx="51">
                  <c:v>3.1538461538461537</c:v>
                </c:pt>
                <c:pt idx="52">
                  <c:v>3.6764705882352939</c:v>
                </c:pt>
                <c:pt idx="53">
                  <c:v>3.3775510204081631</c:v>
                </c:pt>
                <c:pt idx="54">
                  <c:v>3.3693693693693687</c:v>
                </c:pt>
                <c:pt idx="55">
                  <c:v>3.1578947368421053</c:v>
                </c:pt>
                <c:pt idx="56">
                  <c:v>3.6315789473684208</c:v>
                </c:pt>
                <c:pt idx="57">
                  <c:v>3.7215189873417724</c:v>
                </c:pt>
                <c:pt idx="58">
                  <c:v>3.1530612244897958</c:v>
                </c:pt>
                <c:pt idx="59">
                  <c:v>3.5440000000000005</c:v>
                </c:pt>
                <c:pt idx="60">
                  <c:v>3.5128205128205128</c:v>
                </c:pt>
                <c:pt idx="62">
                  <c:v>3.6176939462399464</c:v>
                </c:pt>
                <c:pt idx="63">
                  <c:v>3.9333333333333331</c:v>
                </c:pt>
                <c:pt idx="64">
                  <c:v>3.6041666666666661</c:v>
                </c:pt>
                <c:pt idx="65">
                  <c:v>3.6518987341772151</c:v>
                </c:pt>
                <c:pt idx="66">
                  <c:v>3.5810810810810811</c:v>
                </c:pt>
                <c:pt idx="67">
                  <c:v>3.5384615384615383</c:v>
                </c:pt>
                <c:pt idx="68">
                  <c:v>3.8289473684210527</c:v>
                </c:pt>
                <c:pt idx="69">
                  <c:v>3.905263157894737</c:v>
                </c:pt>
                <c:pt idx="70">
                  <c:v>3.7619047619047614</c:v>
                </c:pt>
                <c:pt idx="71">
                  <c:v>3.4736842105263164</c:v>
                </c:pt>
                <c:pt idx="72">
                  <c:v>3</c:v>
                </c:pt>
                <c:pt idx="73">
                  <c:v>3.7784810126582276</c:v>
                </c:pt>
                <c:pt idx="74">
                  <c:v>3.3943661971830981</c:v>
                </c:pt>
                <c:pt idx="75">
                  <c:v>3.5949367088607596</c:v>
                </c:pt>
                <c:pt idx="76">
                  <c:v>3.6011904761904763</c:v>
                </c:pt>
                <c:pt idx="77">
                  <c:v>3.5708148400571877</c:v>
                </c:pt>
                <c:pt idx="78">
                  <c:v>3.4096385542168672</c:v>
                </c:pt>
                <c:pt idx="79">
                  <c:v>2.9636363636363638</c:v>
                </c:pt>
                <c:pt idx="80">
                  <c:v>3.8279569892473115</c:v>
                </c:pt>
                <c:pt idx="81">
                  <c:v>3.5641025641025639</c:v>
                </c:pt>
                <c:pt idx="82">
                  <c:v>3.5877862595419852</c:v>
                </c:pt>
                <c:pt idx="83">
                  <c:v>3.8682634730538923</c:v>
                </c:pt>
                <c:pt idx="84">
                  <c:v>3.5918367346938771</c:v>
                </c:pt>
                <c:pt idx="85">
                  <c:v>3.4078947368421044</c:v>
                </c:pt>
                <c:pt idx="86">
                  <c:v>3.17</c:v>
                </c:pt>
                <c:pt idx="87">
                  <c:v>3.8240740740740744</c:v>
                </c:pt>
                <c:pt idx="88">
                  <c:v>3.8333333333333339</c:v>
                </c:pt>
                <c:pt idx="89">
                  <c:v>3.24</c:v>
                </c:pt>
                <c:pt idx="90">
                  <c:v>3.3304347826086955</c:v>
                </c:pt>
                <c:pt idx="91">
                  <c:v>3.905263157894737</c:v>
                </c:pt>
                <c:pt idx="92">
                  <c:v>3.3283582089552239</c:v>
                </c:pt>
                <c:pt idx="93">
                  <c:v>3.4722222222222223</c:v>
                </c:pt>
                <c:pt idx="94">
                  <c:v>3.1388888888888893</c:v>
                </c:pt>
                <c:pt idx="95">
                  <c:v>3.1415094339622636</c:v>
                </c:pt>
                <c:pt idx="96">
                  <c:v>3.8051948051948052</c:v>
                </c:pt>
                <c:pt idx="97">
                  <c:v>3.5025906735751295</c:v>
                </c:pt>
                <c:pt idx="98">
                  <c:v>3.5647482014388494</c:v>
                </c:pt>
                <c:pt idx="99">
                  <c:v>3.6273291925465845</c:v>
                </c:pt>
                <c:pt idx="100">
                  <c:v>3.792307692307693</c:v>
                </c:pt>
                <c:pt idx="101">
                  <c:v>3.7212389380530975</c:v>
                </c:pt>
                <c:pt idx="102">
                  <c:v>4.1449275362318838</c:v>
                </c:pt>
                <c:pt idx="103">
                  <c:v>3.6785714285714284</c:v>
                </c:pt>
                <c:pt idx="104">
                  <c:v>3.8869565217391306</c:v>
                </c:pt>
                <c:pt idx="105">
                  <c:v>4</c:v>
                </c:pt>
                <c:pt idx="106">
                  <c:v>3.2391304347826089</c:v>
                </c:pt>
                <c:pt idx="107">
                  <c:v>3.5562499999999999</c:v>
                </c:pt>
                <c:pt idx="108">
                  <c:v>3.5865370683768694</c:v>
                </c:pt>
                <c:pt idx="109">
                  <c:v>4.213483146067416</c:v>
                </c:pt>
                <c:pt idx="110">
                  <c:v>4.0107526881720421</c:v>
                </c:pt>
                <c:pt idx="111">
                  <c:v>3.5824175824175826</c:v>
                </c:pt>
                <c:pt idx="112">
                  <c:v>2.9692307692307698</c:v>
                </c:pt>
                <c:pt idx="113">
                  <c:v>4.01219512195122</c:v>
                </c:pt>
                <c:pt idx="114">
                  <c:v>3.104166666666667</c:v>
                </c:pt>
                <c:pt idx="115">
                  <c:v>3.28</c:v>
                </c:pt>
                <c:pt idx="116">
                  <c:v>3.3162650602409638</c:v>
                </c:pt>
                <c:pt idx="117">
                  <c:v>3.790322580645161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'Русский-4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'Русский-4 диаграмма по районам'!$Q$5:$Q$122</c:f>
              <c:numCache>
                <c:formatCode>0,00</c:formatCode>
                <c:ptCount val="118"/>
                <c:pt idx="0">
                  <c:v>3.88</c:v>
                </c:pt>
                <c:pt idx="1">
                  <c:v>3.88</c:v>
                </c:pt>
                <c:pt idx="2">
                  <c:v>3.88</c:v>
                </c:pt>
                <c:pt idx="3">
                  <c:v>3.88</c:v>
                </c:pt>
                <c:pt idx="4">
                  <c:v>3.88</c:v>
                </c:pt>
                <c:pt idx="5">
                  <c:v>3.88</c:v>
                </c:pt>
                <c:pt idx="6">
                  <c:v>3.88</c:v>
                </c:pt>
                <c:pt idx="7">
                  <c:v>3.88</c:v>
                </c:pt>
                <c:pt idx="8">
                  <c:v>3.88</c:v>
                </c:pt>
                <c:pt idx="9">
                  <c:v>3.88</c:v>
                </c:pt>
                <c:pt idx="10">
                  <c:v>3.88</c:v>
                </c:pt>
                <c:pt idx="11">
                  <c:v>3.88</c:v>
                </c:pt>
                <c:pt idx="12">
                  <c:v>3.88</c:v>
                </c:pt>
                <c:pt idx="13">
                  <c:v>3.88</c:v>
                </c:pt>
                <c:pt idx="14">
                  <c:v>3.88</c:v>
                </c:pt>
                <c:pt idx="15">
                  <c:v>3.88</c:v>
                </c:pt>
                <c:pt idx="16">
                  <c:v>3.88</c:v>
                </c:pt>
                <c:pt idx="17">
                  <c:v>3.88</c:v>
                </c:pt>
                <c:pt idx="18">
                  <c:v>3.88</c:v>
                </c:pt>
                <c:pt idx="19">
                  <c:v>3.88</c:v>
                </c:pt>
                <c:pt idx="20">
                  <c:v>3.88</c:v>
                </c:pt>
                <c:pt idx="21">
                  <c:v>3.88</c:v>
                </c:pt>
                <c:pt idx="22">
                  <c:v>3.88</c:v>
                </c:pt>
                <c:pt idx="23">
                  <c:v>3.88</c:v>
                </c:pt>
                <c:pt idx="24">
                  <c:v>3.88</c:v>
                </c:pt>
                <c:pt idx="25">
                  <c:v>3.88</c:v>
                </c:pt>
                <c:pt idx="26">
                  <c:v>3.88</c:v>
                </c:pt>
                <c:pt idx="27">
                  <c:v>3.88</c:v>
                </c:pt>
                <c:pt idx="28">
                  <c:v>3.88</c:v>
                </c:pt>
                <c:pt idx="29">
                  <c:v>3.88</c:v>
                </c:pt>
                <c:pt idx="30">
                  <c:v>3.88</c:v>
                </c:pt>
                <c:pt idx="31">
                  <c:v>3.88</c:v>
                </c:pt>
                <c:pt idx="32">
                  <c:v>3.88</c:v>
                </c:pt>
                <c:pt idx="33">
                  <c:v>3.88</c:v>
                </c:pt>
                <c:pt idx="34">
                  <c:v>3.88</c:v>
                </c:pt>
                <c:pt idx="35">
                  <c:v>3.88</c:v>
                </c:pt>
                <c:pt idx="36">
                  <c:v>3.88</c:v>
                </c:pt>
                <c:pt idx="37">
                  <c:v>3.88</c:v>
                </c:pt>
                <c:pt idx="38">
                  <c:v>3.88</c:v>
                </c:pt>
                <c:pt idx="39">
                  <c:v>3.88</c:v>
                </c:pt>
                <c:pt idx="40">
                  <c:v>3.88</c:v>
                </c:pt>
                <c:pt idx="41">
                  <c:v>3.88</c:v>
                </c:pt>
                <c:pt idx="42">
                  <c:v>3.88</c:v>
                </c:pt>
                <c:pt idx="43">
                  <c:v>3.88</c:v>
                </c:pt>
                <c:pt idx="44">
                  <c:v>3.88</c:v>
                </c:pt>
                <c:pt idx="45">
                  <c:v>3.88</c:v>
                </c:pt>
                <c:pt idx="46">
                  <c:v>3.88</c:v>
                </c:pt>
                <c:pt idx="47">
                  <c:v>3.88</c:v>
                </c:pt>
                <c:pt idx="48">
                  <c:v>3.88</c:v>
                </c:pt>
                <c:pt idx="49">
                  <c:v>3.88</c:v>
                </c:pt>
                <c:pt idx="50">
                  <c:v>3.88</c:v>
                </c:pt>
                <c:pt idx="51">
                  <c:v>3.88</c:v>
                </c:pt>
                <c:pt idx="52">
                  <c:v>3.88</c:v>
                </c:pt>
                <c:pt idx="53">
                  <c:v>3.88</c:v>
                </c:pt>
                <c:pt idx="54">
                  <c:v>3.88</c:v>
                </c:pt>
                <c:pt idx="55">
                  <c:v>3.88</c:v>
                </c:pt>
                <c:pt idx="56">
                  <c:v>3.88</c:v>
                </c:pt>
                <c:pt idx="57">
                  <c:v>3.88</c:v>
                </c:pt>
                <c:pt idx="58">
                  <c:v>3.88</c:v>
                </c:pt>
                <c:pt idx="59">
                  <c:v>3.88</c:v>
                </c:pt>
                <c:pt idx="60">
                  <c:v>3.88</c:v>
                </c:pt>
                <c:pt idx="61">
                  <c:v>3.88</c:v>
                </c:pt>
                <c:pt idx="62">
                  <c:v>3.88</c:v>
                </c:pt>
                <c:pt idx="63">
                  <c:v>3.88</c:v>
                </c:pt>
                <c:pt idx="64">
                  <c:v>3.88</c:v>
                </c:pt>
                <c:pt idx="65">
                  <c:v>3.88</c:v>
                </c:pt>
                <c:pt idx="66">
                  <c:v>3.88</c:v>
                </c:pt>
                <c:pt idx="67">
                  <c:v>3.88</c:v>
                </c:pt>
                <c:pt idx="68">
                  <c:v>3.88</c:v>
                </c:pt>
                <c:pt idx="69">
                  <c:v>3.88</c:v>
                </c:pt>
                <c:pt idx="70">
                  <c:v>3.88</c:v>
                </c:pt>
                <c:pt idx="71">
                  <c:v>3.88</c:v>
                </c:pt>
                <c:pt idx="72">
                  <c:v>3.88</c:v>
                </c:pt>
                <c:pt idx="73">
                  <c:v>3.88</c:v>
                </c:pt>
                <c:pt idx="74">
                  <c:v>3.88</c:v>
                </c:pt>
                <c:pt idx="75">
                  <c:v>3.88</c:v>
                </c:pt>
                <c:pt idx="76">
                  <c:v>3.88</c:v>
                </c:pt>
                <c:pt idx="77">
                  <c:v>3.88</c:v>
                </c:pt>
                <c:pt idx="78">
                  <c:v>3.88</c:v>
                </c:pt>
                <c:pt idx="79">
                  <c:v>3.88</c:v>
                </c:pt>
                <c:pt idx="80">
                  <c:v>3.88</c:v>
                </c:pt>
                <c:pt idx="81">
                  <c:v>3.88</c:v>
                </c:pt>
                <c:pt idx="82">
                  <c:v>3.88</c:v>
                </c:pt>
                <c:pt idx="83">
                  <c:v>3.88</c:v>
                </c:pt>
                <c:pt idx="84">
                  <c:v>3.88</c:v>
                </c:pt>
                <c:pt idx="85">
                  <c:v>3.88</c:v>
                </c:pt>
                <c:pt idx="86">
                  <c:v>3.88</c:v>
                </c:pt>
                <c:pt idx="87">
                  <c:v>3.88</c:v>
                </c:pt>
                <c:pt idx="88">
                  <c:v>3.88</c:v>
                </c:pt>
                <c:pt idx="89">
                  <c:v>3.88</c:v>
                </c:pt>
                <c:pt idx="90">
                  <c:v>3.88</c:v>
                </c:pt>
                <c:pt idx="91">
                  <c:v>3.88</c:v>
                </c:pt>
                <c:pt idx="92">
                  <c:v>3.88</c:v>
                </c:pt>
                <c:pt idx="93">
                  <c:v>3.88</c:v>
                </c:pt>
                <c:pt idx="94">
                  <c:v>3.88</c:v>
                </c:pt>
                <c:pt idx="95">
                  <c:v>3.88</c:v>
                </c:pt>
                <c:pt idx="96">
                  <c:v>3.88</c:v>
                </c:pt>
                <c:pt idx="97">
                  <c:v>3.88</c:v>
                </c:pt>
                <c:pt idx="98">
                  <c:v>3.88</c:v>
                </c:pt>
                <c:pt idx="99">
                  <c:v>3.88</c:v>
                </c:pt>
                <c:pt idx="100">
                  <c:v>3.88</c:v>
                </c:pt>
                <c:pt idx="101">
                  <c:v>3.88</c:v>
                </c:pt>
                <c:pt idx="102">
                  <c:v>3.88</c:v>
                </c:pt>
                <c:pt idx="103">
                  <c:v>3.88</c:v>
                </c:pt>
                <c:pt idx="104">
                  <c:v>3.88</c:v>
                </c:pt>
                <c:pt idx="105">
                  <c:v>3.88</c:v>
                </c:pt>
                <c:pt idx="106">
                  <c:v>3.88</c:v>
                </c:pt>
                <c:pt idx="107">
                  <c:v>3.88</c:v>
                </c:pt>
                <c:pt idx="108">
                  <c:v>3.88</c:v>
                </c:pt>
                <c:pt idx="109" formatCode="Основной">
                  <c:v>3.88</c:v>
                </c:pt>
                <c:pt idx="110">
                  <c:v>3.88</c:v>
                </c:pt>
                <c:pt idx="111">
                  <c:v>3.88</c:v>
                </c:pt>
                <c:pt idx="112">
                  <c:v>3.88</c:v>
                </c:pt>
                <c:pt idx="113">
                  <c:v>3.88</c:v>
                </c:pt>
                <c:pt idx="114">
                  <c:v>3.88</c:v>
                </c:pt>
                <c:pt idx="115">
                  <c:v>3.88</c:v>
                </c:pt>
                <c:pt idx="116">
                  <c:v>3.88</c:v>
                </c:pt>
                <c:pt idx="117">
                  <c:v>3.88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'Русский-4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'Русский-4 диаграмма по районам'!$H$5:$H$122</c:f>
              <c:numCache>
                <c:formatCode>0,00</c:formatCode>
                <c:ptCount val="118"/>
                <c:pt idx="0">
                  <c:v>3.9439333333333337</c:v>
                </c:pt>
                <c:pt idx="1">
                  <c:v>4.0979999999999999</c:v>
                </c:pt>
                <c:pt idx="2">
                  <c:v>3.8712999999999997</c:v>
                </c:pt>
                <c:pt idx="3">
                  <c:v>3.8062</c:v>
                </c:pt>
                <c:pt idx="4">
                  <c:v>4.1239999999999997</c:v>
                </c:pt>
                <c:pt idx="5">
                  <c:v>4.3707000000000003</c:v>
                </c:pt>
                <c:pt idx="6">
                  <c:v>3.8513999999999999</c:v>
                </c:pt>
                <c:pt idx="7">
                  <c:v>3.9677999999999995</c:v>
                </c:pt>
                <c:pt idx="8">
                  <c:v>3.9058999999999999</c:v>
                </c:pt>
                <c:pt idx="9">
                  <c:v>3.5000999999999998</c:v>
                </c:pt>
                <c:pt idx="10">
                  <c:v>3.7941333333333334</c:v>
                </c:pt>
                <c:pt idx="11">
                  <c:v>4.2242999999999995</c:v>
                </c:pt>
                <c:pt idx="12">
                  <c:v>3.9428000000000001</c:v>
                </c:pt>
                <c:pt idx="13">
                  <c:v>3.8666999999999998</c:v>
                </c:pt>
                <c:pt idx="14">
                  <c:v>3.9626000000000001</c:v>
                </c:pt>
                <c:pt idx="15">
                  <c:v>3.8453000000000004</c:v>
                </c:pt>
                <c:pt idx="16">
                  <c:v>3.5649000000000002</c:v>
                </c:pt>
                <c:pt idx="17">
                  <c:v>3.8929</c:v>
                </c:pt>
                <c:pt idx="18">
                  <c:v>3.8434000000000004</c:v>
                </c:pt>
                <c:pt idx="19">
                  <c:v>4.0259999999999998</c:v>
                </c:pt>
                <c:pt idx="20">
                  <c:v>3.2268000000000008</c:v>
                </c:pt>
                <c:pt idx="21">
                  <c:v>3.65</c:v>
                </c:pt>
                <c:pt idx="22">
                  <c:v>3.4838999999999998</c:v>
                </c:pt>
                <c:pt idx="23">
                  <c:v>3.6444823529411767</c:v>
                </c:pt>
                <c:pt idx="24">
                  <c:v>3.4502999999999999</c:v>
                </c:pt>
                <c:pt idx="25">
                  <c:v>3.8096999999999999</c:v>
                </c:pt>
                <c:pt idx="26">
                  <c:v>3.8801999999999999</c:v>
                </c:pt>
                <c:pt idx="27">
                  <c:v>3.7412999999999994</c:v>
                </c:pt>
                <c:pt idx="28">
                  <c:v>3.7432000000000003</c:v>
                </c:pt>
                <c:pt idx="29">
                  <c:v>3.8035000000000001</c:v>
                </c:pt>
                <c:pt idx="30">
                  <c:v>3.4284999999999997</c:v>
                </c:pt>
                <c:pt idx="31">
                  <c:v>3.3621000000000003</c:v>
                </c:pt>
                <c:pt idx="32">
                  <c:v>3.7778000000000005</c:v>
                </c:pt>
                <c:pt idx="33">
                  <c:v>3.4</c:v>
                </c:pt>
                <c:pt idx="34">
                  <c:v>3.645</c:v>
                </c:pt>
                <c:pt idx="35">
                  <c:v>3.8629999999999995</c:v>
                </c:pt>
                <c:pt idx="36">
                  <c:v>3.6491999999999996</c:v>
                </c:pt>
                <c:pt idx="37">
                  <c:v>3.4591999999999996</c:v>
                </c:pt>
                <c:pt idx="38">
                  <c:v>3.5941000000000001</c:v>
                </c:pt>
                <c:pt idx="39">
                  <c:v>3.7007999999999996</c:v>
                </c:pt>
                <c:pt idx="40">
                  <c:v>3.6483000000000003</c:v>
                </c:pt>
                <c:pt idx="41">
                  <c:v>3.7741850000000006</c:v>
                </c:pt>
                <c:pt idx="42">
                  <c:v>3.8637999999999999</c:v>
                </c:pt>
                <c:pt idx="43">
                  <c:v>4.1072000000000006</c:v>
                </c:pt>
                <c:pt idx="44">
                  <c:v>4.1208</c:v>
                </c:pt>
                <c:pt idx="45">
                  <c:v>3.8795000000000006</c:v>
                </c:pt>
                <c:pt idx="46">
                  <c:v>4</c:v>
                </c:pt>
                <c:pt idx="47">
                  <c:v>3.7961</c:v>
                </c:pt>
                <c:pt idx="48">
                  <c:v>3.7646999999999995</c:v>
                </c:pt>
                <c:pt idx="49">
                  <c:v>3.9043000000000001</c:v>
                </c:pt>
                <c:pt idx="50">
                  <c:v>3.5436000000000001</c:v>
                </c:pt>
                <c:pt idx="51">
                  <c:v>3.5996000000000006</c:v>
                </c:pt>
                <c:pt idx="52">
                  <c:v>3.8367</c:v>
                </c:pt>
                <c:pt idx="53">
                  <c:v>3.7856999999999998</c:v>
                </c:pt>
                <c:pt idx="54">
                  <c:v>3.5871999999999997</c:v>
                </c:pt>
                <c:pt idx="55">
                  <c:v>3.1667000000000001</c:v>
                </c:pt>
                <c:pt idx="56">
                  <c:v>3.8021000000000003</c:v>
                </c:pt>
                <c:pt idx="57">
                  <c:v>3.6332000000000004</c:v>
                </c:pt>
                <c:pt idx="58">
                  <c:v>3.6296999999999997</c:v>
                </c:pt>
                <c:pt idx="59">
                  <c:v>3.9783000000000004</c:v>
                </c:pt>
                <c:pt idx="60">
                  <c:v>3.6604999999999994</c:v>
                </c:pt>
                <c:pt idx="61">
                  <c:v>3.8239999999999998</c:v>
                </c:pt>
                <c:pt idx="62">
                  <c:v>3.839</c:v>
                </c:pt>
                <c:pt idx="63">
                  <c:v>4.1698000000000004</c:v>
                </c:pt>
                <c:pt idx="64">
                  <c:v>4.1196999999999999</c:v>
                </c:pt>
                <c:pt idx="65">
                  <c:v>4.0147000000000004</c:v>
                </c:pt>
                <c:pt idx="66">
                  <c:v>3.9401999999999999</c:v>
                </c:pt>
                <c:pt idx="67">
                  <c:v>3.8464999999999998</c:v>
                </c:pt>
                <c:pt idx="68">
                  <c:v>3.6263000000000001</c:v>
                </c:pt>
                <c:pt idx="69">
                  <c:v>3.9394</c:v>
                </c:pt>
                <c:pt idx="70">
                  <c:v>3.5050999999999992</c:v>
                </c:pt>
                <c:pt idx="71">
                  <c:v>3.6805000000000003</c:v>
                </c:pt>
                <c:pt idx="72">
                  <c:v>3.786</c:v>
                </c:pt>
                <c:pt idx="73">
                  <c:v>3.3574999999999999</c:v>
                </c:pt>
                <c:pt idx="74">
                  <c:v>4.0701999999999998</c:v>
                </c:pt>
                <c:pt idx="75">
                  <c:v>3.8495999999999997</c:v>
                </c:pt>
                <c:pt idx="76">
                  <c:v>3.8405</c:v>
                </c:pt>
                <c:pt idx="77">
                  <c:v>3.7707233333333336</c:v>
                </c:pt>
                <c:pt idx="78">
                  <c:v>3.9131000000000005</c:v>
                </c:pt>
                <c:pt idx="79">
                  <c:v>3.3077999999999999</c:v>
                </c:pt>
                <c:pt idx="80">
                  <c:v>4.0500999999999996</c:v>
                </c:pt>
                <c:pt idx="81">
                  <c:v>4.0862999999999996</c:v>
                </c:pt>
                <c:pt idx="82">
                  <c:v>3.9560000000000004</c:v>
                </c:pt>
                <c:pt idx="83">
                  <c:v>3.7958999999999996</c:v>
                </c:pt>
                <c:pt idx="84">
                  <c:v>3.5829999999999997</c:v>
                </c:pt>
                <c:pt idx="85">
                  <c:v>3.7910000000000004</c:v>
                </c:pt>
                <c:pt idx="86">
                  <c:v>3.3585000000000003</c:v>
                </c:pt>
                <c:pt idx="87">
                  <c:v>3.7477</c:v>
                </c:pt>
                <c:pt idx="88">
                  <c:v>3.5309000000000004</c:v>
                </c:pt>
                <c:pt idx="89">
                  <c:v>3.7925999999999997</c:v>
                </c:pt>
                <c:pt idx="90">
                  <c:v>3.8523999999999994</c:v>
                </c:pt>
                <c:pt idx="91">
                  <c:v>3.8113999999999999</c:v>
                </c:pt>
                <c:pt idx="92">
                  <c:v>3.7086999999999999</c:v>
                </c:pt>
                <c:pt idx="93">
                  <c:v>3.5968999999999998</c:v>
                </c:pt>
                <c:pt idx="94">
                  <c:v>3.5674000000000001</c:v>
                </c:pt>
                <c:pt idx="95">
                  <c:v>3.5551999999999997</c:v>
                </c:pt>
                <c:pt idx="96">
                  <c:v>3.97</c:v>
                </c:pt>
                <c:pt idx="97">
                  <c:v>3.9802</c:v>
                </c:pt>
                <c:pt idx="98">
                  <c:v>3.8025000000000002</c:v>
                </c:pt>
                <c:pt idx="99">
                  <c:v>4.0575000000000001</c:v>
                </c:pt>
                <c:pt idx="100">
                  <c:v>3.6087000000000002</c:v>
                </c:pt>
                <c:pt idx="101">
                  <c:v>4.2014999999999993</c:v>
                </c:pt>
                <c:pt idx="102">
                  <c:v>3.8062999999999998</c:v>
                </c:pt>
                <c:pt idx="103">
                  <c:v>3.9567999999999999</c:v>
                </c:pt>
                <c:pt idx="104">
                  <c:v>3.9239999999999999</c:v>
                </c:pt>
                <c:pt idx="105">
                  <c:v>3.3805999999999994</c:v>
                </c:pt>
                <c:pt idx="106">
                  <c:v>3.7095000000000002</c:v>
                </c:pt>
                <c:pt idx="107">
                  <c:v>3.7191999999999994</c:v>
                </c:pt>
                <c:pt idx="108">
                  <c:v>3.9583444444444447</c:v>
                </c:pt>
                <c:pt idx="109">
                  <c:v>4.5575000000000001</c:v>
                </c:pt>
                <c:pt idx="110">
                  <c:v>4.1276000000000002</c:v>
                </c:pt>
                <c:pt idx="111">
                  <c:v>3.66</c:v>
                </c:pt>
                <c:pt idx="112">
                  <c:v>4.3209</c:v>
                </c:pt>
                <c:pt idx="113">
                  <c:v>3.7837000000000001</c:v>
                </c:pt>
                <c:pt idx="114">
                  <c:v>3.8957999999999999</c:v>
                </c:pt>
                <c:pt idx="115">
                  <c:v>3.6669999999999998</c:v>
                </c:pt>
                <c:pt idx="116">
                  <c:v>3.7025000000000001</c:v>
                </c:pt>
                <c:pt idx="117">
                  <c:v>3.9100999999999999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16320"/>
        <c:axId val="123815424"/>
      </c:lineChart>
      <c:catAx>
        <c:axId val="1014163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815424"/>
        <c:crosses val="autoZero"/>
        <c:auto val="1"/>
        <c:lblAlgn val="ctr"/>
        <c:lblOffset val="100"/>
        <c:noMultiLvlLbl val="0"/>
      </c:catAx>
      <c:valAx>
        <c:axId val="123815424"/>
        <c:scaling>
          <c:orientation val="minMax"/>
          <c:max val="5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1416320"/>
        <c:crosses val="autoZero"/>
        <c:crossBetween val="between"/>
        <c:majorUnit val="0.5"/>
      </c:valAx>
      <c:spPr>
        <a:effectLst/>
      </c:spPr>
    </c:plotArea>
    <c:legend>
      <c:legendPos val="b"/>
      <c:layout>
        <c:manualLayout>
          <c:xMode val="edge"/>
          <c:yMode val="edge"/>
          <c:x val="0.20756214253257851"/>
          <c:y val="1.0832623470151239E-2"/>
          <c:w val="0.72033628501957481"/>
          <c:h val="4.25534956614352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 Русский язык </a:t>
            </a:r>
            <a:r>
              <a:rPr lang="ru-RU" b="1" baseline="0"/>
              <a:t> 4 кл.</a:t>
            </a:r>
            <a:r>
              <a:rPr lang="en-US" b="1" baseline="0"/>
              <a:t> </a:t>
            </a:r>
            <a:r>
              <a:rPr lang="ru-RU" b="1" baseline="0"/>
              <a:t>20</a:t>
            </a:r>
            <a:r>
              <a:rPr lang="en-US" b="1" baseline="0"/>
              <a:t>24</a:t>
            </a:r>
            <a:r>
              <a:rPr lang="ru-RU" b="1" baseline="0"/>
              <a:t>- 202</a:t>
            </a:r>
            <a:r>
              <a:rPr lang="en-US" b="1" baseline="0"/>
              <a:t>1</a:t>
            </a:r>
            <a:endParaRPr lang="ru-RU" b="1"/>
          </a:p>
        </c:rich>
      </c:tx>
      <c:layout>
        <c:manualLayout>
          <c:xMode val="edge"/>
          <c:yMode val="edge"/>
          <c:x val="3.5577564390052371E-2"/>
          <c:y val="9.471627698994948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37531125830938E-2"/>
          <c:y val="7.371601349864966E-2"/>
          <c:w val="0.9776719828231315"/>
          <c:h val="0.5587076977563098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'Русский-4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№ 131</c:v>
                </c:pt>
                <c:pt idx="3">
                  <c:v>МАОУ Лицей № 28</c:v>
                </c:pt>
                <c:pt idx="4">
                  <c:v>МАОУ Гимназия №  9</c:v>
                </c:pt>
                <c:pt idx="5">
                  <c:v>МАОУ СШ № 19</c:v>
                </c:pt>
                <c:pt idx="6">
                  <c:v>МАОУ Гимназия № 8</c:v>
                </c:pt>
                <c:pt idx="7">
                  <c:v>МАОУ СШ  № 12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СШ № 63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СШ № 46</c:v>
                </c:pt>
                <c:pt idx="19">
                  <c:v>МАОУ СШ № 8 "Созидание"</c:v>
                </c:pt>
                <c:pt idx="20">
                  <c:v>МАОУ СШ № 90</c:v>
                </c:pt>
                <c:pt idx="21">
                  <c:v>МАОУ Гимназия № 4</c:v>
                </c:pt>
                <c:pt idx="22">
                  <c:v>МАОУ СШ № 81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МБОУ СШ № 64</c:v>
                </c:pt>
                <c:pt idx="27">
                  <c:v>МАОУ СШ № 148</c:v>
                </c:pt>
                <c:pt idx="28">
                  <c:v>МБОУ СШ № 94</c:v>
                </c:pt>
                <c:pt idx="29">
                  <c:v>МАОУ СШ № 89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МАОУ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Лицей № 3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МБОУ СШ № 13</c:v>
                </c:pt>
                <c:pt idx="39">
                  <c:v>МБОУ Гимназия № 7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Школа-интернат № 1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МБОУ Лицей № 10</c:v>
                </c:pt>
                <c:pt idx="47">
                  <c:v>МБОУ СШ № 84</c:v>
                </c:pt>
                <c:pt idx="48">
                  <c:v>МАОУ СШ № 3</c:v>
                </c:pt>
                <c:pt idx="49">
                  <c:v>МБОУ Лицей № 8</c:v>
                </c:pt>
                <c:pt idx="50">
                  <c:v>МБОУ СШ № 133</c:v>
                </c:pt>
                <c:pt idx="51">
                  <c:v>МБОУ СШ № 36</c:v>
                </c:pt>
                <c:pt idx="52">
                  <c:v>МАОУ Лицей № 1</c:v>
                </c:pt>
                <c:pt idx="53">
                  <c:v>МАОУ СШ № 72 </c:v>
                </c:pt>
                <c:pt idx="54">
                  <c:v>МБОУ СШ № 30</c:v>
                </c:pt>
                <c:pt idx="55">
                  <c:v>МБОУ СШ № 95</c:v>
                </c:pt>
                <c:pt idx="56">
                  <c:v>МАОУ СШ № 159</c:v>
                </c:pt>
                <c:pt idx="57">
                  <c:v>МАОУ «КУГ № 1 – Универс»</c:v>
                </c:pt>
                <c:pt idx="58">
                  <c:v>МБОУ СШ № 73</c:v>
                </c:pt>
                <c:pt idx="59">
                  <c:v>МАОУ СШ № 82</c:v>
                </c:pt>
                <c:pt idx="60">
                  <c:v>МБОУ СШ № 39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Лицей № 9 "Лидер"</c:v>
                </c:pt>
                <c:pt idx="64">
                  <c:v>МАОУ СШ № 137</c:v>
                </c:pt>
                <c:pt idx="65">
                  <c:v>МАОУ Гимназия № 14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78</c:v>
                </c:pt>
                <c:pt idx="76">
                  <c:v>МАОУ СШ № 93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152 </c:v>
                </c:pt>
                <c:pt idx="81">
                  <c:v>МАОУ СШ № 145</c:v>
                </c:pt>
                <c:pt idx="82">
                  <c:v>МАОУ СШ № 1</c:v>
                </c:pt>
                <c:pt idx="83">
                  <c:v>МАОУ СШ № 143</c:v>
                </c:pt>
                <c:pt idx="84">
                  <c:v>МАОУ СШ № 150</c:v>
                </c:pt>
                <c:pt idx="85">
                  <c:v>МАОУ СШ № 121</c:v>
                </c:pt>
                <c:pt idx="86">
                  <c:v>МБОУ СШ № 56</c:v>
                </c:pt>
                <c:pt idx="87">
                  <c:v>МАОУ СШ № 24</c:v>
                </c:pt>
                <c:pt idx="88">
                  <c:v>МАОУ СШ № 141</c:v>
                </c:pt>
                <c:pt idx="89">
                  <c:v>МАОУ СШ № 144</c:v>
                </c:pt>
                <c:pt idx="90">
                  <c:v>МАОУ СШ № 98</c:v>
                </c:pt>
                <c:pt idx="91">
                  <c:v>МАОУ СШ № 156</c:v>
                </c:pt>
                <c:pt idx="92">
                  <c:v>МАОУ СШ № 151</c:v>
                </c:pt>
                <c:pt idx="93">
                  <c:v>МАОУ СШ № 139</c:v>
                </c:pt>
                <c:pt idx="94">
                  <c:v>МАОУ СШ № 108</c:v>
                </c:pt>
                <c:pt idx="95">
                  <c:v>МАОУ СШ № 66</c:v>
                </c:pt>
                <c:pt idx="96">
                  <c:v>МАОУ СШ № 149</c:v>
                </c:pt>
                <c:pt idx="97">
                  <c:v>МАОУ СШ № 147</c:v>
                </c:pt>
                <c:pt idx="98">
                  <c:v>МБОУ СШ № 2</c:v>
                </c:pt>
                <c:pt idx="99">
                  <c:v>МАОУ СШ № 69</c:v>
                </c:pt>
                <c:pt idx="100">
                  <c:v>МАОУ СШ № 115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154</c:v>
                </c:pt>
                <c:pt idx="104">
                  <c:v>МАОУ СШ № 85</c:v>
                </c:pt>
                <c:pt idx="105">
                  <c:v>МАОУ СШ № 91</c:v>
                </c:pt>
                <c:pt idx="106">
                  <c:v>МАОУ СШ № 157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СОШ № 10 </c:v>
                </c:pt>
                <c:pt idx="111">
                  <c:v>МБОУ Лицей № 2</c:v>
                </c:pt>
                <c:pt idx="112">
                  <c:v>МБОУ  Гимназия № 16</c:v>
                </c:pt>
                <c:pt idx="113">
                  <c:v>МАОУ СШ № 155</c:v>
                </c:pt>
                <c:pt idx="114">
                  <c:v>МАОУ СШ "Комплекс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МБОУ СШ № 4</c:v>
                </c:pt>
              </c:strCache>
            </c:strRef>
          </c:cat>
          <c:val>
            <c:numRef>
              <c:f>'Русский-4 диаграмма'!$E$5:$E$122</c:f>
              <c:numCache>
                <c:formatCode>Основной</c:formatCode>
                <c:ptCount val="118"/>
                <c:pt idx="0">
                  <c:v>3.79</c:v>
                </c:pt>
                <c:pt idx="1">
                  <c:v>3.79</c:v>
                </c:pt>
                <c:pt idx="2">
                  <c:v>3.79</c:v>
                </c:pt>
                <c:pt idx="3">
                  <c:v>3.79</c:v>
                </c:pt>
                <c:pt idx="4">
                  <c:v>3.79</c:v>
                </c:pt>
                <c:pt idx="5">
                  <c:v>3.79</c:v>
                </c:pt>
                <c:pt idx="6">
                  <c:v>3.79</c:v>
                </c:pt>
                <c:pt idx="7">
                  <c:v>3.79</c:v>
                </c:pt>
                <c:pt idx="8">
                  <c:v>3.79</c:v>
                </c:pt>
                <c:pt idx="9">
                  <c:v>3.79</c:v>
                </c:pt>
                <c:pt idx="10">
                  <c:v>3.79</c:v>
                </c:pt>
                <c:pt idx="11">
                  <c:v>3.79</c:v>
                </c:pt>
                <c:pt idx="12">
                  <c:v>3.79</c:v>
                </c:pt>
                <c:pt idx="13">
                  <c:v>3.79</c:v>
                </c:pt>
                <c:pt idx="14">
                  <c:v>3.79</c:v>
                </c:pt>
                <c:pt idx="15">
                  <c:v>3.79</c:v>
                </c:pt>
                <c:pt idx="16">
                  <c:v>3.79</c:v>
                </c:pt>
                <c:pt idx="17">
                  <c:v>3.79</c:v>
                </c:pt>
                <c:pt idx="18">
                  <c:v>3.79</c:v>
                </c:pt>
                <c:pt idx="19">
                  <c:v>3.79</c:v>
                </c:pt>
                <c:pt idx="20">
                  <c:v>3.79</c:v>
                </c:pt>
                <c:pt idx="21">
                  <c:v>3.79</c:v>
                </c:pt>
                <c:pt idx="22">
                  <c:v>3.79</c:v>
                </c:pt>
                <c:pt idx="23">
                  <c:v>3.79</c:v>
                </c:pt>
                <c:pt idx="24">
                  <c:v>3.79</c:v>
                </c:pt>
                <c:pt idx="25">
                  <c:v>3.79</c:v>
                </c:pt>
                <c:pt idx="26">
                  <c:v>3.79</c:v>
                </c:pt>
                <c:pt idx="27">
                  <c:v>3.79</c:v>
                </c:pt>
                <c:pt idx="28">
                  <c:v>3.79</c:v>
                </c:pt>
                <c:pt idx="29">
                  <c:v>3.79</c:v>
                </c:pt>
                <c:pt idx="30">
                  <c:v>3.79</c:v>
                </c:pt>
                <c:pt idx="31">
                  <c:v>3.79</c:v>
                </c:pt>
                <c:pt idx="32">
                  <c:v>3.79</c:v>
                </c:pt>
                <c:pt idx="33">
                  <c:v>3.79</c:v>
                </c:pt>
                <c:pt idx="34">
                  <c:v>3.79</c:v>
                </c:pt>
                <c:pt idx="35">
                  <c:v>3.79</c:v>
                </c:pt>
                <c:pt idx="36">
                  <c:v>3.79</c:v>
                </c:pt>
                <c:pt idx="37">
                  <c:v>3.79</c:v>
                </c:pt>
                <c:pt idx="38">
                  <c:v>3.79</c:v>
                </c:pt>
                <c:pt idx="39">
                  <c:v>3.79</c:v>
                </c:pt>
                <c:pt idx="40">
                  <c:v>3.79</c:v>
                </c:pt>
                <c:pt idx="41">
                  <c:v>3.79</c:v>
                </c:pt>
                <c:pt idx="42">
                  <c:v>3.79</c:v>
                </c:pt>
                <c:pt idx="43">
                  <c:v>3.79</c:v>
                </c:pt>
                <c:pt idx="44">
                  <c:v>3.79</c:v>
                </c:pt>
                <c:pt idx="45">
                  <c:v>3.79</c:v>
                </c:pt>
                <c:pt idx="46">
                  <c:v>3.79</c:v>
                </c:pt>
                <c:pt idx="47">
                  <c:v>3.79</c:v>
                </c:pt>
                <c:pt idx="48">
                  <c:v>3.79</c:v>
                </c:pt>
                <c:pt idx="49">
                  <c:v>3.79</c:v>
                </c:pt>
                <c:pt idx="50">
                  <c:v>3.79</c:v>
                </c:pt>
                <c:pt idx="51">
                  <c:v>3.79</c:v>
                </c:pt>
                <c:pt idx="52">
                  <c:v>3.79</c:v>
                </c:pt>
                <c:pt idx="53">
                  <c:v>3.79</c:v>
                </c:pt>
                <c:pt idx="54">
                  <c:v>3.79</c:v>
                </c:pt>
                <c:pt idx="55">
                  <c:v>3.79</c:v>
                </c:pt>
                <c:pt idx="56">
                  <c:v>3.79</c:v>
                </c:pt>
                <c:pt idx="57">
                  <c:v>3.79</c:v>
                </c:pt>
                <c:pt idx="58">
                  <c:v>3.79</c:v>
                </c:pt>
                <c:pt idx="59">
                  <c:v>3.79</c:v>
                </c:pt>
                <c:pt idx="60">
                  <c:v>3.79</c:v>
                </c:pt>
                <c:pt idx="61">
                  <c:v>3.79</c:v>
                </c:pt>
                <c:pt idx="62">
                  <c:v>3.79</c:v>
                </c:pt>
                <c:pt idx="63">
                  <c:v>3.79</c:v>
                </c:pt>
                <c:pt idx="64">
                  <c:v>3.79</c:v>
                </c:pt>
                <c:pt idx="65">
                  <c:v>3.79</c:v>
                </c:pt>
                <c:pt idx="66">
                  <c:v>3.79</c:v>
                </c:pt>
                <c:pt idx="67">
                  <c:v>3.79</c:v>
                </c:pt>
                <c:pt idx="68">
                  <c:v>3.79</c:v>
                </c:pt>
                <c:pt idx="69">
                  <c:v>3.79</c:v>
                </c:pt>
                <c:pt idx="70">
                  <c:v>3.79</c:v>
                </c:pt>
                <c:pt idx="71">
                  <c:v>3.79</c:v>
                </c:pt>
                <c:pt idx="72">
                  <c:v>3.79</c:v>
                </c:pt>
                <c:pt idx="73">
                  <c:v>3.79</c:v>
                </c:pt>
                <c:pt idx="74">
                  <c:v>3.79</c:v>
                </c:pt>
                <c:pt idx="75">
                  <c:v>3.79</c:v>
                </c:pt>
                <c:pt idx="76">
                  <c:v>3.79</c:v>
                </c:pt>
                <c:pt idx="77">
                  <c:v>3.79</c:v>
                </c:pt>
                <c:pt idx="78">
                  <c:v>3.79</c:v>
                </c:pt>
                <c:pt idx="79">
                  <c:v>3.79</c:v>
                </c:pt>
                <c:pt idx="80">
                  <c:v>3.79</c:v>
                </c:pt>
                <c:pt idx="81">
                  <c:v>3.79</c:v>
                </c:pt>
                <c:pt idx="82">
                  <c:v>3.79</c:v>
                </c:pt>
                <c:pt idx="83">
                  <c:v>3.79</c:v>
                </c:pt>
                <c:pt idx="84">
                  <c:v>3.79</c:v>
                </c:pt>
                <c:pt idx="85">
                  <c:v>3.79</c:v>
                </c:pt>
                <c:pt idx="86">
                  <c:v>3.79</c:v>
                </c:pt>
                <c:pt idx="87">
                  <c:v>3.79</c:v>
                </c:pt>
                <c:pt idx="88">
                  <c:v>3.79</c:v>
                </c:pt>
                <c:pt idx="89">
                  <c:v>3.79</c:v>
                </c:pt>
                <c:pt idx="90">
                  <c:v>3.79</c:v>
                </c:pt>
                <c:pt idx="91">
                  <c:v>3.79</c:v>
                </c:pt>
                <c:pt idx="92">
                  <c:v>3.79</c:v>
                </c:pt>
                <c:pt idx="93">
                  <c:v>3.79</c:v>
                </c:pt>
                <c:pt idx="94">
                  <c:v>3.79</c:v>
                </c:pt>
                <c:pt idx="95">
                  <c:v>3.79</c:v>
                </c:pt>
                <c:pt idx="96">
                  <c:v>3.79</c:v>
                </c:pt>
                <c:pt idx="97">
                  <c:v>3.79</c:v>
                </c:pt>
                <c:pt idx="98">
                  <c:v>3.79</c:v>
                </c:pt>
                <c:pt idx="99">
                  <c:v>3.79</c:v>
                </c:pt>
                <c:pt idx="100">
                  <c:v>3.79</c:v>
                </c:pt>
                <c:pt idx="101">
                  <c:v>3.79</c:v>
                </c:pt>
                <c:pt idx="102">
                  <c:v>3.79</c:v>
                </c:pt>
                <c:pt idx="103">
                  <c:v>3.79</c:v>
                </c:pt>
                <c:pt idx="104">
                  <c:v>3.79</c:v>
                </c:pt>
                <c:pt idx="105">
                  <c:v>3.79</c:v>
                </c:pt>
                <c:pt idx="106">
                  <c:v>3.79</c:v>
                </c:pt>
                <c:pt idx="107">
                  <c:v>3.79</c:v>
                </c:pt>
                <c:pt idx="108">
                  <c:v>3.79</c:v>
                </c:pt>
                <c:pt idx="109">
                  <c:v>3.79</c:v>
                </c:pt>
                <c:pt idx="110">
                  <c:v>3.79</c:v>
                </c:pt>
                <c:pt idx="111">
                  <c:v>3.79</c:v>
                </c:pt>
                <c:pt idx="112">
                  <c:v>3.79</c:v>
                </c:pt>
                <c:pt idx="113">
                  <c:v>3.79</c:v>
                </c:pt>
                <c:pt idx="114">
                  <c:v>3.79</c:v>
                </c:pt>
                <c:pt idx="115">
                  <c:v>3.79</c:v>
                </c:pt>
                <c:pt idx="116">
                  <c:v>3.79</c:v>
                </c:pt>
                <c:pt idx="117">
                  <c:v>3.79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'Русский-4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№ 131</c:v>
                </c:pt>
                <c:pt idx="3">
                  <c:v>МАОУ Лицей № 28</c:v>
                </c:pt>
                <c:pt idx="4">
                  <c:v>МАОУ Гимназия №  9</c:v>
                </c:pt>
                <c:pt idx="5">
                  <c:v>МАОУ СШ № 19</c:v>
                </c:pt>
                <c:pt idx="6">
                  <c:v>МАОУ Гимназия № 8</c:v>
                </c:pt>
                <c:pt idx="7">
                  <c:v>МАОУ СШ  № 12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СШ № 63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СШ № 46</c:v>
                </c:pt>
                <c:pt idx="19">
                  <c:v>МАОУ СШ № 8 "Созидание"</c:v>
                </c:pt>
                <c:pt idx="20">
                  <c:v>МАОУ СШ № 90</c:v>
                </c:pt>
                <c:pt idx="21">
                  <c:v>МАОУ Гимназия № 4</c:v>
                </c:pt>
                <c:pt idx="22">
                  <c:v>МАОУ СШ № 81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МБОУ СШ № 64</c:v>
                </c:pt>
                <c:pt idx="27">
                  <c:v>МАОУ СШ № 148</c:v>
                </c:pt>
                <c:pt idx="28">
                  <c:v>МБОУ СШ № 94</c:v>
                </c:pt>
                <c:pt idx="29">
                  <c:v>МАОУ СШ № 89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МАОУ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Лицей № 3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МБОУ СШ № 13</c:v>
                </c:pt>
                <c:pt idx="39">
                  <c:v>МБОУ Гимназия № 7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Школа-интернат № 1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МБОУ Лицей № 10</c:v>
                </c:pt>
                <c:pt idx="47">
                  <c:v>МБОУ СШ № 84</c:v>
                </c:pt>
                <c:pt idx="48">
                  <c:v>МАОУ СШ № 3</c:v>
                </c:pt>
                <c:pt idx="49">
                  <c:v>МБОУ Лицей № 8</c:v>
                </c:pt>
                <c:pt idx="50">
                  <c:v>МБОУ СШ № 133</c:v>
                </c:pt>
                <c:pt idx="51">
                  <c:v>МБОУ СШ № 36</c:v>
                </c:pt>
                <c:pt idx="52">
                  <c:v>МАОУ Лицей № 1</c:v>
                </c:pt>
                <c:pt idx="53">
                  <c:v>МАОУ СШ № 72 </c:v>
                </c:pt>
                <c:pt idx="54">
                  <c:v>МБОУ СШ № 30</c:v>
                </c:pt>
                <c:pt idx="55">
                  <c:v>МБОУ СШ № 95</c:v>
                </c:pt>
                <c:pt idx="56">
                  <c:v>МАОУ СШ № 159</c:v>
                </c:pt>
                <c:pt idx="57">
                  <c:v>МАОУ «КУГ № 1 – Универс»</c:v>
                </c:pt>
                <c:pt idx="58">
                  <c:v>МБОУ СШ № 73</c:v>
                </c:pt>
                <c:pt idx="59">
                  <c:v>МАОУ СШ № 82</c:v>
                </c:pt>
                <c:pt idx="60">
                  <c:v>МБОУ СШ № 39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Лицей № 9 "Лидер"</c:v>
                </c:pt>
                <c:pt idx="64">
                  <c:v>МАОУ СШ № 137</c:v>
                </c:pt>
                <c:pt idx="65">
                  <c:v>МАОУ Гимназия № 14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78</c:v>
                </c:pt>
                <c:pt idx="76">
                  <c:v>МАОУ СШ № 93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152 </c:v>
                </c:pt>
                <c:pt idx="81">
                  <c:v>МАОУ СШ № 145</c:v>
                </c:pt>
                <c:pt idx="82">
                  <c:v>МАОУ СШ № 1</c:v>
                </c:pt>
                <c:pt idx="83">
                  <c:v>МАОУ СШ № 143</c:v>
                </c:pt>
                <c:pt idx="84">
                  <c:v>МАОУ СШ № 150</c:v>
                </c:pt>
                <c:pt idx="85">
                  <c:v>МАОУ СШ № 121</c:v>
                </c:pt>
                <c:pt idx="86">
                  <c:v>МБОУ СШ № 56</c:v>
                </c:pt>
                <c:pt idx="87">
                  <c:v>МАОУ СШ № 24</c:v>
                </c:pt>
                <c:pt idx="88">
                  <c:v>МАОУ СШ № 141</c:v>
                </c:pt>
                <c:pt idx="89">
                  <c:v>МАОУ СШ № 144</c:v>
                </c:pt>
                <c:pt idx="90">
                  <c:v>МАОУ СШ № 98</c:v>
                </c:pt>
                <c:pt idx="91">
                  <c:v>МАОУ СШ № 156</c:v>
                </c:pt>
                <c:pt idx="92">
                  <c:v>МАОУ СШ № 151</c:v>
                </c:pt>
                <c:pt idx="93">
                  <c:v>МАОУ СШ № 139</c:v>
                </c:pt>
                <c:pt idx="94">
                  <c:v>МАОУ СШ № 108</c:v>
                </c:pt>
                <c:pt idx="95">
                  <c:v>МАОУ СШ № 66</c:v>
                </c:pt>
                <c:pt idx="96">
                  <c:v>МАОУ СШ № 149</c:v>
                </c:pt>
                <c:pt idx="97">
                  <c:v>МАОУ СШ № 147</c:v>
                </c:pt>
                <c:pt idx="98">
                  <c:v>МБОУ СШ № 2</c:v>
                </c:pt>
                <c:pt idx="99">
                  <c:v>МАОУ СШ № 69</c:v>
                </c:pt>
                <c:pt idx="100">
                  <c:v>МАОУ СШ № 115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154</c:v>
                </c:pt>
                <c:pt idx="104">
                  <c:v>МАОУ СШ № 85</c:v>
                </c:pt>
                <c:pt idx="105">
                  <c:v>МАОУ СШ № 91</c:v>
                </c:pt>
                <c:pt idx="106">
                  <c:v>МАОУ СШ № 157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СОШ № 10 </c:v>
                </c:pt>
                <c:pt idx="111">
                  <c:v>МБОУ Лицей № 2</c:v>
                </c:pt>
                <c:pt idx="112">
                  <c:v>МБОУ  Гимназия № 16</c:v>
                </c:pt>
                <c:pt idx="113">
                  <c:v>МАОУ СШ № 155</c:v>
                </c:pt>
                <c:pt idx="114">
                  <c:v>МАОУ СШ "Комплекс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МБОУ СШ № 4</c:v>
                </c:pt>
              </c:strCache>
            </c:strRef>
          </c:cat>
          <c:val>
            <c:numRef>
              <c:f>'Русский-4 диаграмма'!$D$5:$D$122</c:f>
              <c:numCache>
                <c:formatCode>0,00</c:formatCode>
                <c:ptCount val="118"/>
                <c:pt idx="0">
                  <c:v>3.977577777777777</c:v>
                </c:pt>
                <c:pt idx="1">
                  <c:v>4.3788</c:v>
                </c:pt>
                <c:pt idx="2">
                  <c:v>4.3499999999999996</c:v>
                </c:pt>
                <c:pt idx="3">
                  <c:v>4.1067999999999998</c:v>
                </c:pt>
                <c:pt idx="4">
                  <c:v>3.9581999999999997</c:v>
                </c:pt>
                <c:pt idx="5">
                  <c:v>3.9496000000000002</c:v>
                </c:pt>
                <c:pt idx="6">
                  <c:v>3.8720000000000003</c:v>
                </c:pt>
                <c:pt idx="7">
                  <c:v>3.8350999999999997</c:v>
                </c:pt>
                <c:pt idx="8">
                  <c:v>3.7813999999999997</c:v>
                </c:pt>
                <c:pt idx="9">
                  <c:v>3.5663</c:v>
                </c:pt>
                <c:pt idx="10">
                  <c:v>3.6982750000000002</c:v>
                </c:pt>
                <c:pt idx="11">
                  <c:v>4.2474999999999996</c:v>
                </c:pt>
                <c:pt idx="12">
                  <c:v>4.0109000000000004</c:v>
                </c:pt>
                <c:pt idx="13">
                  <c:v>3.9853000000000005</c:v>
                </c:pt>
                <c:pt idx="14">
                  <c:v>3.9546000000000006</c:v>
                </c:pt>
                <c:pt idx="15">
                  <c:v>3.9167000000000001</c:v>
                </c:pt>
                <c:pt idx="16">
                  <c:v>3.6995</c:v>
                </c:pt>
                <c:pt idx="17">
                  <c:v>3.4999999999999996</c:v>
                </c:pt>
                <c:pt idx="18">
                  <c:v>3.4951000000000003</c:v>
                </c:pt>
                <c:pt idx="19">
                  <c:v>3.4320999999999993</c:v>
                </c:pt>
                <c:pt idx="20">
                  <c:v>3.4181000000000008</c:v>
                </c:pt>
                <c:pt idx="21">
                  <c:v>3.3895000000000004</c:v>
                </c:pt>
                <c:pt idx="22">
                  <c:v>3.33</c:v>
                </c:pt>
                <c:pt idx="23">
                  <c:v>3.6226823529411765</c:v>
                </c:pt>
                <c:pt idx="24">
                  <c:v>4.1179999999999994</c:v>
                </c:pt>
                <c:pt idx="25">
                  <c:v>3.8879000000000001</c:v>
                </c:pt>
                <c:pt idx="26">
                  <c:v>3.8511000000000002</c:v>
                </c:pt>
                <c:pt idx="27">
                  <c:v>3.7777999999999996</c:v>
                </c:pt>
                <c:pt idx="28">
                  <c:v>3.7086000000000001</c:v>
                </c:pt>
                <c:pt idx="29">
                  <c:v>3.6858</c:v>
                </c:pt>
                <c:pt idx="30">
                  <c:v>3.63</c:v>
                </c:pt>
                <c:pt idx="31">
                  <c:v>3.6172999999999997</c:v>
                </c:pt>
                <c:pt idx="32">
                  <c:v>3.5878000000000001</c:v>
                </c:pt>
                <c:pt idx="33">
                  <c:v>3.58</c:v>
                </c:pt>
                <c:pt idx="34">
                  <c:v>3.5739000000000001</c:v>
                </c:pt>
                <c:pt idx="35">
                  <c:v>3.5413000000000001</c:v>
                </c:pt>
                <c:pt idx="36">
                  <c:v>3.5132999999999996</c:v>
                </c:pt>
                <c:pt idx="37">
                  <c:v>3.4936999999999996</c:v>
                </c:pt>
                <c:pt idx="38">
                  <c:v>3.4340000000000002</c:v>
                </c:pt>
                <c:pt idx="39">
                  <c:v>3.3558000000000003</c:v>
                </c:pt>
                <c:pt idx="40">
                  <c:v>3.2293000000000003</c:v>
                </c:pt>
                <c:pt idx="41">
                  <c:v>3.7420249999999995</c:v>
                </c:pt>
                <c:pt idx="42">
                  <c:v>4.5125000000000002</c:v>
                </c:pt>
                <c:pt idx="43">
                  <c:v>4.1879</c:v>
                </c:pt>
                <c:pt idx="44">
                  <c:v>3.9947000000000004</c:v>
                </c:pt>
                <c:pt idx="45">
                  <c:v>3.9350000000000001</c:v>
                </c:pt>
                <c:pt idx="46">
                  <c:v>3.9045000000000005</c:v>
                </c:pt>
                <c:pt idx="47">
                  <c:v>3.8638999999999997</c:v>
                </c:pt>
                <c:pt idx="48">
                  <c:v>3.8598000000000003</c:v>
                </c:pt>
                <c:pt idx="49">
                  <c:v>3.8346000000000005</c:v>
                </c:pt>
                <c:pt idx="50">
                  <c:v>3.7938000000000001</c:v>
                </c:pt>
                <c:pt idx="51">
                  <c:v>3.7564000000000006</c:v>
                </c:pt>
                <c:pt idx="52">
                  <c:v>3.7042999999999999</c:v>
                </c:pt>
                <c:pt idx="53">
                  <c:v>3.6841000000000004</c:v>
                </c:pt>
                <c:pt idx="54">
                  <c:v>3.6777999999999995</c:v>
                </c:pt>
                <c:pt idx="55">
                  <c:v>3.6638000000000002</c:v>
                </c:pt>
                <c:pt idx="56">
                  <c:v>3.6440000000000001</c:v>
                </c:pt>
                <c:pt idx="57">
                  <c:v>3.5817999999999999</c:v>
                </c:pt>
                <c:pt idx="58">
                  <c:v>3.4509000000000003</c:v>
                </c:pt>
                <c:pt idx="59">
                  <c:v>3.3558999999999997</c:v>
                </c:pt>
                <c:pt idx="60">
                  <c:v>3.2195</c:v>
                </c:pt>
                <c:pt idx="61">
                  <c:v>3.2152999999999996</c:v>
                </c:pt>
                <c:pt idx="62">
                  <c:v>3.8155500000000004</c:v>
                </c:pt>
                <c:pt idx="63">
                  <c:v>4.2320000000000002</c:v>
                </c:pt>
                <c:pt idx="64">
                  <c:v>4.1081000000000003</c:v>
                </c:pt>
                <c:pt idx="65">
                  <c:v>4.0491999999999999</c:v>
                </c:pt>
                <c:pt idx="66">
                  <c:v>4.0241999999999996</c:v>
                </c:pt>
                <c:pt idx="67">
                  <c:v>4.0000999999999998</c:v>
                </c:pt>
                <c:pt idx="68">
                  <c:v>3.9348000000000001</c:v>
                </c:pt>
                <c:pt idx="69">
                  <c:v>3.9224000000000001</c:v>
                </c:pt>
                <c:pt idx="70">
                  <c:v>3.8778000000000001</c:v>
                </c:pt>
                <c:pt idx="71">
                  <c:v>3.7690999999999999</c:v>
                </c:pt>
                <c:pt idx="72">
                  <c:v>3.6472999999999995</c:v>
                </c:pt>
                <c:pt idx="73">
                  <c:v>3.6381000000000001</c:v>
                </c:pt>
                <c:pt idx="74">
                  <c:v>3.5353000000000003</c:v>
                </c:pt>
                <c:pt idx="75">
                  <c:v>3.3645999999999998</c:v>
                </c:pt>
                <c:pt idx="76">
                  <c:v>3.3147000000000002</c:v>
                </c:pt>
                <c:pt idx="77">
                  <c:v>3.7720566666666668</c:v>
                </c:pt>
                <c:pt idx="78">
                  <c:v>4.149</c:v>
                </c:pt>
                <c:pt idx="79">
                  <c:v>4.0355999999999996</c:v>
                </c:pt>
                <c:pt idx="80">
                  <c:v>4.01</c:v>
                </c:pt>
                <c:pt idx="81">
                  <c:v>4.0000999999999998</c:v>
                </c:pt>
                <c:pt idx="82">
                  <c:v>3.98</c:v>
                </c:pt>
                <c:pt idx="83">
                  <c:v>3.9406999999999992</c:v>
                </c:pt>
                <c:pt idx="84">
                  <c:v>3.9076</c:v>
                </c:pt>
                <c:pt idx="85">
                  <c:v>3.9021000000000003</c:v>
                </c:pt>
                <c:pt idx="86">
                  <c:v>3.8513999999999999</c:v>
                </c:pt>
                <c:pt idx="87">
                  <c:v>3.8283</c:v>
                </c:pt>
                <c:pt idx="88">
                  <c:v>3.8207</c:v>
                </c:pt>
                <c:pt idx="89">
                  <c:v>3.8201999999999998</c:v>
                </c:pt>
                <c:pt idx="90">
                  <c:v>3.806</c:v>
                </c:pt>
                <c:pt idx="91">
                  <c:v>3.7949999999999999</c:v>
                </c:pt>
                <c:pt idx="92">
                  <c:v>3.7763</c:v>
                </c:pt>
                <c:pt idx="93">
                  <c:v>3.7672000000000003</c:v>
                </c:pt>
                <c:pt idx="94">
                  <c:v>3.7627999999999999</c:v>
                </c:pt>
                <c:pt idx="95">
                  <c:v>3.7590999999999997</c:v>
                </c:pt>
                <c:pt idx="96">
                  <c:v>3.7234000000000003</c:v>
                </c:pt>
                <c:pt idx="97">
                  <c:v>3.7059000000000002</c:v>
                </c:pt>
                <c:pt idx="98">
                  <c:v>3.6913</c:v>
                </c:pt>
                <c:pt idx="99">
                  <c:v>3.6663000000000006</c:v>
                </c:pt>
                <c:pt idx="100">
                  <c:v>3.6333000000000002</c:v>
                </c:pt>
                <c:pt idx="101">
                  <c:v>3.6227</c:v>
                </c:pt>
                <c:pt idx="102">
                  <c:v>3.6137000000000001</c:v>
                </c:pt>
                <c:pt idx="103">
                  <c:v>3.605</c:v>
                </c:pt>
                <c:pt idx="104">
                  <c:v>3.5909000000000004</c:v>
                </c:pt>
                <c:pt idx="105">
                  <c:v>3.5710999999999995</c:v>
                </c:pt>
                <c:pt idx="106">
                  <c:v>3.5081000000000002</c:v>
                </c:pt>
                <c:pt idx="107">
                  <c:v>3.3178999999999998</c:v>
                </c:pt>
                <c:pt idx="108">
                  <c:v>3.9044666666666665</c:v>
                </c:pt>
                <c:pt idx="109">
                  <c:v>4.2202999999999999</c:v>
                </c:pt>
                <c:pt idx="110">
                  <c:v>4.1875</c:v>
                </c:pt>
                <c:pt idx="111">
                  <c:v>4.0157999999999996</c:v>
                </c:pt>
                <c:pt idx="112">
                  <c:v>3.9489999999999998</c:v>
                </c:pt>
                <c:pt idx="113">
                  <c:v>3.8490999999999995</c:v>
                </c:pt>
                <c:pt idx="114">
                  <c:v>3.7987000000000002</c:v>
                </c:pt>
                <c:pt idx="115">
                  <c:v>3.7433000000000005</c:v>
                </c:pt>
                <c:pt idx="116">
                  <c:v>3.6953999999999998</c:v>
                </c:pt>
                <c:pt idx="117">
                  <c:v>3.6810999999999994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'Русский-4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№ 131</c:v>
                </c:pt>
                <c:pt idx="3">
                  <c:v>МАОУ Лицей № 28</c:v>
                </c:pt>
                <c:pt idx="4">
                  <c:v>МАОУ Гимназия №  9</c:v>
                </c:pt>
                <c:pt idx="5">
                  <c:v>МАОУ СШ № 19</c:v>
                </c:pt>
                <c:pt idx="6">
                  <c:v>МАОУ Гимназия № 8</c:v>
                </c:pt>
                <c:pt idx="7">
                  <c:v>МАОУ СШ  № 12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СШ № 63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СШ № 46</c:v>
                </c:pt>
                <c:pt idx="19">
                  <c:v>МАОУ СШ № 8 "Созидание"</c:v>
                </c:pt>
                <c:pt idx="20">
                  <c:v>МАОУ СШ № 90</c:v>
                </c:pt>
                <c:pt idx="21">
                  <c:v>МАОУ Гимназия № 4</c:v>
                </c:pt>
                <c:pt idx="22">
                  <c:v>МАОУ СШ № 81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МБОУ СШ № 64</c:v>
                </c:pt>
                <c:pt idx="27">
                  <c:v>МАОУ СШ № 148</c:v>
                </c:pt>
                <c:pt idx="28">
                  <c:v>МБОУ СШ № 94</c:v>
                </c:pt>
                <c:pt idx="29">
                  <c:v>МАОУ СШ № 89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МАОУ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Лицей № 3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МБОУ СШ № 13</c:v>
                </c:pt>
                <c:pt idx="39">
                  <c:v>МБОУ Гимназия № 7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Школа-интернат № 1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МБОУ Лицей № 10</c:v>
                </c:pt>
                <c:pt idx="47">
                  <c:v>МБОУ СШ № 84</c:v>
                </c:pt>
                <c:pt idx="48">
                  <c:v>МАОУ СШ № 3</c:v>
                </c:pt>
                <c:pt idx="49">
                  <c:v>МБОУ Лицей № 8</c:v>
                </c:pt>
                <c:pt idx="50">
                  <c:v>МБОУ СШ № 133</c:v>
                </c:pt>
                <c:pt idx="51">
                  <c:v>МБОУ СШ № 36</c:v>
                </c:pt>
                <c:pt idx="52">
                  <c:v>МАОУ Лицей № 1</c:v>
                </c:pt>
                <c:pt idx="53">
                  <c:v>МАОУ СШ № 72 </c:v>
                </c:pt>
                <c:pt idx="54">
                  <c:v>МБОУ СШ № 30</c:v>
                </c:pt>
                <c:pt idx="55">
                  <c:v>МБОУ СШ № 95</c:v>
                </c:pt>
                <c:pt idx="56">
                  <c:v>МАОУ СШ № 159</c:v>
                </c:pt>
                <c:pt idx="57">
                  <c:v>МАОУ «КУГ № 1 – Универс»</c:v>
                </c:pt>
                <c:pt idx="58">
                  <c:v>МБОУ СШ № 73</c:v>
                </c:pt>
                <c:pt idx="59">
                  <c:v>МАОУ СШ № 82</c:v>
                </c:pt>
                <c:pt idx="60">
                  <c:v>МБОУ СШ № 39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Лицей № 9 "Лидер"</c:v>
                </c:pt>
                <c:pt idx="64">
                  <c:v>МАОУ СШ № 137</c:v>
                </c:pt>
                <c:pt idx="65">
                  <c:v>МАОУ Гимназия № 14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78</c:v>
                </c:pt>
                <c:pt idx="76">
                  <c:v>МАОУ СШ № 93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152 </c:v>
                </c:pt>
                <c:pt idx="81">
                  <c:v>МАОУ СШ № 145</c:v>
                </c:pt>
                <c:pt idx="82">
                  <c:v>МАОУ СШ № 1</c:v>
                </c:pt>
                <c:pt idx="83">
                  <c:v>МАОУ СШ № 143</c:v>
                </c:pt>
                <c:pt idx="84">
                  <c:v>МАОУ СШ № 150</c:v>
                </c:pt>
                <c:pt idx="85">
                  <c:v>МАОУ СШ № 121</c:v>
                </c:pt>
                <c:pt idx="86">
                  <c:v>МБОУ СШ № 56</c:v>
                </c:pt>
                <c:pt idx="87">
                  <c:v>МАОУ СШ № 24</c:v>
                </c:pt>
                <c:pt idx="88">
                  <c:v>МАОУ СШ № 141</c:v>
                </c:pt>
                <c:pt idx="89">
                  <c:v>МАОУ СШ № 144</c:v>
                </c:pt>
                <c:pt idx="90">
                  <c:v>МАОУ СШ № 98</c:v>
                </c:pt>
                <c:pt idx="91">
                  <c:v>МАОУ СШ № 156</c:v>
                </c:pt>
                <c:pt idx="92">
                  <c:v>МАОУ СШ № 151</c:v>
                </c:pt>
                <c:pt idx="93">
                  <c:v>МАОУ СШ № 139</c:v>
                </c:pt>
                <c:pt idx="94">
                  <c:v>МАОУ СШ № 108</c:v>
                </c:pt>
                <c:pt idx="95">
                  <c:v>МАОУ СШ № 66</c:v>
                </c:pt>
                <c:pt idx="96">
                  <c:v>МАОУ СШ № 149</c:v>
                </c:pt>
                <c:pt idx="97">
                  <c:v>МАОУ СШ № 147</c:v>
                </c:pt>
                <c:pt idx="98">
                  <c:v>МБОУ СШ № 2</c:v>
                </c:pt>
                <c:pt idx="99">
                  <c:v>МАОУ СШ № 69</c:v>
                </c:pt>
                <c:pt idx="100">
                  <c:v>МАОУ СШ № 115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154</c:v>
                </c:pt>
                <c:pt idx="104">
                  <c:v>МАОУ СШ № 85</c:v>
                </c:pt>
                <c:pt idx="105">
                  <c:v>МАОУ СШ № 91</c:v>
                </c:pt>
                <c:pt idx="106">
                  <c:v>МАОУ СШ № 157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СОШ № 10 </c:v>
                </c:pt>
                <c:pt idx="111">
                  <c:v>МБОУ Лицей № 2</c:v>
                </c:pt>
                <c:pt idx="112">
                  <c:v>МБОУ  Гимназия № 16</c:v>
                </c:pt>
                <c:pt idx="113">
                  <c:v>МАОУ СШ № 155</c:v>
                </c:pt>
                <c:pt idx="114">
                  <c:v>МАОУ СШ "Комплекс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МБОУ СШ № 4</c:v>
                </c:pt>
              </c:strCache>
            </c:strRef>
          </c:cat>
          <c:val>
            <c:numRef>
              <c:f>'Русский-4 диаграмма'!$I$5:$I$122</c:f>
              <c:numCache>
                <c:formatCode>Основной</c:formatCode>
                <c:ptCount val="118"/>
                <c:pt idx="0">
                  <c:v>3.81</c:v>
                </c:pt>
                <c:pt idx="1">
                  <c:v>3.81</c:v>
                </c:pt>
                <c:pt idx="2">
                  <c:v>3.81</c:v>
                </c:pt>
                <c:pt idx="3">
                  <c:v>3.81</c:v>
                </c:pt>
                <c:pt idx="4">
                  <c:v>3.81</c:v>
                </c:pt>
                <c:pt idx="5">
                  <c:v>3.81</c:v>
                </c:pt>
                <c:pt idx="6">
                  <c:v>3.81</c:v>
                </c:pt>
                <c:pt idx="7">
                  <c:v>3.81</c:v>
                </c:pt>
                <c:pt idx="8">
                  <c:v>3.81</c:v>
                </c:pt>
                <c:pt idx="9">
                  <c:v>3.81</c:v>
                </c:pt>
                <c:pt idx="10">
                  <c:v>3.81</c:v>
                </c:pt>
                <c:pt idx="11">
                  <c:v>3.81</c:v>
                </c:pt>
                <c:pt idx="12">
                  <c:v>3.81</c:v>
                </c:pt>
                <c:pt idx="13">
                  <c:v>3.81</c:v>
                </c:pt>
                <c:pt idx="14">
                  <c:v>3.81</c:v>
                </c:pt>
                <c:pt idx="15">
                  <c:v>3.81</c:v>
                </c:pt>
                <c:pt idx="16">
                  <c:v>3.81</c:v>
                </c:pt>
                <c:pt idx="17">
                  <c:v>3.81</c:v>
                </c:pt>
                <c:pt idx="18">
                  <c:v>3.81</c:v>
                </c:pt>
                <c:pt idx="19">
                  <c:v>3.81</c:v>
                </c:pt>
                <c:pt idx="20">
                  <c:v>3.81</c:v>
                </c:pt>
                <c:pt idx="21">
                  <c:v>3.81</c:v>
                </c:pt>
                <c:pt idx="22">
                  <c:v>3.81</c:v>
                </c:pt>
                <c:pt idx="23">
                  <c:v>3.81</c:v>
                </c:pt>
                <c:pt idx="24">
                  <c:v>3.81</c:v>
                </c:pt>
                <c:pt idx="25">
                  <c:v>3.81</c:v>
                </c:pt>
                <c:pt idx="26">
                  <c:v>3.81</c:v>
                </c:pt>
                <c:pt idx="27">
                  <c:v>3.81</c:v>
                </c:pt>
                <c:pt idx="28">
                  <c:v>3.81</c:v>
                </c:pt>
                <c:pt idx="29">
                  <c:v>3.81</c:v>
                </c:pt>
                <c:pt idx="30">
                  <c:v>3.81</c:v>
                </c:pt>
                <c:pt idx="31">
                  <c:v>3.81</c:v>
                </c:pt>
                <c:pt idx="32">
                  <c:v>3.81</c:v>
                </c:pt>
                <c:pt idx="33">
                  <c:v>3.81</c:v>
                </c:pt>
                <c:pt idx="34">
                  <c:v>3.81</c:v>
                </c:pt>
                <c:pt idx="35">
                  <c:v>3.81</c:v>
                </c:pt>
                <c:pt idx="36">
                  <c:v>3.81</c:v>
                </c:pt>
                <c:pt idx="37">
                  <c:v>3.81</c:v>
                </c:pt>
                <c:pt idx="38">
                  <c:v>3.81</c:v>
                </c:pt>
                <c:pt idx="39">
                  <c:v>3.81</c:v>
                </c:pt>
                <c:pt idx="40">
                  <c:v>3.81</c:v>
                </c:pt>
                <c:pt idx="41">
                  <c:v>3.81</c:v>
                </c:pt>
                <c:pt idx="42">
                  <c:v>3.81</c:v>
                </c:pt>
                <c:pt idx="43">
                  <c:v>3.81</c:v>
                </c:pt>
                <c:pt idx="44">
                  <c:v>3.81</c:v>
                </c:pt>
                <c:pt idx="45">
                  <c:v>3.81</c:v>
                </c:pt>
                <c:pt idx="46">
                  <c:v>3.81</c:v>
                </c:pt>
                <c:pt idx="47">
                  <c:v>3.81</c:v>
                </c:pt>
                <c:pt idx="48">
                  <c:v>3.81</c:v>
                </c:pt>
                <c:pt idx="49">
                  <c:v>3.81</c:v>
                </c:pt>
                <c:pt idx="50">
                  <c:v>3.81</c:v>
                </c:pt>
                <c:pt idx="51">
                  <c:v>3.81</c:v>
                </c:pt>
                <c:pt idx="52">
                  <c:v>3.81</c:v>
                </c:pt>
                <c:pt idx="53">
                  <c:v>3.81</c:v>
                </c:pt>
                <c:pt idx="54">
                  <c:v>3.81</c:v>
                </c:pt>
                <c:pt idx="55">
                  <c:v>3.81</c:v>
                </c:pt>
                <c:pt idx="56">
                  <c:v>3.81</c:v>
                </c:pt>
                <c:pt idx="57">
                  <c:v>3.81</c:v>
                </c:pt>
                <c:pt idx="58">
                  <c:v>3.81</c:v>
                </c:pt>
                <c:pt idx="59">
                  <c:v>3.81</c:v>
                </c:pt>
                <c:pt idx="60">
                  <c:v>3.81</c:v>
                </c:pt>
                <c:pt idx="61">
                  <c:v>3.81</c:v>
                </c:pt>
                <c:pt idx="62">
                  <c:v>3.81</c:v>
                </c:pt>
                <c:pt idx="63">
                  <c:v>3.81</c:v>
                </c:pt>
                <c:pt idx="64">
                  <c:v>3.81</c:v>
                </c:pt>
                <c:pt idx="65">
                  <c:v>3.81</c:v>
                </c:pt>
                <c:pt idx="66">
                  <c:v>3.81</c:v>
                </c:pt>
                <c:pt idx="67">
                  <c:v>3.81</c:v>
                </c:pt>
                <c:pt idx="68">
                  <c:v>3.81</c:v>
                </c:pt>
                <c:pt idx="69">
                  <c:v>3.81</c:v>
                </c:pt>
                <c:pt idx="70">
                  <c:v>3.81</c:v>
                </c:pt>
                <c:pt idx="71">
                  <c:v>3.81</c:v>
                </c:pt>
                <c:pt idx="72">
                  <c:v>3.81</c:v>
                </c:pt>
                <c:pt idx="73">
                  <c:v>3.81</c:v>
                </c:pt>
                <c:pt idx="74">
                  <c:v>3.81</c:v>
                </c:pt>
                <c:pt idx="75">
                  <c:v>3.81</c:v>
                </c:pt>
                <c:pt idx="76">
                  <c:v>3.81</c:v>
                </c:pt>
                <c:pt idx="77">
                  <c:v>3.81</c:v>
                </c:pt>
                <c:pt idx="78">
                  <c:v>3.81</c:v>
                </c:pt>
                <c:pt idx="79">
                  <c:v>3.81</c:v>
                </c:pt>
                <c:pt idx="80">
                  <c:v>3.81</c:v>
                </c:pt>
                <c:pt idx="81">
                  <c:v>3.81</c:v>
                </c:pt>
                <c:pt idx="82">
                  <c:v>3.81</c:v>
                </c:pt>
                <c:pt idx="83">
                  <c:v>3.81</c:v>
                </c:pt>
                <c:pt idx="84">
                  <c:v>3.81</c:v>
                </c:pt>
                <c:pt idx="85">
                  <c:v>3.81</c:v>
                </c:pt>
                <c:pt idx="86">
                  <c:v>3.81</c:v>
                </c:pt>
                <c:pt idx="87">
                  <c:v>3.81</c:v>
                </c:pt>
                <c:pt idx="88">
                  <c:v>3.81</c:v>
                </c:pt>
                <c:pt idx="89">
                  <c:v>3.81</c:v>
                </c:pt>
                <c:pt idx="90">
                  <c:v>3.81</c:v>
                </c:pt>
                <c:pt idx="91">
                  <c:v>3.81</c:v>
                </c:pt>
                <c:pt idx="92">
                  <c:v>3.81</c:v>
                </c:pt>
                <c:pt idx="93">
                  <c:v>3.81</c:v>
                </c:pt>
                <c:pt idx="94">
                  <c:v>3.81</c:v>
                </c:pt>
                <c:pt idx="95">
                  <c:v>3.81</c:v>
                </c:pt>
                <c:pt idx="96">
                  <c:v>3.81</c:v>
                </c:pt>
                <c:pt idx="97">
                  <c:v>3.81</c:v>
                </c:pt>
                <c:pt idx="98">
                  <c:v>3.81</c:v>
                </c:pt>
                <c:pt idx="99">
                  <c:v>3.81</c:v>
                </c:pt>
                <c:pt idx="100">
                  <c:v>3.81</c:v>
                </c:pt>
                <c:pt idx="101">
                  <c:v>3.81</c:v>
                </c:pt>
                <c:pt idx="102">
                  <c:v>3.81</c:v>
                </c:pt>
                <c:pt idx="103">
                  <c:v>3.81</c:v>
                </c:pt>
                <c:pt idx="104">
                  <c:v>3.81</c:v>
                </c:pt>
                <c:pt idx="105">
                  <c:v>3.81</c:v>
                </c:pt>
                <c:pt idx="106">
                  <c:v>3.81</c:v>
                </c:pt>
                <c:pt idx="107">
                  <c:v>3.81</c:v>
                </c:pt>
                <c:pt idx="108">
                  <c:v>3.81</c:v>
                </c:pt>
                <c:pt idx="109">
                  <c:v>3.81</c:v>
                </c:pt>
                <c:pt idx="110">
                  <c:v>3.81</c:v>
                </c:pt>
                <c:pt idx="111">
                  <c:v>3.81</c:v>
                </c:pt>
                <c:pt idx="112">
                  <c:v>3.81</c:v>
                </c:pt>
                <c:pt idx="113">
                  <c:v>3.81</c:v>
                </c:pt>
                <c:pt idx="114">
                  <c:v>3.81</c:v>
                </c:pt>
                <c:pt idx="115">
                  <c:v>3.81</c:v>
                </c:pt>
                <c:pt idx="116">
                  <c:v>3.81</c:v>
                </c:pt>
                <c:pt idx="117">
                  <c:v>3.81</c:v>
                </c:pt>
              </c:numCache>
            </c:numRef>
          </c:val>
          <c:smooth val="0"/>
        </c:ser>
        <c:ser>
          <c:idx val="2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'Русский-4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№ 131</c:v>
                </c:pt>
                <c:pt idx="3">
                  <c:v>МАОУ Лицей № 28</c:v>
                </c:pt>
                <c:pt idx="4">
                  <c:v>МАОУ Гимназия №  9</c:v>
                </c:pt>
                <c:pt idx="5">
                  <c:v>МАОУ СШ № 19</c:v>
                </c:pt>
                <c:pt idx="6">
                  <c:v>МАОУ Гимназия № 8</c:v>
                </c:pt>
                <c:pt idx="7">
                  <c:v>МАОУ СШ  № 12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СШ № 63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СШ № 46</c:v>
                </c:pt>
                <c:pt idx="19">
                  <c:v>МАОУ СШ № 8 "Созидание"</c:v>
                </c:pt>
                <c:pt idx="20">
                  <c:v>МАОУ СШ № 90</c:v>
                </c:pt>
                <c:pt idx="21">
                  <c:v>МАОУ Гимназия № 4</c:v>
                </c:pt>
                <c:pt idx="22">
                  <c:v>МАОУ СШ № 81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МБОУ СШ № 64</c:v>
                </c:pt>
                <c:pt idx="27">
                  <c:v>МАОУ СШ № 148</c:v>
                </c:pt>
                <c:pt idx="28">
                  <c:v>МБОУ СШ № 94</c:v>
                </c:pt>
                <c:pt idx="29">
                  <c:v>МАОУ СШ № 89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МАОУ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Лицей № 3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МБОУ СШ № 13</c:v>
                </c:pt>
                <c:pt idx="39">
                  <c:v>МБОУ Гимназия № 7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Школа-интернат № 1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МБОУ Лицей № 10</c:v>
                </c:pt>
                <c:pt idx="47">
                  <c:v>МБОУ СШ № 84</c:v>
                </c:pt>
                <c:pt idx="48">
                  <c:v>МАОУ СШ № 3</c:v>
                </c:pt>
                <c:pt idx="49">
                  <c:v>МБОУ Лицей № 8</c:v>
                </c:pt>
                <c:pt idx="50">
                  <c:v>МБОУ СШ № 133</c:v>
                </c:pt>
                <c:pt idx="51">
                  <c:v>МБОУ СШ № 36</c:v>
                </c:pt>
                <c:pt idx="52">
                  <c:v>МАОУ Лицей № 1</c:v>
                </c:pt>
                <c:pt idx="53">
                  <c:v>МАОУ СШ № 72 </c:v>
                </c:pt>
                <c:pt idx="54">
                  <c:v>МБОУ СШ № 30</c:v>
                </c:pt>
                <c:pt idx="55">
                  <c:v>МБОУ СШ № 95</c:v>
                </c:pt>
                <c:pt idx="56">
                  <c:v>МАОУ СШ № 159</c:v>
                </c:pt>
                <c:pt idx="57">
                  <c:v>МАОУ «КУГ № 1 – Универс»</c:v>
                </c:pt>
                <c:pt idx="58">
                  <c:v>МБОУ СШ № 73</c:v>
                </c:pt>
                <c:pt idx="59">
                  <c:v>МАОУ СШ № 82</c:v>
                </c:pt>
                <c:pt idx="60">
                  <c:v>МБОУ СШ № 39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Лицей № 9 "Лидер"</c:v>
                </c:pt>
                <c:pt idx="64">
                  <c:v>МАОУ СШ № 137</c:v>
                </c:pt>
                <c:pt idx="65">
                  <c:v>МАОУ Гимназия № 14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78</c:v>
                </c:pt>
                <c:pt idx="76">
                  <c:v>МАОУ СШ № 93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152 </c:v>
                </c:pt>
                <c:pt idx="81">
                  <c:v>МАОУ СШ № 145</c:v>
                </c:pt>
                <c:pt idx="82">
                  <c:v>МАОУ СШ № 1</c:v>
                </c:pt>
                <c:pt idx="83">
                  <c:v>МАОУ СШ № 143</c:v>
                </c:pt>
                <c:pt idx="84">
                  <c:v>МАОУ СШ № 150</c:v>
                </c:pt>
                <c:pt idx="85">
                  <c:v>МАОУ СШ № 121</c:v>
                </c:pt>
                <c:pt idx="86">
                  <c:v>МБОУ СШ № 56</c:v>
                </c:pt>
                <c:pt idx="87">
                  <c:v>МАОУ СШ № 24</c:v>
                </c:pt>
                <c:pt idx="88">
                  <c:v>МАОУ СШ № 141</c:v>
                </c:pt>
                <c:pt idx="89">
                  <c:v>МАОУ СШ № 144</c:v>
                </c:pt>
                <c:pt idx="90">
                  <c:v>МАОУ СШ № 98</c:v>
                </c:pt>
                <c:pt idx="91">
                  <c:v>МАОУ СШ № 156</c:v>
                </c:pt>
                <c:pt idx="92">
                  <c:v>МАОУ СШ № 151</c:v>
                </c:pt>
                <c:pt idx="93">
                  <c:v>МАОУ СШ № 139</c:v>
                </c:pt>
                <c:pt idx="94">
                  <c:v>МАОУ СШ № 108</c:v>
                </c:pt>
                <c:pt idx="95">
                  <c:v>МАОУ СШ № 66</c:v>
                </c:pt>
                <c:pt idx="96">
                  <c:v>МАОУ СШ № 149</c:v>
                </c:pt>
                <c:pt idx="97">
                  <c:v>МАОУ СШ № 147</c:v>
                </c:pt>
                <c:pt idx="98">
                  <c:v>МБОУ СШ № 2</c:v>
                </c:pt>
                <c:pt idx="99">
                  <c:v>МАОУ СШ № 69</c:v>
                </c:pt>
                <c:pt idx="100">
                  <c:v>МАОУ СШ № 115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154</c:v>
                </c:pt>
                <c:pt idx="104">
                  <c:v>МАОУ СШ № 85</c:v>
                </c:pt>
                <c:pt idx="105">
                  <c:v>МАОУ СШ № 91</c:v>
                </c:pt>
                <c:pt idx="106">
                  <c:v>МАОУ СШ № 157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СОШ № 10 </c:v>
                </c:pt>
                <c:pt idx="111">
                  <c:v>МБОУ Лицей № 2</c:v>
                </c:pt>
                <c:pt idx="112">
                  <c:v>МБОУ  Гимназия № 16</c:v>
                </c:pt>
                <c:pt idx="113">
                  <c:v>МАОУ СШ № 155</c:v>
                </c:pt>
                <c:pt idx="114">
                  <c:v>МАОУ СШ "Комплекс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МБОУ СШ № 4</c:v>
                </c:pt>
              </c:strCache>
            </c:strRef>
          </c:cat>
          <c:val>
            <c:numRef>
              <c:f>'Русский-4 диаграмма'!$H$5:$H$122</c:f>
              <c:numCache>
                <c:formatCode>0,00</c:formatCode>
                <c:ptCount val="118"/>
                <c:pt idx="0">
                  <c:v>3.9439333333333328</c:v>
                </c:pt>
                <c:pt idx="1">
                  <c:v>4.1239999999999997</c:v>
                </c:pt>
                <c:pt idx="2">
                  <c:v>4.0979999999999999</c:v>
                </c:pt>
                <c:pt idx="3">
                  <c:v>4.3707000000000003</c:v>
                </c:pt>
                <c:pt idx="4">
                  <c:v>3.8062</c:v>
                </c:pt>
                <c:pt idx="5">
                  <c:v>3.9677999999999995</c:v>
                </c:pt>
                <c:pt idx="6">
                  <c:v>3.8712999999999997</c:v>
                </c:pt>
                <c:pt idx="7">
                  <c:v>3.8513999999999999</c:v>
                </c:pt>
                <c:pt idx="8">
                  <c:v>3.9058999999999999</c:v>
                </c:pt>
                <c:pt idx="9">
                  <c:v>3.5000999999999998</c:v>
                </c:pt>
                <c:pt idx="10">
                  <c:v>3.7941333333333334</c:v>
                </c:pt>
                <c:pt idx="11">
                  <c:v>3.8666999999999998</c:v>
                </c:pt>
                <c:pt idx="12">
                  <c:v>3.9626000000000001</c:v>
                </c:pt>
                <c:pt idx="13">
                  <c:v>3.9428000000000001</c:v>
                </c:pt>
                <c:pt idx="14">
                  <c:v>3.4838999999999998</c:v>
                </c:pt>
                <c:pt idx="15">
                  <c:v>4.0259999999999998</c:v>
                </c:pt>
                <c:pt idx="16">
                  <c:v>3.8453000000000004</c:v>
                </c:pt>
                <c:pt idx="17">
                  <c:v>3.8434000000000004</c:v>
                </c:pt>
                <c:pt idx="18">
                  <c:v>3.8929</c:v>
                </c:pt>
                <c:pt idx="19">
                  <c:v>3.5649000000000002</c:v>
                </c:pt>
                <c:pt idx="20">
                  <c:v>3.65</c:v>
                </c:pt>
                <c:pt idx="21">
                  <c:v>4.2242999999999995</c:v>
                </c:pt>
                <c:pt idx="22">
                  <c:v>3.2268000000000008</c:v>
                </c:pt>
                <c:pt idx="23">
                  <c:v>3.6444823529411767</c:v>
                </c:pt>
                <c:pt idx="24">
                  <c:v>3.8801999999999999</c:v>
                </c:pt>
                <c:pt idx="25">
                  <c:v>3.8096999999999999</c:v>
                </c:pt>
                <c:pt idx="26">
                  <c:v>3.8629999999999995</c:v>
                </c:pt>
                <c:pt idx="27">
                  <c:v>3.6483000000000003</c:v>
                </c:pt>
                <c:pt idx="28">
                  <c:v>3.7007999999999996</c:v>
                </c:pt>
                <c:pt idx="29">
                  <c:v>3.5941000000000001</c:v>
                </c:pt>
                <c:pt idx="30">
                  <c:v>3.7432000000000003</c:v>
                </c:pt>
                <c:pt idx="31">
                  <c:v>3.645</c:v>
                </c:pt>
                <c:pt idx="32">
                  <c:v>3.4284999999999997</c:v>
                </c:pt>
                <c:pt idx="33">
                  <c:v>3.3621000000000003</c:v>
                </c:pt>
                <c:pt idx="34">
                  <c:v>3.7778000000000005</c:v>
                </c:pt>
                <c:pt idx="35">
                  <c:v>3.7412999999999994</c:v>
                </c:pt>
                <c:pt idx="36">
                  <c:v>3.6491999999999996</c:v>
                </c:pt>
                <c:pt idx="37">
                  <c:v>3.4591999999999996</c:v>
                </c:pt>
                <c:pt idx="38">
                  <c:v>3.8035000000000001</c:v>
                </c:pt>
                <c:pt idx="39">
                  <c:v>3.4502999999999999</c:v>
                </c:pt>
                <c:pt idx="40">
                  <c:v>3.4</c:v>
                </c:pt>
                <c:pt idx="41">
                  <c:v>3.7741850000000001</c:v>
                </c:pt>
                <c:pt idx="42">
                  <c:v>4.1072000000000006</c:v>
                </c:pt>
                <c:pt idx="43">
                  <c:v>3.7646999999999995</c:v>
                </c:pt>
                <c:pt idx="44">
                  <c:v>4.1208</c:v>
                </c:pt>
                <c:pt idx="45">
                  <c:v>3.9783000000000004</c:v>
                </c:pt>
                <c:pt idx="46">
                  <c:v>3.7961</c:v>
                </c:pt>
                <c:pt idx="47">
                  <c:v>3.6332000000000004</c:v>
                </c:pt>
                <c:pt idx="48">
                  <c:v>3.9043000000000001</c:v>
                </c:pt>
                <c:pt idx="49">
                  <c:v>4</c:v>
                </c:pt>
                <c:pt idx="50">
                  <c:v>3.6604999999999994</c:v>
                </c:pt>
                <c:pt idx="51">
                  <c:v>3.8367</c:v>
                </c:pt>
                <c:pt idx="52">
                  <c:v>3.8795000000000006</c:v>
                </c:pt>
                <c:pt idx="53">
                  <c:v>3.5871999999999997</c:v>
                </c:pt>
                <c:pt idx="54">
                  <c:v>3.5996000000000006</c:v>
                </c:pt>
                <c:pt idx="55">
                  <c:v>3.6296999999999997</c:v>
                </c:pt>
                <c:pt idx="56">
                  <c:v>3.8239999999999998</c:v>
                </c:pt>
                <c:pt idx="57">
                  <c:v>3.8637999999999999</c:v>
                </c:pt>
                <c:pt idx="58">
                  <c:v>3.1667000000000001</c:v>
                </c:pt>
                <c:pt idx="59">
                  <c:v>3.8021000000000003</c:v>
                </c:pt>
                <c:pt idx="60">
                  <c:v>3.7856999999999998</c:v>
                </c:pt>
                <c:pt idx="61">
                  <c:v>3.5436000000000001</c:v>
                </c:pt>
                <c:pt idx="62">
                  <c:v>3.8389999999999995</c:v>
                </c:pt>
                <c:pt idx="63">
                  <c:v>4.1196999999999999</c:v>
                </c:pt>
                <c:pt idx="64">
                  <c:v>3.8495999999999997</c:v>
                </c:pt>
                <c:pt idx="65">
                  <c:v>4.1698000000000004</c:v>
                </c:pt>
                <c:pt idx="66">
                  <c:v>4.0147000000000004</c:v>
                </c:pt>
                <c:pt idx="67">
                  <c:v>3.6805000000000003</c:v>
                </c:pt>
                <c:pt idx="68">
                  <c:v>3.786</c:v>
                </c:pt>
                <c:pt idx="69">
                  <c:v>3.6263000000000001</c:v>
                </c:pt>
                <c:pt idx="70">
                  <c:v>3.8464999999999998</c:v>
                </c:pt>
                <c:pt idx="71">
                  <c:v>3.9394</c:v>
                </c:pt>
                <c:pt idx="72">
                  <c:v>3.5050999999999992</c:v>
                </c:pt>
                <c:pt idx="73">
                  <c:v>3.8405</c:v>
                </c:pt>
                <c:pt idx="74">
                  <c:v>3.9401999999999999</c:v>
                </c:pt>
                <c:pt idx="75">
                  <c:v>3.3574999999999999</c:v>
                </c:pt>
                <c:pt idx="76">
                  <c:v>4.0701999999999998</c:v>
                </c:pt>
                <c:pt idx="77">
                  <c:v>3.7707233333333341</c:v>
                </c:pt>
                <c:pt idx="78">
                  <c:v>4.0862999999999996</c:v>
                </c:pt>
                <c:pt idx="79">
                  <c:v>3.9560000000000004</c:v>
                </c:pt>
                <c:pt idx="80">
                  <c:v>3.9239999999999999</c:v>
                </c:pt>
                <c:pt idx="81">
                  <c:v>4.0575000000000001</c:v>
                </c:pt>
                <c:pt idx="82">
                  <c:v>3.9131000000000005</c:v>
                </c:pt>
                <c:pt idx="83">
                  <c:v>3.9802</c:v>
                </c:pt>
                <c:pt idx="84">
                  <c:v>3.8062999999999998</c:v>
                </c:pt>
                <c:pt idx="85">
                  <c:v>3.7086999999999999</c:v>
                </c:pt>
                <c:pt idx="86">
                  <c:v>3.5829999999999997</c:v>
                </c:pt>
                <c:pt idx="87">
                  <c:v>3.7958999999999996</c:v>
                </c:pt>
                <c:pt idx="88">
                  <c:v>3.97</c:v>
                </c:pt>
                <c:pt idx="89">
                  <c:v>3.8025000000000002</c:v>
                </c:pt>
                <c:pt idx="90">
                  <c:v>3.7925999999999997</c:v>
                </c:pt>
                <c:pt idx="91">
                  <c:v>3.7095000000000002</c:v>
                </c:pt>
                <c:pt idx="92">
                  <c:v>3.9567999999999999</c:v>
                </c:pt>
                <c:pt idx="93">
                  <c:v>3.5551999999999997</c:v>
                </c:pt>
                <c:pt idx="94">
                  <c:v>3.8523999999999994</c:v>
                </c:pt>
                <c:pt idx="95">
                  <c:v>3.7910000000000004</c:v>
                </c:pt>
                <c:pt idx="96">
                  <c:v>4.2014999999999993</c:v>
                </c:pt>
                <c:pt idx="97">
                  <c:v>3.6087000000000002</c:v>
                </c:pt>
                <c:pt idx="98">
                  <c:v>3.3077999999999999</c:v>
                </c:pt>
                <c:pt idx="99">
                  <c:v>3.3585000000000003</c:v>
                </c:pt>
                <c:pt idx="100">
                  <c:v>3.8113999999999999</c:v>
                </c:pt>
                <c:pt idx="101">
                  <c:v>4.0500999999999996</c:v>
                </c:pt>
                <c:pt idx="102">
                  <c:v>3.5674000000000001</c:v>
                </c:pt>
                <c:pt idx="103">
                  <c:v>3.3805999999999994</c:v>
                </c:pt>
                <c:pt idx="104">
                  <c:v>3.7477</c:v>
                </c:pt>
                <c:pt idx="105">
                  <c:v>3.5309000000000004</c:v>
                </c:pt>
                <c:pt idx="106">
                  <c:v>3.7191999999999994</c:v>
                </c:pt>
                <c:pt idx="107">
                  <c:v>3.5968999999999998</c:v>
                </c:pt>
                <c:pt idx="108">
                  <c:v>3.9583444444444447</c:v>
                </c:pt>
                <c:pt idx="109">
                  <c:v>4.5575000000000001</c:v>
                </c:pt>
                <c:pt idx="110">
                  <c:v>3.7837000000000001</c:v>
                </c:pt>
                <c:pt idx="111">
                  <c:v>3.66</c:v>
                </c:pt>
                <c:pt idx="112">
                  <c:v>4.1276000000000002</c:v>
                </c:pt>
                <c:pt idx="113">
                  <c:v>3.9100999999999999</c:v>
                </c:pt>
                <c:pt idx="114">
                  <c:v>3.7025000000000001</c:v>
                </c:pt>
                <c:pt idx="115">
                  <c:v>3.8957999999999999</c:v>
                </c:pt>
                <c:pt idx="116">
                  <c:v>3.6669999999999998</c:v>
                </c:pt>
                <c:pt idx="117">
                  <c:v>4.3209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'Русский-4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№ 131</c:v>
                </c:pt>
                <c:pt idx="3">
                  <c:v>МАОУ Лицей № 28</c:v>
                </c:pt>
                <c:pt idx="4">
                  <c:v>МАОУ Гимназия №  9</c:v>
                </c:pt>
                <c:pt idx="5">
                  <c:v>МАОУ СШ № 19</c:v>
                </c:pt>
                <c:pt idx="6">
                  <c:v>МАОУ Гимназия № 8</c:v>
                </c:pt>
                <c:pt idx="7">
                  <c:v>МАОУ СШ  № 12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СШ № 63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СШ № 46</c:v>
                </c:pt>
                <c:pt idx="19">
                  <c:v>МАОУ СШ № 8 "Созидание"</c:v>
                </c:pt>
                <c:pt idx="20">
                  <c:v>МАОУ СШ № 90</c:v>
                </c:pt>
                <c:pt idx="21">
                  <c:v>МАОУ Гимназия № 4</c:v>
                </c:pt>
                <c:pt idx="22">
                  <c:v>МАОУ СШ № 81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МБОУ СШ № 64</c:v>
                </c:pt>
                <c:pt idx="27">
                  <c:v>МАОУ СШ № 148</c:v>
                </c:pt>
                <c:pt idx="28">
                  <c:v>МБОУ СШ № 94</c:v>
                </c:pt>
                <c:pt idx="29">
                  <c:v>МАОУ СШ № 89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МАОУ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Лицей № 3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МБОУ СШ № 13</c:v>
                </c:pt>
                <c:pt idx="39">
                  <c:v>МБОУ Гимназия № 7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Школа-интернат № 1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МБОУ Лицей № 10</c:v>
                </c:pt>
                <c:pt idx="47">
                  <c:v>МБОУ СШ № 84</c:v>
                </c:pt>
                <c:pt idx="48">
                  <c:v>МАОУ СШ № 3</c:v>
                </c:pt>
                <c:pt idx="49">
                  <c:v>МБОУ Лицей № 8</c:v>
                </c:pt>
                <c:pt idx="50">
                  <c:v>МБОУ СШ № 133</c:v>
                </c:pt>
                <c:pt idx="51">
                  <c:v>МБОУ СШ № 36</c:v>
                </c:pt>
                <c:pt idx="52">
                  <c:v>МАОУ Лицей № 1</c:v>
                </c:pt>
                <c:pt idx="53">
                  <c:v>МАОУ СШ № 72 </c:v>
                </c:pt>
                <c:pt idx="54">
                  <c:v>МБОУ СШ № 30</c:v>
                </c:pt>
                <c:pt idx="55">
                  <c:v>МБОУ СШ № 95</c:v>
                </c:pt>
                <c:pt idx="56">
                  <c:v>МАОУ СШ № 159</c:v>
                </c:pt>
                <c:pt idx="57">
                  <c:v>МАОУ «КУГ № 1 – Универс»</c:v>
                </c:pt>
                <c:pt idx="58">
                  <c:v>МБОУ СШ № 73</c:v>
                </c:pt>
                <c:pt idx="59">
                  <c:v>МАОУ СШ № 82</c:v>
                </c:pt>
                <c:pt idx="60">
                  <c:v>МБОУ СШ № 39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Лицей № 9 "Лидер"</c:v>
                </c:pt>
                <c:pt idx="64">
                  <c:v>МАОУ СШ № 137</c:v>
                </c:pt>
                <c:pt idx="65">
                  <c:v>МАОУ Гимназия № 14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78</c:v>
                </c:pt>
                <c:pt idx="76">
                  <c:v>МАОУ СШ № 93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152 </c:v>
                </c:pt>
                <c:pt idx="81">
                  <c:v>МАОУ СШ № 145</c:v>
                </c:pt>
                <c:pt idx="82">
                  <c:v>МАОУ СШ № 1</c:v>
                </c:pt>
                <c:pt idx="83">
                  <c:v>МАОУ СШ № 143</c:v>
                </c:pt>
                <c:pt idx="84">
                  <c:v>МАОУ СШ № 150</c:v>
                </c:pt>
                <c:pt idx="85">
                  <c:v>МАОУ СШ № 121</c:v>
                </c:pt>
                <c:pt idx="86">
                  <c:v>МБОУ СШ № 56</c:v>
                </c:pt>
                <c:pt idx="87">
                  <c:v>МАОУ СШ № 24</c:v>
                </c:pt>
                <c:pt idx="88">
                  <c:v>МАОУ СШ № 141</c:v>
                </c:pt>
                <c:pt idx="89">
                  <c:v>МАОУ СШ № 144</c:v>
                </c:pt>
                <c:pt idx="90">
                  <c:v>МАОУ СШ № 98</c:v>
                </c:pt>
                <c:pt idx="91">
                  <c:v>МАОУ СШ № 156</c:v>
                </c:pt>
                <c:pt idx="92">
                  <c:v>МАОУ СШ № 151</c:v>
                </c:pt>
                <c:pt idx="93">
                  <c:v>МАОУ СШ № 139</c:v>
                </c:pt>
                <c:pt idx="94">
                  <c:v>МАОУ СШ № 108</c:v>
                </c:pt>
                <c:pt idx="95">
                  <c:v>МАОУ СШ № 66</c:v>
                </c:pt>
                <c:pt idx="96">
                  <c:v>МАОУ СШ № 149</c:v>
                </c:pt>
                <c:pt idx="97">
                  <c:v>МАОУ СШ № 147</c:v>
                </c:pt>
                <c:pt idx="98">
                  <c:v>МБОУ СШ № 2</c:v>
                </c:pt>
                <c:pt idx="99">
                  <c:v>МАОУ СШ № 69</c:v>
                </c:pt>
                <c:pt idx="100">
                  <c:v>МАОУ СШ № 115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154</c:v>
                </c:pt>
                <c:pt idx="104">
                  <c:v>МАОУ СШ № 85</c:v>
                </c:pt>
                <c:pt idx="105">
                  <c:v>МАОУ СШ № 91</c:v>
                </c:pt>
                <c:pt idx="106">
                  <c:v>МАОУ СШ № 157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СОШ № 10 </c:v>
                </c:pt>
                <c:pt idx="111">
                  <c:v>МБОУ Лицей № 2</c:v>
                </c:pt>
                <c:pt idx="112">
                  <c:v>МБОУ  Гимназия № 16</c:v>
                </c:pt>
                <c:pt idx="113">
                  <c:v>МАОУ СШ № 155</c:v>
                </c:pt>
                <c:pt idx="114">
                  <c:v>МАОУ СШ "Комплекс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МБОУ СШ № 4</c:v>
                </c:pt>
              </c:strCache>
            </c:strRef>
          </c:cat>
          <c:val>
            <c:numRef>
              <c:f>'Русский-4 диаграмма'!$M$5:$M$122</c:f>
              <c:numCache>
                <c:formatCode>0,00</c:formatCode>
                <c:ptCount val="118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3.6</c:v>
                </c:pt>
                <c:pt idx="20">
                  <c:v>3.6</c:v>
                </c:pt>
                <c:pt idx="21">
                  <c:v>3.6</c:v>
                </c:pt>
                <c:pt idx="22">
                  <c:v>3.6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3.6</c:v>
                </c:pt>
                <c:pt idx="44">
                  <c:v>3.6</c:v>
                </c:pt>
                <c:pt idx="45">
                  <c:v>3.6</c:v>
                </c:pt>
                <c:pt idx="46">
                  <c:v>3.6</c:v>
                </c:pt>
                <c:pt idx="47">
                  <c:v>3.6</c:v>
                </c:pt>
                <c:pt idx="48">
                  <c:v>3.6</c:v>
                </c:pt>
                <c:pt idx="49">
                  <c:v>3.6</c:v>
                </c:pt>
                <c:pt idx="50">
                  <c:v>3.6</c:v>
                </c:pt>
                <c:pt idx="51">
                  <c:v>3.6</c:v>
                </c:pt>
                <c:pt idx="52">
                  <c:v>3.6</c:v>
                </c:pt>
                <c:pt idx="53">
                  <c:v>3.6</c:v>
                </c:pt>
                <c:pt idx="54">
                  <c:v>3.6</c:v>
                </c:pt>
                <c:pt idx="55">
                  <c:v>3.6</c:v>
                </c:pt>
                <c:pt idx="56">
                  <c:v>3.6</c:v>
                </c:pt>
                <c:pt idx="57">
                  <c:v>3.6</c:v>
                </c:pt>
                <c:pt idx="58">
                  <c:v>3.6</c:v>
                </c:pt>
                <c:pt idx="59">
                  <c:v>3.6</c:v>
                </c:pt>
                <c:pt idx="60">
                  <c:v>3.6</c:v>
                </c:pt>
                <c:pt idx="61">
                  <c:v>3.6</c:v>
                </c:pt>
                <c:pt idx="62">
                  <c:v>3.6</c:v>
                </c:pt>
                <c:pt idx="63">
                  <c:v>3.6</c:v>
                </c:pt>
                <c:pt idx="64">
                  <c:v>3.6</c:v>
                </c:pt>
                <c:pt idx="65">
                  <c:v>3.6</c:v>
                </c:pt>
                <c:pt idx="66">
                  <c:v>3.6</c:v>
                </c:pt>
                <c:pt idx="67">
                  <c:v>3.6</c:v>
                </c:pt>
                <c:pt idx="68">
                  <c:v>3.6</c:v>
                </c:pt>
                <c:pt idx="69">
                  <c:v>3.6</c:v>
                </c:pt>
                <c:pt idx="70">
                  <c:v>3.6</c:v>
                </c:pt>
                <c:pt idx="71">
                  <c:v>3.6</c:v>
                </c:pt>
                <c:pt idx="72">
                  <c:v>3.6</c:v>
                </c:pt>
                <c:pt idx="73">
                  <c:v>3.6</c:v>
                </c:pt>
                <c:pt idx="74">
                  <c:v>3.6</c:v>
                </c:pt>
                <c:pt idx="75">
                  <c:v>3.6</c:v>
                </c:pt>
                <c:pt idx="76">
                  <c:v>3.6</c:v>
                </c:pt>
                <c:pt idx="77">
                  <c:v>3.6</c:v>
                </c:pt>
                <c:pt idx="78">
                  <c:v>3.6</c:v>
                </c:pt>
                <c:pt idx="79">
                  <c:v>3.6</c:v>
                </c:pt>
                <c:pt idx="80">
                  <c:v>3.6</c:v>
                </c:pt>
                <c:pt idx="81">
                  <c:v>3.6</c:v>
                </c:pt>
                <c:pt idx="82">
                  <c:v>3.6</c:v>
                </c:pt>
                <c:pt idx="83">
                  <c:v>3.6</c:v>
                </c:pt>
                <c:pt idx="84">
                  <c:v>3.6</c:v>
                </c:pt>
                <c:pt idx="85">
                  <c:v>3.6</c:v>
                </c:pt>
                <c:pt idx="86">
                  <c:v>3.6</c:v>
                </c:pt>
                <c:pt idx="87">
                  <c:v>3.6</c:v>
                </c:pt>
                <c:pt idx="88">
                  <c:v>3.6</c:v>
                </c:pt>
                <c:pt idx="89">
                  <c:v>3.6</c:v>
                </c:pt>
                <c:pt idx="90">
                  <c:v>3.6</c:v>
                </c:pt>
                <c:pt idx="91">
                  <c:v>3.6</c:v>
                </c:pt>
                <c:pt idx="92">
                  <c:v>3.6</c:v>
                </c:pt>
                <c:pt idx="93">
                  <c:v>3.6</c:v>
                </c:pt>
                <c:pt idx="94">
                  <c:v>3.6</c:v>
                </c:pt>
                <c:pt idx="95">
                  <c:v>3.6</c:v>
                </c:pt>
                <c:pt idx="96">
                  <c:v>3.6</c:v>
                </c:pt>
                <c:pt idx="97">
                  <c:v>3.6</c:v>
                </c:pt>
                <c:pt idx="98">
                  <c:v>3.6</c:v>
                </c:pt>
                <c:pt idx="99">
                  <c:v>3.6</c:v>
                </c:pt>
                <c:pt idx="100">
                  <c:v>3.6</c:v>
                </c:pt>
                <c:pt idx="101">
                  <c:v>3.6</c:v>
                </c:pt>
                <c:pt idx="102">
                  <c:v>3.6</c:v>
                </c:pt>
                <c:pt idx="103">
                  <c:v>3.6</c:v>
                </c:pt>
                <c:pt idx="104">
                  <c:v>3.6</c:v>
                </c:pt>
                <c:pt idx="105">
                  <c:v>3.6</c:v>
                </c:pt>
                <c:pt idx="106">
                  <c:v>3.6</c:v>
                </c:pt>
                <c:pt idx="107">
                  <c:v>3.6</c:v>
                </c:pt>
                <c:pt idx="108">
                  <c:v>3.6</c:v>
                </c:pt>
                <c:pt idx="109">
                  <c:v>3.6</c:v>
                </c:pt>
                <c:pt idx="110">
                  <c:v>3.6</c:v>
                </c:pt>
                <c:pt idx="111">
                  <c:v>3.6</c:v>
                </c:pt>
                <c:pt idx="112">
                  <c:v>3.6</c:v>
                </c:pt>
                <c:pt idx="113">
                  <c:v>3.6</c:v>
                </c:pt>
                <c:pt idx="114">
                  <c:v>3.6</c:v>
                </c:pt>
                <c:pt idx="115">
                  <c:v>3.6</c:v>
                </c:pt>
                <c:pt idx="116">
                  <c:v>3.6</c:v>
                </c:pt>
                <c:pt idx="117">
                  <c:v>3.6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'Русский-4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№ 131</c:v>
                </c:pt>
                <c:pt idx="3">
                  <c:v>МАОУ Лицей № 28</c:v>
                </c:pt>
                <c:pt idx="4">
                  <c:v>МАОУ Гимназия №  9</c:v>
                </c:pt>
                <c:pt idx="5">
                  <c:v>МАОУ СШ № 19</c:v>
                </c:pt>
                <c:pt idx="6">
                  <c:v>МАОУ Гимназия № 8</c:v>
                </c:pt>
                <c:pt idx="7">
                  <c:v>МАОУ СШ  № 12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СШ № 63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СШ № 46</c:v>
                </c:pt>
                <c:pt idx="19">
                  <c:v>МАОУ СШ № 8 "Созидание"</c:v>
                </c:pt>
                <c:pt idx="20">
                  <c:v>МАОУ СШ № 90</c:v>
                </c:pt>
                <c:pt idx="21">
                  <c:v>МАОУ Гимназия № 4</c:v>
                </c:pt>
                <c:pt idx="22">
                  <c:v>МАОУ СШ № 81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МБОУ СШ № 64</c:v>
                </c:pt>
                <c:pt idx="27">
                  <c:v>МАОУ СШ № 148</c:v>
                </c:pt>
                <c:pt idx="28">
                  <c:v>МБОУ СШ № 94</c:v>
                </c:pt>
                <c:pt idx="29">
                  <c:v>МАОУ СШ № 89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МАОУ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Лицей № 3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МБОУ СШ № 13</c:v>
                </c:pt>
                <c:pt idx="39">
                  <c:v>МБОУ Гимназия № 7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Школа-интернат № 1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МБОУ Лицей № 10</c:v>
                </c:pt>
                <c:pt idx="47">
                  <c:v>МБОУ СШ № 84</c:v>
                </c:pt>
                <c:pt idx="48">
                  <c:v>МАОУ СШ № 3</c:v>
                </c:pt>
                <c:pt idx="49">
                  <c:v>МБОУ Лицей № 8</c:v>
                </c:pt>
                <c:pt idx="50">
                  <c:v>МБОУ СШ № 133</c:v>
                </c:pt>
                <c:pt idx="51">
                  <c:v>МБОУ СШ № 36</c:v>
                </c:pt>
                <c:pt idx="52">
                  <c:v>МАОУ Лицей № 1</c:v>
                </c:pt>
                <c:pt idx="53">
                  <c:v>МАОУ СШ № 72 </c:v>
                </c:pt>
                <c:pt idx="54">
                  <c:v>МБОУ СШ № 30</c:v>
                </c:pt>
                <c:pt idx="55">
                  <c:v>МБОУ СШ № 95</c:v>
                </c:pt>
                <c:pt idx="56">
                  <c:v>МАОУ СШ № 159</c:v>
                </c:pt>
                <c:pt idx="57">
                  <c:v>МАОУ «КУГ № 1 – Универс»</c:v>
                </c:pt>
                <c:pt idx="58">
                  <c:v>МБОУ СШ № 73</c:v>
                </c:pt>
                <c:pt idx="59">
                  <c:v>МАОУ СШ № 82</c:v>
                </c:pt>
                <c:pt idx="60">
                  <c:v>МБОУ СШ № 39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Лицей № 9 "Лидер"</c:v>
                </c:pt>
                <c:pt idx="64">
                  <c:v>МАОУ СШ № 137</c:v>
                </c:pt>
                <c:pt idx="65">
                  <c:v>МАОУ Гимназия № 14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78</c:v>
                </c:pt>
                <c:pt idx="76">
                  <c:v>МАОУ СШ № 93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152 </c:v>
                </c:pt>
                <c:pt idx="81">
                  <c:v>МАОУ СШ № 145</c:v>
                </c:pt>
                <c:pt idx="82">
                  <c:v>МАОУ СШ № 1</c:v>
                </c:pt>
                <c:pt idx="83">
                  <c:v>МАОУ СШ № 143</c:v>
                </c:pt>
                <c:pt idx="84">
                  <c:v>МАОУ СШ № 150</c:v>
                </c:pt>
                <c:pt idx="85">
                  <c:v>МАОУ СШ № 121</c:v>
                </c:pt>
                <c:pt idx="86">
                  <c:v>МБОУ СШ № 56</c:v>
                </c:pt>
                <c:pt idx="87">
                  <c:v>МАОУ СШ № 24</c:v>
                </c:pt>
                <c:pt idx="88">
                  <c:v>МАОУ СШ № 141</c:v>
                </c:pt>
                <c:pt idx="89">
                  <c:v>МАОУ СШ № 144</c:v>
                </c:pt>
                <c:pt idx="90">
                  <c:v>МАОУ СШ № 98</c:v>
                </c:pt>
                <c:pt idx="91">
                  <c:v>МАОУ СШ № 156</c:v>
                </c:pt>
                <c:pt idx="92">
                  <c:v>МАОУ СШ № 151</c:v>
                </c:pt>
                <c:pt idx="93">
                  <c:v>МАОУ СШ № 139</c:v>
                </c:pt>
                <c:pt idx="94">
                  <c:v>МАОУ СШ № 108</c:v>
                </c:pt>
                <c:pt idx="95">
                  <c:v>МАОУ СШ № 66</c:v>
                </c:pt>
                <c:pt idx="96">
                  <c:v>МАОУ СШ № 149</c:v>
                </c:pt>
                <c:pt idx="97">
                  <c:v>МАОУ СШ № 147</c:v>
                </c:pt>
                <c:pt idx="98">
                  <c:v>МБОУ СШ № 2</c:v>
                </c:pt>
                <c:pt idx="99">
                  <c:v>МАОУ СШ № 69</c:v>
                </c:pt>
                <c:pt idx="100">
                  <c:v>МАОУ СШ № 115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154</c:v>
                </c:pt>
                <c:pt idx="104">
                  <c:v>МАОУ СШ № 85</c:v>
                </c:pt>
                <c:pt idx="105">
                  <c:v>МАОУ СШ № 91</c:v>
                </c:pt>
                <c:pt idx="106">
                  <c:v>МАОУ СШ № 157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СОШ № 10 </c:v>
                </c:pt>
                <c:pt idx="111">
                  <c:v>МБОУ Лицей № 2</c:v>
                </c:pt>
                <c:pt idx="112">
                  <c:v>МБОУ  Гимназия № 16</c:v>
                </c:pt>
                <c:pt idx="113">
                  <c:v>МАОУ СШ № 155</c:v>
                </c:pt>
                <c:pt idx="114">
                  <c:v>МАОУ СШ "Комплекс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МБОУ СШ № 4</c:v>
                </c:pt>
              </c:strCache>
            </c:strRef>
          </c:cat>
          <c:val>
            <c:numRef>
              <c:f>'Русский-4 диаграмма'!$L$5:$L$122</c:f>
              <c:numCache>
                <c:formatCode>0,00</c:formatCode>
                <c:ptCount val="118"/>
                <c:pt idx="0">
                  <c:v>3.6632071420310601</c:v>
                </c:pt>
                <c:pt idx="1">
                  <c:v>3.6756756756756754</c:v>
                </c:pt>
                <c:pt idx="3">
                  <c:v>4.1060606060606064</c:v>
                </c:pt>
                <c:pt idx="4">
                  <c:v>3.4774193548387098</c:v>
                </c:pt>
                <c:pt idx="5">
                  <c:v>3.3931623931623927</c:v>
                </c:pt>
                <c:pt idx="6">
                  <c:v>3.5431034482758621</c:v>
                </c:pt>
                <c:pt idx="7">
                  <c:v>3.8301886792452833</c:v>
                </c:pt>
                <c:pt idx="8">
                  <c:v>3.6202531645569622</c:v>
                </c:pt>
                <c:pt idx="9">
                  <c:v>3.6597938144329896</c:v>
                </c:pt>
                <c:pt idx="10">
                  <c:v>3.6003787126984315</c:v>
                </c:pt>
                <c:pt idx="11">
                  <c:v>3.9693877551020411</c:v>
                </c:pt>
                <c:pt idx="12">
                  <c:v>4.154929577464789</c:v>
                </c:pt>
                <c:pt idx="13">
                  <c:v>3.9558823529411766</c:v>
                </c:pt>
                <c:pt idx="14">
                  <c:v>3.5757575757575757</c:v>
                </c:pt>
                <c:pt idx="15">
                  <c:v>3.4166666666666661</c:v>
                </c:pt>
                <c:pt idx="16">
                  <c:v>3.1919999999999997</c:v>
                </c:pt>
                <c:pt idx="17">
                  <c:v>3.6</c:v>
                </c:pt>
                <c:pt idx="18">
                  <c:v>3.64</c:v>
                </c:pt>
                <c:pt idx="19">
                  <c:v>3.2747252747252746</c:v>
                </c:pt>
                <c:pt idx="20">
                  <c:v>3.5555555555555554</c:v>
                </c:pt>
                <c:pt idx="21">
                  <c:v>3.4545454545454546</c:v>
                </c:pt>
                <c:pt idx="22">
                  <c:v>3.4150943396226414</c:v>
                </c:pt>
                <c:pt idx="23">
                  <c:v>3.4704257763905897</c:v>
                </c:pt>
                <c:pt idx="24">
                  <c:v>3.595890410958904</c:v>
                </c:pt>
                <c:pt idx="25">
                  <c:v>3.7785714285714285</c:v>
                </c:pt>
                <c:pt idx="26">
                  <c:v>3.9134615384615383</c:v>
                </c:pt>
                <c:pt idx="27">
                  <c:v>3.3613445378151261</c:v>
                </c:pt>
                <c:pt idx="28">
                  <c:v>3.7192982456140351</c:v>
                </c:pt>
                <c:pt idx="29">
                  <c:v>3.376811594202898</c:v>
                </c:pt>
                <c:pt idx="30">
                  <c:v>3.703296703296703</c:v>
                </c:pt>
                <c:pt idx="31">
                  <c:v>3.443661971830986</c:v>
                </c:pt>
                <c:pt idx="32">
                  <c:v>2.927083333333333</c:v>
                </c:pt>
                <c:pt idx="33">
                  <c:v>3.3802816901408455</c:v>
                </c:pt>
                <c:pt idx="34">
                  <c:v>3.1818181818181817</c:v>
                </c:pt>
                <c:pt idx="35">
                  <c:v>3.783018867924528</c:v>
                </c:pt>
                <c:pt idx="36">
                  <c:v>3.4153846153846148</c:v>
                </c:pt>
                <c:pt idx="37">
                  <c:v>3.676056338028169</c:v>
                </c:pt>
                <c:pt idx="38">
                  <c:v>2.9999999999999996</c:v>
                </c:pt>
                <c:pt idx="39">
                  <c:v>3.7412587412587412</c:v>
                </c:pt>
                <c:pt idx="40">
                  <c:v>3</c:v>
                </c:pt>
                <c:pt idx="41">
                  <c:v>3.564601956897151</c:v>
                </c:pt>
                <c:pt idx="42">
                  <c:v>4.5999999999999996</c:v>
                </c:pt>
                <c:pt idx="43">
                  <c:v>3.5</c:v>
                </c:pt>
                <c:pt idx="44">
                  <c:v>3.6428571428571428</c:v>
                </c:pt>
                <c:pt idx="45">
                  <c:v>3.5440000000000005</c:v>
                </c:pt>
                <c:pt idx="46">
                  <c:v>3.4594594594594601</c:v>
                </c:pt>
                <c:pt idx="47">
                  <c:v>3.7215189873417724</c:v>
                </c:pt>
                <c:pt idx="48">
                  <c:v>3.8252427184466025</c:v>
                </c:pt>
                <c:pt idx="49">
                  <c:v>3.6333333333333324</c:v>
                </c:pt>
                <c:pt idx="50">
                  <c:v>3.5128205128205128</c:v>
                </c:pt>
                <c:pt idx="51">
                  <c:v>3.6764705882352939</c:v>
                </c:pt>
                <c:pt idx="52">
                  <c:v>3.4711538461538463</c:v>
                </c:pt>
                <c:pt idx="53">
                  <c:v>3.3693693693693687</c:v>
                </c:pt>
                <c:pt idx="54">
                  <c:v>3.1538461538461537</c:v>
                </c:pt>
                <c:pt idx="55">
                  <c:v>3.1530612244897958</c:v>
                </c:pt>
                <c:pt idx="57">
                  <c:v>3.9126637554585146</c:v>
                </c:pt>
                <c:pt idx="58">
                  <c:v>3.1578947368421053</c:v>
                </c:pt>
                <c:pt idx="59">
                  <c:v>3.6315789473684208</c:v>
                </c:pt>
                <c:pt idx="60">
                  <c:v>3.3775510204081631</c:v>
                </c:pt>
                <c:pt idx="61">
                  <c:v>3.3846153846153846</c:v>
                </c:pt>
                <c:pt idx="62">
                  <c:v>3.6176939462399464</c:v>
                </c:pt>
                <c:pt idx="63">
                  <c:v>3.6041666666666661</c:v>
                </c:pt>
                <c:pt idx="64">
                  <c:v>3.5949367088607596</c:v>
                </c:pt>
                <c:pt idx="65">
                  <c:v>3.9333333333333331</c:v>
                </c:pt>
                <c:pt idx="66">
                  <c:v>3.6518987341772151</c:v>
                </c:pt>
                <c:pt idx="67">
                  <c:v>3.4736842105263164</c:v>
                </c:pt>
                <c:pt idx="68">
                  <c:v>3</c:v>
                </c:pt>
                <c:pt idx="69">
                  <c:v>3.8289473684210527</c:v>
                </c:pt>
                <c:pt idx="70">
                  <c:v>3.5384615384615383</c:v>
                </c:pt>
                <c:pt idx="71">
                  <c:v>3.905263157894737</c:v>
                </c:pt>
                <c:pt idx="72">
                  <c:v>3.7619047619047614</c:v>
                </c:pt>
                <c:pt idx="73">
                  <c:v>3.6011904761904763</c:v>
                </c:pt>
                <c:pt idx="74">
                  <c:v>3.5810810810810811</c:v>
                </c:pt>
                <c:pt idx="75">
                  <c:v>3.7784810126582276</c:v>
                </c:pt>
                <c:pt idx="76">
                  <c:v>3.3943661971830981</c:v>
                </c:pt>
                <c:pt idx="77">
                  <c:v>3.5708148400571873</c:v>
                </c:pt>
                <c:pt idx="78">
                  <c:v>3.5641025641025639</c:v>
                </c:pt>
                <c:pt idx="79">
                  <c:v>3.5877862595419852</c:v>
                </c:pt>
                <c:pt idx="80">
                  <c:v>3.8869565217391306</c:v>
                </c:pt>
                <c:pt idx="81">
                  <c:v>3.6273291925465845</c:v>
                </c:pt>
                <c:pt idx="82">
                  <c:v>3.4096385542168672</c:v>
                </c:pt>
                <c:pt idx="83">
                  <c:v>3.5025906735751295</c:v>
                </c:pt>
                <c:pt idx="84">
                  <c:v>4.1449275362318838</c:v>
                </c:pt>
                <c:pt idx="85">
                  <c:v>3.3283582089552239</c:v>
                </c:pt>
                <c:pt idx="86">
                  <c:v>3.5918367346938771</c:v>
                </c:pt>
                <c:pt idx="87">
                  <c:v>3.8682634730538923</c:v>
                </c:pt>
                <c:pt idx="88">
                  <c:v>3.8051948051948052</c:v>
                </c:pt>
                <c:pt idx="89">
                  <c:v>3.5647482014388494</c:v>
                </c:pt>
                <c:pt idx="90">
                  <c:v>3.24</c:v>
                </c:pt>
                <c:pt idx="91">
                  <c:v>3.2391304347826089</c:v>
                </c:pt>
                <c:pt idx="92">
                  <c:v>3.6785714285714284</c:v>
                </c:pt>
                <c:pt idx="93">
                  <c:v>3.1415094339622636</c:v>
                </c:pt>
                <c:pt idx="94">
                  <c:v>3.3304347826086955</c:v>
                </c:pt>
                <c:pt idx="95">
                  <c:v>3.4078947368421044</c:v>
                </c:pt>
                <c:pt idx="96">
                  <c:v>3.7212389380530975</c:v>
                </c:pt>
                <c:pt idx="97">
                  <c:v>3.792307692307693</c:v>
                </c:pt>
                <c:pt idx="98">
                  <c:v>2.9636363636363638</c:v>
                </c:pt>
                <c:pt idx="99">
                  <c:v>3.17</c:v>
                </c:pt>
                <c:pt idx="100">
                  <c:v>3.905263157894737</c:v>
                </c:pt>
                <c:pt idx="101">
                  <c:v>3.8279569892473115</c:v>
                </c:pt>
                <c:pt idx="102">
                  <c:v>3.1388888888888893</c:v>
                </c:pt>
                <c:pt idx="103">
                  <c:v>4</c:v>
                </c:pt>
                <c:pt idx="104">
                  <c:v>3.8240740740740744</c:v>
                </c:pt>
                <c:pt idx="105">
                  <c:v>3.8333333333333339</c:v>
                </c:pt>
                <c:pt idx="106">
                  <c:v>3.5562499999999999</c:v>
                </c:pt>
                <c:pt idx="107">
                  <c:v>3.4722222222222223</c:v>
                </c:pt>
                <c:pt idx="108">
                  <c:v>3.5865370683768694</c:v>
                </c:pt>
                <c:pt idx="109">
                  <c:v>4.213483146067416</c:v>
                </c:pt>
                <c:pt idx="110">
                  <c:v>4.01219512195122</c:v>
                </c:pt>
                <c:pt idx="111">
                  <c:v>3.5824175824175826</c:v>
                </c:pt>
                <c:pt idx="112">
                  <c:v>4.0107526881720421</c:v>
                </c:pt>
                <c:pt idx="113">
                  <c:v>3.790322580645161</c:v>
                </c:pt>
                <c:pt idx="114">
                  <c:v>3.3162650602409638</c:v>
                </c:pt>
                <c:pt idx="115">
                  <c:v>3.104166666666667</c:v>
                </c:pt>
                <c:pt idx="116">
                  <c:v>3.28</c:v>
                </c:pt>
                <c:pt idx="117">
                  <c:v>2.9692307692307698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'Русский-4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№ 131</c:v>
                </c:pt>
                <c:pt idx="3">
                  <c:v>МАОУ Лицей № 28</c:v>
                </c:pt>
                <c:pt idx="4">
                  <c:v>МАОУ Гимназия №  9</c:v>
                </c:pt>
                <c:pt idx="5">
                  <c:v>МАОУ СШ № 19</c:v>
                </c:pt>
                <c:pt idx="6">
                  <c:v>МАОУ Гимназия № 8</c:v>
                </c:pt>
                <c:pt idx="7">
                  <c:v>МАОУ СШ  № 12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СШ № 63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СШ № 46</c:v>
                </c:pt>
                <c:pt idx="19">
                  <c:v>МАОУ СШ № 8 "Созидание"</c:v>
                </c:pt>
                <c:pt idx="20">
                  <c:v>МАОУ СШ № 90</c:v>
                </c:pt>
                <c:pt idx="21">
                  <c:v>МАОУ Гимназия № 4</c:v>
                </c:pt>
                <c:pt idx="22">
                  <c:v>МАОУ СШ № 81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МБОУ СШ № 64</c:v>
                </c:pt>
                <c:pt idx="27">
                  <c:v>МАОУ СШ № 148</c:v>
                </c:pt>
                <c:pt idx="28">
                  <c:v>МБОУ СШ № 94</c:v>
                </c:pt>
                <c:pt idx="29">
                  <c:v>МАОУ СШ № 89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МАОУ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Лицей № 3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МБОУ СШ № 13</c:v>
                </c:pt>
                <c:pt idx="39">
                  <c:v>МБОУ Гимназия № 7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Школа-интернат № 1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МБОУ Лицей № 10</c:v>
                </c:pt>
                <c:pt idx="47">
                  <c:v>МБОУ СШ № 84</c:v>
                </c:pt>
                <c:pt idx="48">
                  <c:v>МАОУ СШ № 3</c:v>
                </c:pt>
                <c:pt idx="49">
                  <c:v>МБОУ Лицей № 8</c:v>
                </c:pt>
                <c:pt idx="50">
                  <c:v>МБОУ СШ № 133</c:v>
                </c:pt>
                <c:pt idx="51">
                  <c:v>МБОУ СШ № 36</c:v>
                </c:pt>
                <c:pt idx="52">
                  <c:v>МАОУ Лицей № 1</c:v>
                </c:pt>
                <c:pt idx="53">
                  <c:v>МАОУ СШ № 72 </c:v>
                </c:pt>
                <c:pt idx="54">
                  <c:v>МБОУ СШ № 30</c:v>
                </c:pt>
                <c:pt idx="55">
                  <c:v>МБОУ СШ № 95</c:v>
                </c:pt>
                <c:pt idx="56">
                  <c:v>МАОУ СШ № 159</c:v>
                </c:pt>
                <c:pt idx="57">
                  <c:v>МАОУ «КУГ № 1 – Универс»</c:v>
                </c:pt>
                <c:pt idx="58">
                  <c:v>МБОУ СШ № 73</c:v>
                </c:pt>
                <c:pt idx="59">
                  <c:v>МАОУ СШ № 82</c:v>
                </c:pt>
                <c:pt idx="60">
                  <c:v>МБОУ СШ № 39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Лицей № 9 "Лидер"</c:v>
                </c:pt>
                <c:pt idx="64">
                  <c:v>МАОУ СШ № 137</c:v>
                </c:pt>
                <c:pt idx="65">
                  <c:v>МАОУ Гимназия № 14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78</c:v>
                </c:pt>
                <c:pt idx="76">
                  <c:v>МАОУ СШ № 93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152 </c:v>
                </c:pt>
                <c:pt idx="81">
                  <c:v>МАОУ СШ № 145</c:v>
                </c:pt>
                <c:pt idx="82">
                  <c:v>МАОУ СШ № 1</c:v>
                </c:pt>
                <c:pt idx="83">
                  <c:v>МАОУ СШ № 143</c:v>
                </c:pt>
                <c:pt idx="84">
                  <c:v>МАОУ СШ № 150</c:v>
                </c:pt>
                <c:pt idx="85">
                  <c:v>МАОУ СШ № 121</c:v>
                </c:pt>
                <c:pt idx="86">
                  <c:v>МБОУ СШ № 56</c:v>
                </c:pt>
                <c:pt idx="87">
                  <c:v>МАОУ СШ № 24</c:v>
                </c:pt>
                <c:pt idx="88">
                  <c:v>МАОУ СШ № 141</c:v>
                </c:pt>
                <c:pt idx="89">
                  <c:v>МАОУ СШ № 144</c:v>
                </c:pt>
                <c:pt idx="90">
                  <c:v>МАОУ СШ № 98</c:v>
                </c:pt>
                <c:pt idx="91">
                  <c:v>МАОУ СШ № 156</c:v>
                </c:pt>
                <c:pt idx="92">
                  <c:v>МАОУ СШ № 151</c:v>
                </c:pt>
                <c:pt idx="93">
                  <c:v>МАОУ СШ № 139</c:v>
                </c:pt>
                <c:pt idx="94">
                  <c:v>МАОУ СШ № 108</c:v>
                </c:pt>
                <c:pt idx="95">
                  <c:v>МАОУ СШ № 66</c:v>
                </c:pt>
                <c:pt idx="96">
                  <c:v>МАОУ СШ № 149</c:v>
                </c:pt>
                <c:pt idx="97">
                  <c:v>МАОУ СШ № 147</c:v>
                </c:pt>
                <c:pt idx="98">
                  <c:v>МБОУ СШ № 2</c:v>
                </c:pt>
                <c:pt idx="99">
                  <c:v>МАОУ СШ № 69</c:v>
                </c:pt>
                <c:pt idx="100">
                  <c:v>МАОУ СШ № 115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154</c:v>
                </c:pt>
                <c:pt idx="104">
                  <c:v>МАОУ СШ № 85</c:v>
                </c:pt>
                <c:pt idx="105">
                  <c:v>МАОУ СШ № 91</c:v>
                </c:pt>
                <c:pt idx="106">
                  <c:v>МАОУ СШ № 157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СОШ № 10 </c:v>
                </c:pt>
                <c:pt idx="111">
                  <c:v>МБОУ Лицей № 2</c:v>
                </c:pt>
                <c:pt idx="112">
                  <c:v>МБОУ  Гимназия № 16</c:v>
                </c:pt>
                <c:pt idx="113">
                  <c:v>МАОУ СШ № 155</c:v>
                </c:pt>
                <c:pt idx="114">
                  <c:v>МАОУ СШ "Комплекс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МБОУ СШ № 4</c:v>
                </c:pt>
              </c:strCache>
            </c:strRef>
          </c:cat>
          <c:val>
            <c:numRef>
              <c:f>'Русский-4 диаграмма'!$Q$5:$Q$122</c:f>
              <c:numCache>
                <c:formatCode>0,00</c:formatCode>
                <c:ptCount val="118"/>
                <c:pt idx="0">
                  <c:v>3.88</c:v>
                </c:pt>
                <c:pt idx="1">
                  <c:v>3.88</c:v>
                </c:pt>
                <c:pt idx="2">
                  <c:v>3.88</c:v>
                </c:pt>
                <c:pt idx="3">
                  <c:v>3.88</c:v>
                </c:pt>
                <c:pt idx="4">
                  <c:v>3.88</c:v>
                </c:pt>
                <c:pt idx="5">
                  <c:v>3.88</c:v>
                </c:pt>
                <c:pt idx="6">
                  <c:v>3.88</c:v>
                </c:pt>
                <c:pt idx="7">
                  <c:v>3.88</c:v>
                </c:pt>
                <c:pt idx="8">
                  <c:v>3.88</c:v>
                </c:pt>
                <c:pt idx="9">
                  <c:v>3.88</c:v>
                </c:pt>
                <c:pt idx="10">
                  <c:v>3.88</c:v>
                </c:pt>
                <c:pt idx="11">
                  <c:v>3.88</c:v>
                </c:pt>
                <c:pt idx="12">
                  <c:v>3.88</c:v>
                </c:pt>
                <c:pt idx="13">
                  <c:v>3.88</c:v>
                </c:pt>
                <c:pt idx="14">
                  <c:v>3.88</c:v>
                </c:pt>
                <c:pt idx="15">
                  <c:v>3.88</c:v>
                </c:pt>
                <c:pt idx="16">
                  <c:v>3.88</c:v>
                </c:pt>
                <c:pt idx="17">
                  <c:v>3.88</c:v>
                </c:pt>
                <c:pt idx="18">
                  <c:v>3.88</c:v>
                </c:pt>
                <c:pt idx="19">
                  <c:v>3.88</c:v>
                </c:pt>
                <c:pt idx="20">
                  <c:v>3.88</c:v>
                </c:pt>
                <c:pt idx="21">
                  <c:v>3.88</c:v>
                </c:pt>
                <c:pt idx="22">
                  <c:v>3.88</c:v>
                </c:pt>
                <c:pt idx="23">
                  <c:v>3.88</c:v>
                </c:pt>
                <c:pt idx="24">
                  <c:v>3.88</c:v>
                </c:pt>
                <c:pt idx="25">
                  <c:v>3.88</c:v>
                </c:pt>
                <c:pt idx="26">
                  <c:v>3.88</c:v>
                </c:pt>
                <c:pt idx="27">
                  <c:v>3.88</c:v>
                </c:pt>
                <c:pt idx="28">
                  <c:v>3.88</c:v>
                </c:pt>
                <c:pt idx="29">
                  <c:v>3.88</c:v>
                </c:pt>
                <c:pt idx="30">
                  <c:v>3.88</c:v>
                </c:pt>
                <c:pt idx="31">
                  <c:v>3.88</c:v>
                </c:pt>
                <c:pt idx="32">
                  <c:v>3.88</c:v>
                </c:pt>
                <c:pt idx="33">
                  <c:v>3.88</c:v>
                </c:pt>
                <c:pt idx="34">
                  <c:v>3.88</c:v>
                </c:pt>
                <c:pt idx="35">
                  <c:v>3.88</c:v>
                </c:pt>
                <c:pt idx="36">
                  <c:v>3.88</c:v>
                </c:pt>
                <c:pt idx="37">
                  <c:v>3.88</c:v>
                </c:pt>
                <c:pt idx="38">
                  <c:v>3.88</c:v>
                </c:pt>
                <c:pt idx="39">
                  <c:v>3.88</c:v>
                </c:pt>
                <c:pt idx="40">
                  <c:v>3.88</c:v>
                </c:pt>
                <c:pt idx="41">
                  <c:v>3.88</c:v>
                </c:pt>
                <c:pt idx="42">
                  <c:v>3.88</c:v>
                </c:pt>
                <c:pt idx="43">
                  <c:v>3.88</c:v>
                </c:pt>
                <c:pt idx="44">
                  <c:v>3.88</c:v>
                </c:pt>
                <c:pt idx="45">
                  <c:v>3.88</c:v>
                </c:pt>
                <c:pt idx="46">
                  <c:v>3.88</c:v>
                </c:pt>
                <c:pt idx="47">
                  <c:v>3.88</c:v>
                </c:pt>
                <c:pt idx="48">
                  <c:v>3.88</c:v>
                </c:pt>
                <c:pt idx="49">
                  <c:v>3.88</c:v>
                </c:pt>
                <c:pt idx="50">
                  <c:v>3.88</c:v>
                </c:pt>
                <c:pt idx="51">
                  <c:v>3.88</c:v>
                </c:pt>
                <c:pt idx="52">
                  <c:v>3.88</c:v>
                </c:pt>
                <c:pt idx="53">
                  <c:v>3.88</c:v>
                </c:pt>
                <c:pt idx="54">
                  <c:v>3.88</c:v>
                </c:pt>
                <c:pt idx="55">
                  <c:v>3.88</c:v>
                </c:pt>
                <c:pt idx="56">
                  <c:v>3.88</c:v>
                </c:pt>
                <c:pt idx="57">
                  <c:v>3.88</c:v>
                </c:pt>
                <c:pt idx="58">
                  <c:v>3.88</c:v>
                </c:pt>
                <c:pt idx="59">
                  <c:v>3.88</c:v>
                </c:pt>
                <c:pt idx="60">
                  <c:v>3.88</c:v>
                </c:pt>
                <c:pt idx="61">
                  <c:v>3.88</c:v>
                </c:pt>
                <c:pt idx="62">
                  <c:v>3.88</c:v>
                </c:pt>
                <c:pt idx="63">
                  <c:v>3.88</c:v>
                </c:pt>
                <c:pt idx="64">
                  <c:v>3.88</c:v>
                </c:pt>
                <c:pt idx="65">
                  <c:v>3.88</c:v>
                </c:pt>
                <c:pt idx="66">
                  <c:v>3.88</c:v>
                </c:pt>
                <c:pt idx="67">
                  <c:v>3.88</c:v>
                </c:pt>
                <c:pt idx="68">
                  <c:v>3.88</c:v>
                </c:pt>
                <c:pt idx="69">
                  <c:v>3.88</c:v>
                </c:pt>
                <c:pt idx="70">
                  <c:v>3.88</c:v>
                </c:pt>
                <c:pt idx="71">
                  <c:v>3.88</c:v>
                </c:pt>
                <c:pt idx="72">
                  <c:v>3.88</c:v>
                </c:pt>
                <c:pt idx="73">
                  <c:v>3.88</c:v>
                </c:pt>
                <c:pt idx="74">
                  <c:v>3.88</c:v>
                </c:pt>
                <c:pt idx="75">
                  <c:v>3.88</c:v>
                </c:pt>
                <c:pt idx="76">
                  <c:v>3.88</c:v>
                </c:pt>
                <c:pt idx="77">
                  <c:v>3.88</c:v>
                </c:pt>
                <c:pt idx="78">
                  <c:v>3.88</c:v>
                </c:pt>
                <c:pt idx="79">
                  <c:v>3.88</c:v>
                </c:pt>
                <c:pt idx="80">
                  <c:v>3.88</c:v>
                </c:pt>
                <c:pt idx="81">
                  <c:v>3.88</c:v>
                </c:pt>
                <c:pt idx="82">
                  <c:v>3.88</c:v>
                </c:pt>
                <c:pt idx="83">
                  <c:v>3.88</c:v>
                </c:pt>
                <c:pt idx="84">
                  <c:v>3.88</c:v>
                </c:pt>
                <c:pt idx="85">
                  <c:v>3.88</c:v>
                </c:pt>
                <c:pt idx="86">
                  <c:v>3.88</c:v>
                </c:pt>
                <c:pt idx="87">
                  <c:v>3.88</c:v>
                </c:pt>
                <c:pt idx="88">
                  <c:v>3.88</c:v>
                </c:pt>
                <c:pt idx="89">
                  <c:v>3.88</c:v>
                </c:pt>
                <c:pt idx="90">
                  <c:v>3.88</c:v>
                </c:pt>
                <c:pt idx="91">
                  <c:v>3.88</c:v>
                </c:pt>
                <c:pt idx="92">
                  <c:v>3.88</c:v>
                </c:pt>
                <c:pt idx="93">
                  <c:v>3.88</c:v>
                </c:pt>
                <c:pt idx="94">
                  <c:v>3.88</c:v>
                </c:pt>
                <c:pt idx="95">
                  <c:v>3.88</c:v>
                </c:pt>
                <c:pt idx="96">
                  <c:v>3.88</c:v>
                </c:pt>
                <c:pt idx="97">
                  <c:v>3.88</c:v>
                </c:pt>
                <c:pt idx="98">
                  <c:v>3.88</c:v>
                </c:pt>
                <c:pt idx="99">
                  <c:v>3.88</c:v>
                </c:pt>
                <c:pt idx="100">
                  <c:v>3.88</c:v>
                </c:pt>
                <c:pt idx="101">
                  <c:v>3.88</c:v>
                </c:pt>
                <c:pt idx="102">
                  <c:v>3.88</c:v>
                </c:pt>
                <c:pt idx="103">
                  <c:v>3.88</c:v>
                </c:pt>
                <c:pt idx="104">
                  <c:v>3.88</c:v>
                </c:pt>
                <c:pt idx="105">
                  <c:v>3.88</c:v>
                </c:pt>
                <c:pt idx="106">
                  <c:v>3.88</c:v>
                </c:pt>
                <c:pt idx="107">
                  <c:v>3.88</c:v>
                </c:pt>
                <c:pt idx="108">
                  <c:v>3.88</c:v>
                </c:pt>
                <c:pt idx="109">
                  <c:v>3.88</c:v>
                </c:pt>
                <c:pt idx="110">
                  <c:v>3.88</c:v>
                </c:pt>
                <c:pt idx="111">
                  <c:v>3.88</c:v>
                </c:pt>
                <c:pt idx="112">
                  <c:v>3.88</c:v>
                </c:pt>
                <c:pt idx="113">
                  <c:v>3.88</c:v>
                </c:pt>
                <c:pt idx="114">
                  <c:v>3.88</c:v>
                </c:pt>
                <c:pt idx="115">
                  <c:v>3.88</c:v>
                </c:pt>
                <c:pt idx="116">
                  <c:v>3.88</c:v>
                </c:pt>
                <c:pt idx="117">
                  <c:v>3.88</c:v>
                </c:pt>
              </c:numCache>
            </c:numRef>
          </c:val>
          <c:smooth val="0"/>
        </c:ser>
        <c:ser>
          <c:idx val="3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'Русский-4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№ 131</c:v>
                </c:pt>
                <c:pt idx="3">
                  <c:v>МАОУ Лицей № 28</c:v>
                </c:pt>
                <c:pt idx="4">
                  <c:v>МАОУ Гимназия №  9</c:v>
                </c:pt>
                <c:pt idx="5">
                  <c:v>МАОУ СШ № 19</c:v>
                </c:pt>
                <c:pt idx="6">
                  <c:v>МАОУ Гимназия № 8</c:v>
                </c:pt>
                <c:pt idx="7">
                  <c:v>МАОУ СШ  № 12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СШ № 63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СШ № 46</c:v>
                </c:pt>
                <c:pt idx="19">
                  <c:v>МАОУ СШ № 8 "Созидание"</c:v>
                </c:pt>
                <c:pt idx="20">
                  <c:v>МАОУ СШ № 90</c:v>
                </c:pt>
                <c:pt idx="21">
                  <c:v>МАОУ Гимназия № 4</c:v>
                </c:pt>
                <c:pt idx="22">
                  <c:v>МАОУ СШ № 81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МБОУ СШ № 64</c:v>
                </c:pt>
                <c:pt idx="27">
                  <c:v>МАОУ СШ № 148</c:v>
                </c:pt>
                <c:pt idx="28">
                  <c:v>МБОУ СШ № 94</c:v>
                </c:pt>
                <c:pt idx="29">
                  <c:v>МАОУ СШ № 89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МАОУ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МАОУ Лицей № 3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МБОУ СШ № 13</c:v>
                </c:pt>
                <c:pt idx="39">
                  <c:v>МБОУ Гимназия № 7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Школа-интернат № 1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МБОУ Лицей № 10</c:v>
                </c:pt>
                <c:pt idx="47">
                  <c:v>МБОУ СШ № 84</c:v>
                </c:pt>
                <c:pt idx="48">
                  <c:v>МАОУ СШ № 3</c:v>
                </c:pt>
                <c:pt idx="49">
                  <c:v>МБОУ Лицей № 8</c:v>
                </c:pt>
                <c:pt idx="50">
                  <c:v>МБОУ СШ № 133</c:v>
                </c:pt>
                <c:pt idx="51">
                  <c:v>МБОУ СШ № 36</c:v>
                </c:pt>
                <c:pt idx="52">
                  <c:v>МАОУ Лицей № 1</c:v>
                </c:pt>
                <c:pt idx="53">
                  <c:v>МАОУ СШ № 72 </c:v>
                </c:pt>
                <c:pt idx="54">
                  <c:v>МБОУ СШ № 30</c:v>
                </c:pt>
                <c:pt idx="55">
                  <c:v>МБОУ СШ № 95</c:v>
                </c:pt>
                <c:pt idx="56">
                  <c:v>МАОУ СШ № 159</c:v>
                </c:pt>
                <c:pt idx="57">
                  <c:v>МАОУ «КУГ № 1 – Универс»</c:v>
                </c:pt>
                <c:pt idx="58">
                  <c:v>МБОУ СШ № 73</c:v>
                </c:pt>
                <c:pt idx="59">
                  <c:v>МАОУ СШ № 82</c:v>
                </c:pt>
                <c:pt idx="60">
                  <c:v>МБОУ СШ № 39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Лицей № 9 "Лидер"</c:v>
                </c:pt>
                <c:pt idx="64">
                  <c:v>МАОУ СШ № 137</c:v>
                </c:pt>
                <c:pt idx="65">
                  <c:v>МАОУ Гимназия № 14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78</c:v>
                </c:pt>
                <c:pt idx="76">
                  <c:v>МАОУ СШ № 93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152 </c:v>
                </c:pt>
                <c:pt idx="81">
                  <c:v>МАОУ СШ № 145</c:v>
                </c:pt>
                <c:pt idx="82">
                  <c:v>МАОУ СШ № 1</c:v>
                </c:pt>
                <c:pt idx="83">
                  <c:v>МАОУ СШ № 143</c:v>
                </c:pt>
                <c:pt idx="84">
                  <c:v>МАОУ СШ № 150</c:v>
                </c:pt>
                <c:pt idx="85">
                  <c:v>МАОУ СШ № 121</c:v>
                </c:pt>
                <c:pt idx="86">
                  <c:v>МБОУ СШ № 56</c:v>
                </c:pt>
                <c:pt idx="87">
                  <c:v>МАОУ СШ № 24</c:v>
                </c:pt>
                <c:pt idx="88">
                  <c:v>МАОУ СШ № 141</c:v>
                </c:pt>
                <c:pt idx="89">
                  <c:v>МАОУ СШ № 144</c:v>
                </c:pt>
                <c:pt idx="90">
                  <c:v>МАОУ СШ № 98</c:v>
                </c:pt>
                <c:pt idx="91">
                  <c:v>МАОУ СШ № 156</c:v>
                </c:pt>
                <c:pt idx="92">
                  <c:v>МАОУ СШ № 151</c:v>
                </c:pt>
                <c:pt idx="93">
                  <c:v>МАОУ СШ № 139</c:v>
                </c:pt>
                <c:pt idx="94">
                  <c:v>МАОУ СШ № 108</c:v>
                </c:pt>
                <c:pt idx="95">
                  <c:v>МАОУ СШ № 66</c:v>
                </c:pt>
                <c:pt idx="96">
                  <c:v>МАОУ СШ № 149</c:v>
                </c:pt>
                <c:pt idx="97">
                  <c:v>МАОУ СШ № 147</c:v>
                </c:pt>
                <c:pt idx="98">
                  <c:v>МБОУ СШ № 2</c:v>
                </c:pt>
                <c:pt idx="99">
                  <c:v>МАОУ СШ № 69</c:v>
                </c:pt>
                <c:pt idx="100">
                  <c:v>МАОУ СШ № 115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154</c:v>
                </c:pt>
                <c:pt idx="104">
                  <c:v>МАОУ СШ № 85</c:v>
                </c:pt>
                <c:pt idx="105">
                  <c:v>МАОУ СШ № 91</c:v>
                </c:pt>
                <c:pt idx="106">
                  <c:v>МАОУ СШ № 157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СОШ № 10 </c:v>
                </c:pt>
                <c:pt idx="111">
                  <c:v>МБОУ Лицей № 2</c:v>
                </c:pt>
                <c:pt idx="112">
                  <c:v>МБОУ  Гимназия № 16</c:v>
                </c:pt>
                <c:pt idx="113">
                  <c:v>МАОУ СШ № 155</c:v>
                </c:pt>
                <c:pt idx="114">
                  <c:v>МАОУ СШ "Комплекс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МБОУ СШ № 4</c:v>
                </c:pt>
              </c:strCache>
            </c:strRef>
          </c:cat>
          <c:val>
            <c:numRef>
              <c:f>'Русский-4 диаграмма'!$P$5:$P$122</c:f>
              <c:numCache>
                <c:formatCode>0,00</c:formatCode>
                <c:ptCount val="118"/>
                <c:pt idx="0">
                  <c:v>3.9629333333333339</c:v>
                </c:pt>
                <c:pt idx="1">
                  <c:v>4.3499999999999996</c:v>
                </c:pt>
                <c:pt idx="2">
                  <c:v>4.37</c:v>
                </c:pt>
                <c:pt idx="3">
                  <c:v>4.2816999999999998</c:v>
                </c:pt>
                <c:pt idx="4">
                  <c:v>4.13</c:v>
                </c:pt>
                <c:pt idx="5">
                  <c:v>4.0256999999999996</c:v>
                </c:pt>
                <c:pt idx="6">
                  <c:v>3.7858000000000001</c:v>
                </c:pt>
                <c:pt idx="7">
                  <c:v>3.6502999999999997</c:v>
                </c:pt>
                <c:pt idx="8">
                  <c:v>3.41</c:v>
                </c:pt>
                <c:pt idx="9">
                  <c:v>3.6629</c:v>
                </c:pt>
                <c:pt idx="10">
                  <c:v>3.8765499999999995</c:v>
                </c:pt>
                <c:pt idx="11">
                  <c:v>4.1808999999999994</c:v>
                </c:pt>
                <c:pt idx="12">
                  <c:v>4.3038999999999996</c:v>
                </c:pt>
                <c:pt idx="13">
                  <c:v>4.0151000000000003</c:v>
                </c:pt>
                <c:pt idx="14">
                  <c:v>3.8421000000000003</c:v>
                </c:pt>
                <c:pt idx="15">
                  <c:v>3.8</c:v>
                </c:pt>
                <c:pt idx="16">
                  <c:v>4.2082999999999995</c:v>
                </c:pt>
                <c:pt idx="17">
                  <c:v>3.6</c:v>
                </c:pt>
                <c:pt idx="18">
                  <c:v>3.58</c:v>
                </c:pt>
                <c:pt idx="19">
                  <c:v>3.61</c:v>
                </c:pt>
                <c:pt idx="20">
                  <c:v>3.9681000000000002</c:v>
                </c:pt>
                <c:pt idx="21">
                  <c:v>3.8597000000000001</c:v>
                </c:pt>
                <c:pt idx="22">
                  <c:v>3.5505</c:v>
                </c:pt>
                <c:pt idx="23">
                  <c:v>3.6760941176470587</c:v>
                </c:pt>
                <c:pt idx="24">
                  <c:v>3.7456</c:v>
                </c:pt>
                <c:pt idx="25">
                  <c:v>3.7804000000000002</c:v>
                </c:pt>
                <c:pt idx="26">
                  <c:v>3.9163000000000001</c:v>
                </c:pt>
                <c:pt idx="27">
                  <c:v>4.04</c:v>
                </c:pt>
                <c:pt idx="28">
                  <c:v>3.5049000000000001</c:v>
                </c:pt>
                <c:pt idx="29">
                  <c:v>3.5087999999999999</c:v>
                </c:pt>
                <c:pt idx="30">
                  <c:v>3.5754000000000001</c:v>
                </c:pt>
                <c:pt idx="31">
                  <c:v>3.4794000000000005</c:v>
                </c:pt>
                <c:pt idx="32">
                  <c:v>3.5625999999999998</c:v>
                </c:pt>
                <c:pt idx="33">
                  <c:v>3.4921999999999995</c:v>
                </c:pt>
                <c:pt idx="34">
                  <c:v>3.3980999999999999</c:v>
                </c:pt>
                <c:pt idx="35">
                  <c:v>3.89</c:v>
                </c:pt>
                <c:pt idx="36">
                  <c:v>3.7664</c:v>
                </c:pt>
                <c:pt idx="37">
                  <c:v>3.7609000000000004</c:v>
                </c:pt>
                <c:pt idx="38">
                  <c:v>3.5326</c:v>
                </c:pt>
                <c:pt idx="39">
                  <c:v>3.84</c:v>
                </c:pt>
                <c:pt idx="40">
                  <c:v>3.7</c:v>
                </c:pt>
                <c:pt idx="41">
                  <c:v>3.7623315789473679</c:v>
                </c:pt>
                <c:pt idx="42">
                  <c:v>4.0172999999999996</c:v>
                </c:pt>
                <c:pt idx="43">
                  <c:v>3.7856999999999998</c:v>
                </c:pt>
                <c:pt idx="44">
                  <c:v>3.9887999999999999</c:v>
                </c:pt>
                <c:pt idx="45">
                  <c:v>3.9466999999999994</c:v>
                </c:pt>
                <c:pt idx="46">
                  <c:v>3.7478000000000002</c:v>
                </c:pt>
                <c:pt idx="47">
                  <c:v>3.6019999999999994</c:v>
                </c:pt>
                <c:pt idx="48">
                  <c:v>4.1038999999999994</c:v>
                </c:pt>
                <c:pt idx="49">
                  <c:v>4.0615999999999994</c:v>
                </c:pt>
                <c:pt idx="50">
                  <c:v>3.7850999999999999</c:v>
                </c:pt>
                <c:pt idx="51">
                  <c:v>3.4215</c:v>
                </c:pt>
                <c:pt idx="52">
                  <c:v>3.8018000000000001</c:v>
                </c:pt>
                <c:pt idx="53">
                  <c:v>3.8635999999999999</c:v>
                </c:pt>
                <c:pt idx="54">
                  <c:v>3.8714</c:v>
                </c:pt>
                <c:pt idx="55">
                  <c:v>3.7674000000000003</c:v>
                </c:pt>
                <c:pt idx="57">
                  <c:v>3.8147000000000002</c:v>
                </c:pt>
                <c:pt idx="58">
                  <c:v>3.6454999999999997</c:v>
                </c:pt>
                <c:pt idx="59">
                  <c:v>3.6989000000000001</c:v>
                </c:pt>
                <c:pt idx="60">
                  <c:v>3.8406000000000002</c:v>
                </c:pt>
                <c:pt idx="61">
                  <c:v>2.72</c:v>
                </c:pt>
                <c:pt idx="62">
                  <c:v>3.8894928571428573</c:v>
                </c:pt>
                <c:pt idx="63">
                  <c:v>4.2344000000000008</c:v>
                </c:pt>
                <c:pt idx="64">
                  <c:v>3.9589999999999996</c:v>
                </c:pt>
                <c:pt idx="65">
                  <c:v>4.2866999999999997</c:v>
                </c:pt>
                <c:pt idx="66">
                  <c:v>4</c:v>
                </c:pt>
                <c:pt idx="67">
                  <c:v>3.3924000000000003</c:v>
                </c:pt>
                <c:pt idx="68">
                  <c:v>4.0982999999999992</c:v>
                </c:pt>
                <c:pt idx="69">
                  <c:v>3.9039999999999999</c:v>
                </c:pt>
                <c:pt idx="70">
                  <c:v>4.0548999999999999</c:v>
                </c:pt>
                <c:pt idx="71">
                  <c:v>3.9533</c:v>
                </c:pt>
                <c:pt idx="72">
                  <c:v>3.8527</c:v>
                </c:pt>
                <c:pt idx="73">
                  <c:v>3.5834000000000001</c:v>
                </c:pt>
                <c:pt idx="74">
                  <c:v>3.5348999999999999</c:v>
                </c:pt>
                <c:pt idx="75">
                  <c:v>3.5350000000000001</c:v>
                </c:pt>
                <c:pt idx="76">
                  <c:v>4.0639000000000003</c:v>
                </c:pt>
                <c:pt idx="77">
                  <c:v>3.8670199999999992</c:v>
                </c:pt>
                <c:pt idx="78">
                  <c:v>4.0000999999999998</c:v>
                </c:pt>
                <c:pt idx="79">
                  <c:v>3.8815999999999997</c:v>
                </c:pt>
                <c:pt idx="80">
                  <c:v>3.9146999999999998</c:v>
                </c:pt>
                <c:pt idx="81">
                  <c:v>4.1097000000000001</c:v>
                </c:pt>
                <c:pt idx="82">
                  <c:v>3.9676999999999998</c:v>
                </c:pt>
                <c:pt idx="83">
                  <c:v>4.2822000000000005</c:v>
                </c:pt>
                <c:pt idx="84">
                  <c:v>4.2401999999999997</c:v>
                </c:pt>
                <c:pt idx="85">
                  <c:v>3.8956</c:v>
                </c:pt>
                <c:pt idx="86">
                  <c:v>3.94</c:v>
                </c:pt>
                <c:pt idx="87">
                  <c:v>3.8929</c:v>
                </c:pt>
                <c:pt idx="88">
                  <c:v>4.3429000000000002</c:v>
                </c:pt>
                <c:pt idx="89">
                  <c:v>3.9688999999999997</c:v>
                </c:pt>
                <c:pt idx="90">
                  <c:v>3.9523999999999999</c:v>
                </c:pt>
                <c:pt idx="91">
                  <c:v>3.4763999999999999</c:v>
                </c:pt>
                <c:pt idx="92">
                  <c:v>3.7634000000000003</c:v>
                </c:pt>
                <c:pt idx="93">
                  <c:v>3.5361000000000002</c:v>
                </c:pt>
                <c:pt idx="94">
                  <c:v>3.9816999999999996</c:v>
                </c:pt>
                <c:pt idx="95">
                  <c:v>3.6521999999999997</c:v>
                </c:pt>
                <c:pt idx="96">
                  <c:v>4.2907000000000002</c:v>
                </c:pt>
                <c:pt idx="97">
                  <c:v>3.6819000000000002</c:v>
                </c:pt>
                <c:pt idx="98">
                  <c:v>3.7037</c:v>
                </c:pt>
                <c:pt idx="99">
                  <c:v>3.5376999999999996</c:v>
                </c:pt>
                <c:pt idx="100">
                  <c:v>3.7527000000000004</c:v>
                </c:pt>
                <c:pt idx="101">
                  <c:v>4.0857000000000001</c:v>
                </c:pt>
                <c:pt idx="102">
                  <c:v>3.8508999999999998</c:v>
                </c:pt>
                <c:pt idx="103">
                  <c:v>3.7875000000000001</c:v>
                </c:pt>
                <c:pt idx="104">
                  <c:v>3.6589000000000005</c:v>
                </c:pt>
                <c:pt idx="105">
                  <c:v>3.6861000000000002</c:v>
                </c:pt>
                <c:pt idx="106">
                  <c:v>3.3639999999999999</c:v>
                </c:pt>
                <c:pt idx="107">
                  <c:v>3.8121000000000005</c:v>
                </c:pt>
                <c:pt idx="108">
                  <c:v>3.9952222222222225</c:v>
                </c:pt>
                <c:pt idx="109">
                  <c:v>4.4316000000000004</c:v>
                </c:pt>
                <c:pt idx="110">
                  <c:v>4.1776</c:v>
                </c:pt>
                <c:pt idx="111">
                  <c:v>4.1594000000000007</c:v>
                </c:pt>
                <c:pt idx="112">
                  <c:v>4.1352000000000002</c:v>
                </c:pt>
                <c:pt idx="113">
                  <c:v>3.5</c:v>
                </c:pt>
                <c:pt idx="114">
                  <c:v>3.9769000000000001</c:v>
                </c:pt>
                <c:pt idx="115">
                  <c:v>4.0556000000000001</c:v>
                </c:pt>
                <c:pt idx="116">
                  <c:v>3.7337000000000002</c:v>
                </c:pt>
                <c:pt idx="117">
                  <c:v>3.7870000000000004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06272"/>
        <c:axId val="99207808"/>
      </c:lineChart>
      <c:catAx>
        <c:axId val="9920627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207808"/>
        <c:crosses val="autoZero"/>
        <c:auto val="1"/>
        <c:lblAlgn val="ctr"/>
        <c:lblOffset val="100"/>
        <c:noMultiLvlLbl val="0"/>
      </c:catAx>
      <c:valAx>
        <c:axId val="99207808"/>
        <c:scaling>
          <c:orientation val="minMax"/>
          <c:max val="5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206272"/>
        <c:crosses val="autoZero"/>
        <c:crossBetween val="between"/>
        <c:majorUnit val="0.5"/>
      </c:valAx>
      <c:spPr>
        <a:effectLst/>
      </c:spPr>
    </c:plotArea>
    <c:legend>
      <c:legendPos val="b"/>
      <c:layout>
        <c:manualLayout>
          <c:xMode val="edge"/>
          <c:yMode val="edge"/>
          <c:x val="0.23564613922980895"/>
          <c:y val="1.3354338000544443E-2"/>
          <c:w val="0.52233412337742458"/>
          <c:h val="4.17959663189032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71437</xdr:rowOff>
    </xdr:from>
    <xdr:to>
      <xdr:col>26</xdr:col>
      <xdr:colOff>52917</xdr:colOff>
      <xdr:row>0</xdr:row>
      <xdr:rowOff>5107780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0.03089</cdr:x>
      <cdr:y>0.06147</cdr:y>
    </cdr:from>
    <cdr:to>
      <cdr:x>0.03196</cdr:x>
      <cdr:y>0.65241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531898" y="309563"/>
          <a:ext cx="18436" cy="297619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0.2207</cdr:x>
      <cdr:y>0.06775</cdr:y>
    </cdr:from>
    <cdr:to>
      <cdr:x>0.2208</cdr:x>
      <cdr:y>0.65099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3800185" y="341199"/>
          <a:ext cx="1722" cy="29373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0.36939</cdr:x>
      <cdr:y>0.0717</cdr:y>
    </cdr:from>
    <cdr:to>
      <cdr:x>0.37088</cdr:x>
      <cdr:y>0.66246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 flipH="1">
          <a:off x="6360503" y="361112"/>
          <a:ext cx="25656" cy="297527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0.54184</cdr:x>
      <cdr:y>0.06601</cdr:y>
    </cdr:from>
    <cdr:to>
      <cdr:x>0.54292</cdr:x>
      <cdr:y>0.65519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9329938" y="332441"/>
          <a:ext cx="18596" cy="296731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0.66521</cdr:x>
      <cdr:y>0.06069</cdr:y>
    </cdr:from>
    <cdr:to>
      <cdr:x>0.66605</cdr:x>
      <cdr:y>0.64888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1454267" y="305677"/>
          <a:ext cx="14464" cy="2962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0.91929</cdr:x>
      <cdr:y>0.06862</cdr:y>
    </cdr:from>
    <cdr:to>
      <cdr:x>0.92071</cdr:x>
      <cdr:y>0.65826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5829417" y="345572"/>
          <a:ext cx="24417" cy="296965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0.11309</cdr:x>
      <cdr:y>0.0649</cdr:y>
    </cdr:from>
    <cdr:to>
      <cdr:x>0.11351</cdr:x>
      <cdr:y>0.65309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1947389" y="326859"/>
          <a:ext cx="7232" cy="29623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71438</xdr:colOff>
      <xdr:row>0</xdr:row>
      <xdr:rowOff>35720</xdr:rowOff>
    </xdr:from>
    <xdr:to>
      <xdr:col>37</xdr:col>
      <xdr:colOff>142875</xdr:colOff>
      <xdr:row>0</xdr:row>
      <xdr:rowOff>5163344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0.02287</cdr:x>
      <cdr:y>0.07446</cdr:y>
    </cdr:from>
    <cdr:to>
      <cdr:x>0.02399</cdr:x>
      <cdr:y>0.63931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543154" y="381783"/>
          <a:ext cx="26596" cy="28963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0.21404</cdr:x>
      <cdr:y>0.07234</cdr:y>
    </cdr:from>
    <cdr:to>
      <cdr:x>0.21584</cdr:x>
      <cdr:y>0.65144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5082645" y="370922"/>
          <a:ext cx="42671" cy="296944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0.36292</cdr:x>
      <cdr:y>0.0746</cdr:y>
    </cdr:from>
    <cdr:to>
      <cdr:x>0.36382</cdr:x>
      <cdr:y>0.64345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 flipH="1">
          <a:off x="8618000" y="382521"/>
          <a:ext cx="21371" cy="29168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0.53585</cdr:x>
      <cdr:y>0.07057</cdr:y>
    </cdr:from>
    <cdr:to>
      <cdr:x>0.53716</cdr:x>
      <cdr:y>0.64319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>
          <a:off x="12724489" y="361846"/>
          <a:ext cx="31073" cy="29361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0.66184</cdr:x>
      <cdr:y>0.07067</cdr:y>
    </cdr:from>
    <cdr:to>
      <cdr:x>0.6619</cdr:x>
      <cdr:y>0.63935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 flipH="1">
          <a:off x="15716260" y="362359"/>
          <a:ext cx="1425" cy="29159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0.91824</cdr:x>
      <cdr:y>0.07628</cdr:y>
    </cdr:from>
    <cdr:to>
      <cdr:x>0.9193</cdr:x>
      <cdr:y>0.64348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21804922" y="391115"/>
          <a:ext cx="25171" cy="29083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0.10615</cdr:x>
      <cdr:y>0.06867</cdr:y>
    </cdr:from>
    <cdr:to>
      <cdr:x>0.10778</cdr:x>
      <cdr:y>0.63525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 flipH="1">
          <a:off x="2520718" y="352094"/>
          <a:ext cx="38707" cy="290520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7109375" style="55" customWidth="1"/>
    <col min="2" max="2" width="42.85546875" style="55" customWidth="1"/>
    <col min="3" max="28" width="8.7109375" style="55" customWidth="1"/>
    <col min="29" max="16384" width="9.140625" style="55"/>
  </cols>
  <sheetData>
    <row r="1" spans="1:22" ht="409.5" customHeight="1" thickBot="1" x14ac:dyDescent="0.3"/>
    <row r="2" spans="1:22" ht="15" customHeight="1" thickBot="1" x14ac:dyDescent="0.3">
      <c r="A2" s="460" t="s">
        <v>0</v>
      </c>
      <c r="B2" s="462" t="s">
        <v>78</v>
      </c>
      <c r="C2" s="464">
        <v>2024</v>
      </c>
      <c r="D2" s="465"/>
      <c r="E2" s="465"/>
      <c r="F2" s="466"/>
      <c r="G2" s="464">
        <v>2023</v>
      </c>
      <c r="H2" s="465"/>
      <c r="I2" s="465"/>
      <c r="J2" s="466"/>
      <c r="K2" s="464">
        <v>2022</v>
      </c>
      <c r="L2" s="465"/>
      <c r="M2" s="465"/>
      <c r="N2" s="466"/>
      <c r="O2" s="464">
        <v>2021</v>
      </c>
      <c r="P2" s="465"/>
      <c r="Q2" s="465"/>
      <c r="R2" s="466"/>
      <c r="S2" s="458" t="s">
        <v>80</v>
      </c>
    </row>
    <row r="3" spans="1:22" ht="45" customHeight="1" thickBot="1" x14ac:dyDescent="0.3">
      <c r="A3" s="461"/>
      <c r="B3" s="463"/>
      <c r="C3" s="227" t="s">
        <v>73</v>
      </c>
      <c r="D3" s="230" t="s">
        <v>81</v>
      </c>
      <c r="E3" s="229" t="s">
        <v>75</v>
      </c>
      <c r="F3" s="228" t="s">
        <v>71</v>
      </c>
      <c r="G3" s="227" t="s">
        <v>73</v>
      </c>
      <c r="H3" s="230" t="s">
        <v>81</v>
      </c>
      <c r="I3" s="229" t="s">
        <v>75</v>
      </c>
      <c r="J3" s="228" t="s">
        <v>71</v>
      </c>
      <c r="K3" s="227" t="s">
        <v>73</v>
      </c>
      <c r="L3" s="230" t="s">
        <v>81</v>
      </c>
      <c r="M3" s="229" t="s">
        <v>75</v>
      </c>
      <c r="N3" s="228" t="s">
        <v>71</v>
      </c>
      <c r="O3" s="390" t="s">
        <v>73</v>
      </c>
      <c r="P3" s="230" t="s">
        <v>81</v>
      </c>
      <c r="Q3" s="391" t="s">
        <v>75</v>
      </c>
      <c r="R3" s="228" t="s">
        <v>71</v>
      </c>
      <c r="S3" s="459"/>
    </row>
    <row r="4" spans="1:22" ht="15" customHeight="1" thickBot="1" x14ac:dyDescent="0.3">
      <c r="A4" s="141"/>
      <c r="B4" s="144" t="s">
        <v>94</v>
      </c>
      <c r="C4" s="146">
        <f>C5+C15+C28+C46+C67+C82+C113</f>
        <v>13821</v>
      </c>
      <c r="D4" s="155">
        <f>AVERAGE(D6:D14,D16:D27,D29:D45,D47:D66,D68:D81,D83:D112,D114:D122)</f>
        <v>3.7686774774774787</v>
      </c>
      <c r="E4" s="314">
        <v>3.79</v>
      </c>
      <c r="F4" s="147"/>
      <c r="G4" s="146">
        <f>G5+G15+G28+G46+G67+G82+G113</f>
        <v>14181</v>
      </c>
      <c r="H4" s="155">
        <f>AVERAGE(H6:H14,H16:H27,H29:H45,H47:H66,H68:H81,H83:H112,H114:H122)</f>
        <v>3.7924117117117127</v>
      </c>
      <c r="I4" s="314">
        <v>3.81</v>
      </c>
      <c r="J4" s="147"/>
      <c r="K4" s="146">
        <f>K5+K15+K28+K46+K67+K82+K113</f>
        <v>12045</v>
      </c>
      <c r="L4" s="155">
        <f>AVERAGE(L6:L14,L16:L27,L29:L45,L47:L66,L68:L81,L83:L112,L114:L122)</f>
        <v>3.571430010392497</v>
      </c>
      <c r="M4" s="261">
        <v>3.6</v>
      </c>
      <c r="N4" s="147"/>
      <c r="O4" s="300">
        <f>O5+O15+O28+O46+O67+O82+O113</f>
        <v>12234</v>
      </c>
      <c r="P4" s="155">
        <f>AVERAGE(P6:P14,P16:P27,P29:P45,P47:P66,P68:P81,P83:P112,P114:P122)</f>
        <v>3.8416672727272716</v>
      </c>
      <c r="Q4" s="155">
        <v>3.88</v>
      </c>
      <c r="R4" s="147"/>
      <c r="S4" s="145"/>
      <c r="U4" s="129"/>
      <c r="V4" s="4" t="s">
        <v>8</v>
      </c>
    </row>
    <row r="5" spans="1:22" ht="15" customHeight="1" thickBot="1" x14ac:dyDescent="0.3">
      <c r="A5" s="138"/>
      <c r="B5" s="142" t="s">
        <v>82</v>
      </c>
      <c r="C5" s="148">
        <f>SUM(C6:C14)</f>
        <v>943</v>
      </c>
      <c r="D5" s="152">
        <f>AVERAGE(D6:D14)</f>
        <v>3.977577777777777</v>
      </c>
      <c r="E5" s="315">
        <v>3.79</v>
      </c>
      <c r="F5" s="307"/>
      <c r="G5" s="148">
        <f>SUM(G6:G14)</f>
        <v>923</v>
      </c>
      <c r="H5" s="152">
        <f>AVERAGE(H6:H14)</f>
        <v>3.9439333333333337</v>
      </c>
      <c r="I5" s="315">
        <v>3.81</v>
      </c>
      <c r="J5" s="307"/>
      <c r="K5" s="148">
        <f>SUM(K6:K14)</f>
        <v>884</v>
      </c>
      <c r="L5" s="152">
        <f>AVERAGE(L6:L14)</f>
        <v>3.6632071420310601</v>
      </c>
      <c r="M5" s="262">
        <v>3.6</v>
      </c>
      <c r="N5" s="232"/>
      <c r="O5" s="301">
        <f>SUM(O6:O14)</f>
        <v>909</v>
      </c>
      <c r="P5" s="152">
        <f>AVERAGE(P6:P14)</f>
        <v>3.9629333333333339</v>
      </c>
      <c r="Q5" s="152">
        <v>3.88</v>
      </c>
      <c r="R5" s="307"/>
      <c r="S5" s="143"/>
      <c r="U5" s="73"/>
      <c r="V5" s="4" t="s">
        <v>9</v>
      </c>
    </row>
    <row r="6" spans="1:22" ht="15" customHeight="1" x14ac:dyDescent="0.25">
      <c r="A6" s="157">
        <v>1</v>
      </c>
      <c r="B6" s="40" t="s">
        <v>153</v>
      </c>
      <c r="C6" s="291">
        <v>40</v>
      </c>
      <c r="D6" s="388">
        <v>4.3499999999999996</v>
      </c>
      <c r="E6" s="316">
        <v>3.79</v>
      </c>
      <c r="F6" s="292">
        <v>3</v>
      </c>
      <c r="G6" s="291">
        <v>51</v>
      </c>
      <c r="H6" s="388">
        <v>4.0979999999999999</v>
      </c>
      <c r="I6" s="316">
        <v>3.81</v>
      </c>
      <c r="J6" s="292">
        <v>12</v>
      </c>
      <c r="K6" s="243"/>
      <c r="L6" s="244"/>
      <c r="M6" s="270">
        <v>3.6</v>
      </c>
      <c r="N6" s="233">
        <v>110</v>
      </c>
      <c r="O6" s="243">
        <v>49</v>
      </c>
      <c r="P6" s="244">
        <v>4.37</v>
      </c>
      <c r="Q6" s="244">
        <v>3.88</v>
      </c>
      <c r="R6" s="233">
        <v>2</v>
      </c>
      <c r="S6" s="57">
        <f t="shared" ref="S6:S69" si="0">R6+N6+J6+F6</f>
        <v>127</v>
      </c>
      <c r="U6" s="162"/>
      <c r="V6" s="4" t="s">
        <v>10</v>
      </c>
    </row>
    <row r="7" spans="1:22" ht="15" customHeight="1" x14ac:dyDescent="0.25">
      <c r="A7" s="158">
        <v>2</v>
      </c>
      <c r="B7" s="41" t="s">
        <v>104</v>
      </c>
      <c r="C7" s="293">
        <v>125</v>
      </c>
      <c r="D7" s="387">
        <v>3.8720000000000003</v>
      </c>
      <c r="E7" s="317">
        <v>3.79</v>
      </c>
      <c r="F7" s="166">
        <v>38</v>
      </c>
      <c r="G7" s="293">
        <v>101</v>
      </c>
      <c r="H7" s="387">
        <v>3.8712999999999997</v>
      </c>
      <c r="I7" s="317">
        <v>3.81</v>
      </c>
      <c r="J7" s="166">
        <v>39</v>
      </c>
      <c r="K7" s="241">
        <v>116</v>
      </c>
      <c r="L7" s="242">
        <v>3.5431034482758621</v>
      </c>
      <c r="M7" s="271">
        <v>3.6</v>
      </c>
      <c r="N7" s="231">
        <v>63</v>
      </c>
      <c r="O7" s="241">
        <v>98</v>
      </c>
      <c r="P7" s="242">
        <v>3.7858000000000001</v>
      </c>
      <c r="Q7" s="244">
        <v>3.88</v>
      </c>
      <c r="R7" s="233">
        <v>64</v>
      </c>
      <c r="S7" s="63">
        <f t="shared" si="0"/>
        <v>204</v>
      </c>
      <c r="U7" s="9"/>
      <c r="V7" s="4" t="s">
        <v>16</v>
      </c>
    </row>
    <row r="8" spans="1:22" ht="15" customHeight="1" x14ac:dyDescent="0.25">
      <c r="A8" s="158">
        <v>3</v>
      </c>
      <c r="B8" s="41" t="s">
        <v>19</v>
      </c>
      <c r="C8" s="293">
        <v>168</v>
      </c>
      <c r="D8" s="387">
        <v>3.9581999999999997</v>
      </c>
      <c r="E8" s="317">
        <v>3.79</v>
      </c>
      <c r="F8" s="166">
        <v>24</v>
      </c>
      <c r="G8" s="293">
        <v>165</v>
      </c>
      <c r="H8" s="387">
        <v>3.8062</v>
      </c>
      <c r="I8" s="317">
        <v>3.81</v>
      </c>
      <c r="J8" s="166">
        <v>55</v>
      </c>
      <c r="K8" s="241">
        <v>155</v>
      </c>
      <c r="L8" s="242">
        <v>3.4774193548387098</v>
      </c>
      <c r="M8" s="271">
        <v>3.6</v>
      </c>
      <c r="N8" s="231">
        <v>68</v>
      </c>
      <c r="O8" s="241">
        <v>181</v>
      </c>
      <c r="P8" s="242">
        <v>4.13</v>
      </c>
      <c r="Q8" s="242">
        <v>3.88</v>
      </c>
      <c r="R8" s="231">
        <v>17</v>
      </c>
      <c r="S8" s="61">
        <f t="shared" si="0"/>
        <v>164</v>
      </c>
      <c r="U8"/>
      <c r="V8" s="58"/>
    </row>
    <row r="9" spans="1:22" x14ac:dyDescent="0.25">
      <c r="A9" s="60">
        <v>4</v>
      </c>
      <c r="B9" s="41" t="s">
        <v>18</v>
      </c>
      <c r="C9" s="293">
        <v>111</v>
      </c>
      <c r="D9" s="387">
        <v>4.3788</v>
      </c>
      <c r="E9" s="317">
        <v>3.79</v>
      </c>
      <c r="F9" s="166">
        <v>2</v>
      </c>
      <c r="G9" s="293">
        <v>113</v>
      </c>
      <c r="H9" s="387">
        <v>4.1239999999999997</v>
      </c>
      <c r="I9" s="317">
        <v>3.81</v>
      </c>
      <c r="J9" s="166">
        <v>8</v>
      </c>
      <c r="K9" s="241">
        <v>148</v>
      </c>
      <c r="L9" s="242">
        <v>3.6756756756756754</v>
      </c>
      <c r="M9" s="271">
        <v>3.6</v>
      </c>
      <c r="N9" s="231">
        <v>39</v>
      </c>
      <c r="O9" s="241">
        <v>114</v>
      </c>
      <c r="P9" s="242">
        <v>4.3499999999999996</v>
      </c>
      <c r="Q9" s="242">
        <v>3.88</v>
      </c>
      <c r="R9" s="231">
        <v>3</v>
      </c>
      <c r="S9" s="61">
        <f t="shared" si="0"/>
        <v>52</v>
      </c>
      <c r="U9"/>
    </row>
    <row r="10" spans="1:22" x14ac:dyDescent="0.25">
      <c r="A10" s="60">
        <v>5</v>
      </c>
      <c r="B10" s="41" t="s">
        <v>105</v>
      </c>
      <c r="C10" s="293">
        <v>103</v>
      </c>
      <c r="D10" s="387">
        <v>4.1067999999999998</v>
      </c>
      <c r="E10" s="317">
        <v>3.79</v>
      </c>
      <c r="F10" s="166">
        <v>11</v>
      </c>
      <c r="G10" s="293">
        <v>89</v>
      </c>
      <c r="H10" s="387">
        <v>4.3707000000000003</v>
      </c>
      <c r="I10" s="317">
        <v>3.81</v>
      </c>
      <c r="J10" s="166">
        <v>2</v>
      </c>
      <c r="K10" s="241">
        <v>66</v>
      </c>
      <c r="L10" s="242">
        <v>4.1060606060606064</v>
      </c>
      <c r="M10" s="271">
        <v>3.6</v>
      </c>
      <c r="N10" s="231">
        <v>5</v>
      </c>
      <c r="O10" s="241">
        <v>71</v>
      </c>
      <c r="P10" s="242">
        <v>4.2816999999999998</v>
      </c>
      <c r="Q10" s="244">
        <v>3.88</v>
      </c>
      <c r="R10" s="233">
        <v>9</v>
      </c>
      <c r="S10" s="63">
        <f t="shared" si="0"/>
        <v>27</v>
      </c>
      <c r="U10"/>
    </row>
    <row r="11" spans="1:22" x14ac:dyDescent="0.25">
      <c r="A11" s="60">
        <v>6</v>
      </c>
      <c r="B11" s="41" t="s">
        <v>106</v>
      </c>
      <c r="C11" s="293">
        <v>91</v>
      </c>
      <c r="D11" s="387">
        <v>3.8350999999999997</v>
      </c>
      <c r="E11" s="317">
        <v>3.79</v>
      </c>
      <c r="F11" s="166">
        <v>44</v>
      </c>
      <c r="G11" s="293">
        <v>94</v>
      </c>
      <c r="H11" s="387">
        <v>3.8513999999999999</v>
      </c>
      <c r="I11" s="317">
        <v>3.81</v>
      </c>
      <c r="J11" s="166">
        <v>44</v>
      </c>
      <c r="K11" s="241">
        <v>106</v>
      </c>
      <c r="L11" s="242">
        <v>3.8301886792452833</v>
      </c>
      <c r="M11" s="271">
        <v>3.6</v>
      </c>
      <c r="N11" s="231">
        <v>19</v>
      </c>
      <c r="O11" s="241">
        <v>83</v>
      </c>
      <c r="P11" s="242">
        <v>3.6502999999999997</v>
      </c>
      <c r="Q11" s="242">
        <v>3.88</v>
      </c>
      <c r="R11" s="231">
        <v>83</v>
      </c>
      <c r="S11" s="61">
        <f t="shared" si="0"/>
        <v>190</v>
      </c>
      <c r="U11"/>
    </row>
    <row r="12" spans="1:22" x14ac:dyDescent="0.25">
      <c r="A12" s="60">
        <v>7</v>
      </c>
      <c r="B12" s="41" t="s">
        <v>107</v>
      </c>
      <c r="C12" s="293">
        <v>119</v>
      </c>
      <c r="D12" s="387">
        <v>3.9496000000000002</v>
      </c>
      <c r="E12" s="317">
        <v>3.79</v>
      </c>
      <c r="F12" s="166">
        <v>27</v>
      </c>
      <c r="G12" s="293">
        <v>124</v>
      </c>
      <c r="H12" s="387">
        <v>3.9677999999999995</v>
      </c>
      <c r="I12" s="317">
        <v>3.81</v>
      </c>
      <c r="J12" s="166">
        <v>23</v>
      </c>
      <c r="K12" s="241">
        <v>117</v>
      </c>
      <c r="L12" s="242">
        <v>3.3931623931623927</v>
      </c>
      <c r="M12" s="271">
        <v>3.6</v>
      </c>
      <c r="N12" s="231">
        <v>81</v>
      </c>
      <c r="O12" s="241">
        <v>116</v>
      </c>
      <c r="P12" s="242">
        <v>4.0256999999999996</v>
      </c>
      <c r="Q12" s="242">
        <v>3.88</v>
      </c>
      <c r="R12" s="231">
        <v>27</v>
      </c>
      <c r="S12" s="61">
        <f t="shared" si="0"/>
        <v>158</v>
      </c>
      <c r="U12"/>
    </row>
    <row r="13" spans="1:22" x14ac:dyDescent="0.25">
      <c r="A13" s="60">
        <v>8</v>
      </c>
      <c r="B13" s="41" t="s">
        <v>20</v>
      </c>
      <c r="C13" s="293">
        <v>96</v>
      </c>
      <c r="D13" s="387">
        <v>3.7813999999999997</v>
      </c>
      <c r="E13" s="317">
        <v>3.79</v>
      </c>
      <c r="F13" s="166">
        <v>53</v>
      </c>
      <c r="G13" s="293">
        <v>96</v>
      </c>
      <c r="H13" s="387">
        <v>3.9058999999999999</v>
      </c>
      <c r="I13" s="317">
        <v>3.81</v>
      </c>
      <c r="J13" s="166">
        <v>33</v>
      </c>
      <c r="K13" s="241">
        <v>79</v>
      </c>
      <c r="L13" s="242">
        <v>3.6202531645569622</v>
      </c>
      <c r="M13" s="271">
        <v>3.6</v>
      </c>
      <c r="N13" s="231">
        <v>47</v>
      </c>
      <c r="O13" s="241">
        <v>99</v>
      </c>
      <c r="P13" s="242">
        <v>3.41</v>
      </c>
      <c r="Q13" s="242">
        <v>3.88</v>
      </c>
      <c r="R13" s="231">
        <v>106</v>
      </c>
      <c r="S13" s="61">
        <f t="shared" si="0"/>
        <v>239</v>
      </c>
      <c r="U13"/>
      <c r="V13" s="59"/>
    </row>
    <row r="14" spans="1:22" ht="15.75" thickBot="1" x14ac:dyDescent="0.3">
      <c r="A14" s="60">
        <v>9</v>
      </c>
      <c r="B14" s="163" t="s">
        <v>99</v>
      </c>
      <c r="C14" s="322">
        <v>90</v>
      </c>
      <c r="D14" s="392">
        <v>3.5663</v>
      </c>
      <c r="E14" s="324">
        <v>3.79</v>
      </c>
      <c r="F14" s="323">
        <v>89</v>
      </c>
      <c r="G14" s="322">
        <v>90</v>
      </c>
      <c r="H14" s="392">
        <v>3.5000999999999998</v>
      </c>
      <c r="I14" s="324">
        <v>3.81</v>
      </c>
      <c r="J14" s="323">
        <v>99</v>
      </c>
      <c r="K14" s="245">
        <v>97</v>
      </c>
      <c r="L14" s="246">
        <v>3.6597938144329896</v>
      </c>
      <c r="M14" s="272">
        <v>3.6</v>
      </c>
      <c r="N14" s="234">
        <v>40</v>
      </c>
      <c r="O14" s="245">
        <v>98</v>
      </c>
      <c r="P14" s="246">
        <v>3.6629</v>
      </c>
      <c r="Q14" s="246">
        <v>3.88</v>
      </c>
      <c r="R14" s="234">
        <v>82</v>
      </c>
      <c r="S14" s="151">
        <f t="shared" si="0"/>
        <v>310</v>
      </c>
      <c r="U14"/>
      <c r="V14" s="59"/>
    </row>
    <row r="15" spans="1:22" ht="15.75" thickBot="1" x14ac:dyDescent="0.3">
      <c r="A15" s="138"/>
      <c r="B15" s="139" t="s">
        <v>83</v>
      </c>
      <c r="C15" s="149">
        <f>SUM(C16:C27)</f>
        <v>1281</v>
      </c>
      <c r="D15" s="153">
        <f>AVERAGE(D16:D27)</f>
        <v>3.6982750000000002</v>
      </c>
      <c r="E15" s="318">
        <v>3.79</v>
      </c>
      <c r="F15" s="308"/>
      <c r="G15" s="149">
        <f>SUM(G16:G27)</f>
        <v>1359</v>
      </c>
      <c r="H15" s="153">
        <f>AVERAGE(H16:H27)</f>
        <v>3.7941333333333334</v>
      </c>
      <c r="I15" s="318">
        <v>3.81</v>
      </c>
      <c r="J15" s="308"/>
      <c r="K15" s="149">
        <f>SUM(K16:K27)</f>
        <v>1128</v>
      </c>
      <c r="L15" s="153">
        <f>AVERAGE(L16:L27)</f>
        <v>3.6003787126984315</v>
      </c>
      <c r="M15" s="265">
        <v>3.6</v>
      </c>
      <c r="N15" s="235"/>
      <c r="O15" s="302">
        <f>SUM(O16:O27)</f>
        <v>1165</v>
      </c>
      <c r="P15" s="153">
        <f>AVERAGE(P16:P27)</f>
        <v>3.8765499999999999</v>
      </c>
      <c r="Q15" s="153">
        <v>3.88</v>
      </c>
      <c r="R15" s="308"/>
      <c r="S15" s="140"/>
      <c r="U15"/>
      <c r="V15" s="59"/>
    </row>
    <row r="16" spans="1:22" x14ac:dyDescent="0.25">
      <c r="A16" s="157">
        <v>1</v>
      </c>
      <c r="B16" s="40" t="s">
        <v>21</v>
      </c>
      <c r="C16" s="291">
        <v>95</v>
      </c>
      <c r="D16" s="388">
        <v>3.3895000000000004</v>
      </c>
      <c r="E16" s="316">
        <v>3.79</v>
      </c>
      <c r="F16" s="292">
        <v>102</v>
      </c>
      <c r="G16" s="291">
        <v>107</v>
      </c>
      <c r="H16" s="388">
        <v>4.2242999999999995</v>
      </c>
      <c r="I16" s="316">
        <v>3.81</v>
      </c>
      <c r="J16" s="292">
        <v>4</v>
      </c>
      <c r="K16" s="243">
        <v>99</v>
      </c>
      <c r="L16" s="244">
        <v>3.4545454545454546</v>
      </c>
      <c r="M16" s="270">
        <v>3.6</v>
      </c>
      <c r="N16" s="233">
        <v>73</v>
      </c>
      <c r="O16" s="396">
        <v>57</v>
      </c>
      <c r="P16" s="244">
        <v>3.8597000000000001</v>
      </c>
      <c r="Q16" s="244">
        <v>3.88</v>
      </c>
      <c r="R16" s="233">
        <v>52</v>
      </c>
      <c r="S16" s="57">
        <f t="shared" si="0"/>
        <v>231</v>
      </c>
      <c r="U16"/>
      <c r="V16" s="59"/>
    </row>
    <row r="17" spans="1:22" x14ac:dyDescent="0.25">
      <c r="A17" s="158">
        <v>2</v>
      </c>
      <c r="B17" s="41" t="s">
        <v>22</v>
      </c>
      <c r="C17" s="293">
        <v>68</v>
      </c>
      <c r="D17" s="387">
        <v>3.9853000000000005</v>
      </c>
      <c r="E17" s="317">
        <v>3.79</v>
      </c>
      <c r="F17" s="166">
        <v>21</v>
      </c>
      <c r="G17" s="293">
        <v>70</v>
      </c>
      <c r="H17" s="387">
        <v>3.9428000000000001</v>
      </c>
      <c r="I17" s="317">
        <v>3.81</v>
      </c>
      <c r="J17" s="166">
        <v>27</v>
      </c>
      <c r="K17" s="241">
        <v>68</v>
      </c>
      <c r="L17" s="242">
        <v>3.9558823529411766</v>
      </c>
      <c r="M17" s="271">
        <v>3.6</v>
      </c>
      <c r="N17" s="231">
        <v>10</v>
      </c>
      <c r="O17" s="397">
        <v>66</v>
      </c>
      <c r="P17" s="242">
        <v>4.0151000000000003</v>
      </c>
      <c r="Q17" s="242">
        <v>3.88</v>
      </c>
      <c r="R17" s="231">
        <v>28</v>
      </c>
      <c r="S17" s="61">
        <f t="shared" si="0"/>
        <v>86</v>
      </c>
      <c r="U17"/>
      <c r="V17" s="59"/>
    </row>
    <row r="18" spans="1:22" x14ac:dyDescent="0.25">
      <c r="A18" s="69">
        <v>3</v>
      </c>
      <c r="B18" s="43" t="s">
        <v>26</v>
      </c>
      <c r="C18" s="291">
        <v>101</v>
      </c>
      <c r="D18" s="388">
        <v>4.2474999999999996</v>
      </c>
      <c r="E18" s="316">
        <v>3.79</v>
      </c>
      <c r="F18" s="292">
        <v>4</v>
      </c>
      <c r="G18" s="291">
        <v>90</v>
      </c>
      <c r="H18" s="388">
        <v>3.8666999999999998</v>
      </c>
      <c r="I18" s="316">
        <v>3.81</v>
      </c>
      <c r="J18" s="292">
        <v>40</v>
      </c>
      <c r="K18" s="243">
        <v>98</v>
      </c>
      <c r="L18" s="244">
        <v>3.9693877551020411</v>
      </c>
      <c r="M18" s="270">
        <v>3.6</v>
      </c>
      <c r="N18" s="233">
        <v>9</v>
      </c>
      <c r="O18" s="396">
        <v>94</v>
      </c>
      <c r="P18" s="244">
        <v>4.1808999999999994</v>
      </c>
      <c r="Q18" s="244">
        <v>3.88</v>
      </c>
      <c r="R18" s="233">
        <v>13</v>
      </c>
      <c r="S18" s="63">
        <f t="shared" si="0"/>
        <v>66</v>
      </c>
      <c r="U18"/>
      <c r="V18" s="59"/>
    </row>
    <row r="19" spans="1:22" ht="15" customHeight="1" x14ac:dyDescent="0.25">
      <c r="A19" s="60">
        <v>4</v>
      </c>
      <c r="B19" s="41" t="s">
        <v>84</v>
      </c>
      <c r="C19" s="293">
        <v>178</v>
      </c>
      <c r="D19" s="387">
        <v>4.0109000000000004</v>
      </c>
      <c r="E19" s="317">
        <v>3.79</v>
      </c>
      <c r="F19" s="166">
        <v>17</v>
      </c>
      <c r="G19" s="293">
        <v>187</v>
      </c>
      <c r="H19" s="387">
        <v>3.9626000000000001</v>
      </c>
      <c r="I19" s="317">
        <v>3.81</v>
      </c>
      <c r="J19" s="166">
        <v>24</v>
      </c>
      <c r="K19" s="241">
        <v>142</v>
      </c>
      <c r="L19" s="242">
        <v>4.154929577464789</v>
      </c>
      <c r="M19" s="271">
        <v>3.6</v>
      </c>
      <c r="N19" s="231">
        <v>3</v>
      </c>
      <c r="O19" s="397">
        <v>158</v>
      </c>
      <c r="P19" s="242">
        <v>4.3038999999999996</v>
      </c>
      <c r="Q19" s="242">
        <v>3.88</v>
      </c>
      <c r="R19" s="231">
        <v>5</v>
      </c>
      <c r="S19" s="61">
        <f t="shared" si="0"/>
        <v>49</v>
      </c>
      <c r="U19" s="59"/>
      <c r="V19" s="59"/>
    </row>
    <row r="20" spans="1:22" ht="15" customHeight="1" x14ac:dyDescent="0.25">
      <c r="A20" s="60">
        <v>5</v>
      </c>
      <c r="B20" s="133" t="s">
        <v>23</v>
      </c>
      <c r="C20" s="296">
        <v>173</v>
      </c>
      <c r="D20" s="393">
        <v>3.6995</v>
      </c>
      <c r="E20" s="319">
        <v>3.79</v>
      </c>
      <c r="F20" s="297">
        <v>66</v>
      </c>
      <c r="G20" s="296">
        <v>168</v>
      </c>
      <c r="H20" s="393">
        <v>3.8453000000000004</v>
      </c>
      <c r="I20" s="319">
        <v>3.81</v>
      </c>
      <c r="J20" s="297">
        <v>47</v>
      </c>
      <c r="K20" s="247">
        <v>125</v>
      </c>
      <c r="L20" s="135">
        <v>3.1919999999999997</v>
      </c>
      <c r="M20" s="273">
        <v>3.6</v>
      </c>
      <c r="N20" s="236">
        <v>95</v>
      </c>
      <c r="O20" s="398">
        <v>144</v>
      </c>
      <c r="P20" s="135">
        <v>4.2082999999999995</v>
      </c>
      <c r="Q20" s="135">
        <v>3.88</v>
      </c>
      <c r="R20" s="236">
        <v>12</v>
      </c>
      <c r="S20" s="61">
        <f t="shared" si="0"/>
        <v>220</v>
      </c>
      <c r="U20" s="59"/>
      <c r="V20" s="59"/>
    </row>
    <row r="21" spans="1:22" ht="15" customHeight="1" x14ac:dyDescent="0.25">
      <c r="A21" s="60">
        <v>6</v>
      </c>
      <c r="B21" s="41" t="s">
        <v>108</v>
      </c>
      <c r="C21" s="293">
        <v>118</v>
      </c>
      <c r="D21" s="387">
        <v>3.4320999999999993</v>
      </c>
      <c r="E21" s="317">
        <v>3.79</v>
      </c>
      <c r="F21" s="166">
        <v>100</v>
      </c>
      <c r="G21" s="293">
        <v>115</v>
      </c>
      <c r="H21" s="387">
        <v>3.5649000000000002</v>
      </c>
      <c r="I21" s="317">
        <v>3.81</v>
      </c>
      <c r="J21" s="166">
        <v>94</v>
      </c>
      <c r="K21" s="241">
        <v>91</v>
      </c>
      <c r="L21" s="242">
        <v>3.2747252747252746</v>
      </c>
      <c r="M21" s="271">
        <v>3.6</v>
      </c>
      <c r="N21" s="231">
        <v>92</v>
      </c>
      <c r="O21" s="397">
        <v>80</v>
      </c>
      <c r="P21" s="242">
        <v>3.61</v>
      </c>
      <c r="Q21" s="242">
        <v>3.88</v>
      </c>
      <c r="R21" s="231">
        <v>86</v>
      </c>
      <c r="S21" s="61">
        <f t="shared" si="0"/>
        <v>372</v>
      </c>
      <c r="U21" s="59"/>
      <c r="V21" s="59"/>
    </row>
    <row r="22" spans="1:22" ht="15" customHeight="1" x14ac:dyDescent="0.25">
      <c r="A22" s="60">
        <v>7</v>
      </c>
      <c r="B22" s="41" t="s">
        <v>109</v>
      </c>
      <c r="C22" s="293">
        <v>95</v>
      </c>
      <c r="D22" s="387">
        <v>3.4951000000000003</v>
      </c>
      <c r="E22" s="317">
        <v>3.79</v>
      </c>
      <c r="F22" s="166">
        <v>96</v>
      </c>
      <c r="G22" s="293">
        <v>112</v>
      </c>
      <c r="H22" s="387">
        <v>3.8929</v>
      </c>
      <c r="I22" s="317">
        <v>3.81</v>
      </c>
      <c r="J22" s="166">
        <v>36</v>
      </c>
      <c r="K22" s="241">
        <v>100</v>
      </c>
      <c r="L22" s="242">
        <v>3.64</v>
      </c>
      <c r="M22" s="271">
        <v>3.6</v>
      </c>
      <c r="N22" s="231">
        <v>43</v>
      </c>
      <c r="O22" s="397">
        <v>100</v>
      </c>
      <c r="P22" s="242">
        <v>3.58</v>
      </c>
      <c r="Q22" s="242">
        <v>3.88</v>
      </c>
      <c r="R22" s="231">
        <v>89</v>
      </c>
      <c r="S22" s="61">
        <f t="shared" si="0"/>
        <v>264</v>
      </c>
      <c r="U22" s="59"/>
      <c r="V22" s="59"/>
    </row>
    <row r="23" spans="1:22" x14ac:dyDescent="0.25">
      <c r="A23" s="60">
        <v>8</v>
      </c>
      <c r="B23" s="41" t="s">
        <v>24</v>
      </c>
      <c r="C23" s="293">
        <v>62</v>
      </c>
      <c r="D23" s="387">
        <v>3.4999999999999996</v>
      </c>
      <c r="E23" s="317">
        <v>3.79</v>
      </c>
      <c r="F23" s="166">
        <v>95</v>
      </c>
      <c r="G23" s="293">
        <v>83</v>
      </c>
      <c r="H23" s="387">
        <v>3.8434000000000004</v>
      </c>
      <c r="I23" s="317">
        <v>3.81</v>
      </c>
      <c r="J23" s="166">
        <v>48</v>
      </c>
      <c r="K23" s="241">
        <v>50</v>
      </c>
      <c r="L23" s="242">
        <v>3.6</v>
      </c>
      <c r="M23" s="271">
        <v>3.6</v>
      </c>
      <c r="N23" s="231">
        <v>50</v>
      </c>
      <c r="O23" s="397">
        <v>93</v>
      </c>
      <c r="P23" s="242">
        <v>3.6</v>
      </c>
      <c r="Q23" s="242">
        <v>3.88</v>
      </c>
      <c r="R23" s="231">
        <v>87</v>
      </c>
      <c r="S23" s="61">
        <f t="shared" si="0"/>
        <v>280</v>
      </c>
      <c r="U23" s="59"/>
      <c r="V23" s="59"/>
    </row>
    <row r="24" spans="1:22" x14ac:dyDescent="0.25">
      <c r="A24" s="60">
        <v>9</v>
      </c>
      <c r="B24" s="41" t="s">
        <v>211</v>
      </c>
      <c r="C24" s="293">
        <v>84</v>
      </c>
      <c r="D24" s="387">
        <v>3.9167000000000001</v>
      </c>
      <c r="E24" s="317">
        <v>3.79</v>
      </c>
      <c r="F24" s="166">
        <v>31</v>
      </c>
      <c r="G24" s="293">
        <v>77</v>
      </c>
      <c r="H24" s="387">
        <v>4.0259999999999998</v>
      </c>
      <c r="I24" s="317">
        <v>3.81</v>
      </c>
      <c r="J24" s="166">
        <v>17</v>
      </c>
      <c r="K24" s="241">
        <v>84</v>
      </c>
      <c r="L24" s="242">
        <v>3.4166666666666661</v>
      </c>
      <c r="M24" s="271">
        <v>3.6</v>
      </c>
      <c r="N24" s="231">
        <v>75</v>
      </c>
      <c r="O24" s="397">
        <v>103</v>
      </c>
      <c r="P24" s="242">
        <v>3.8</v>
      </c>
      <c r="Q24" s="242">
        <v>3.88</v>
      </c>
      <c r="R24" s="231">
        <v>61</v>
      </c>
      <c r="S24" s="61">
        <f t="shared" si="0"/>
        <v>184</v>
      </c>
      <c r="U24" s="59"/>
      <c r="V24" s="59"/>
    </row>
    <row r="25" spans="1:22" x14ac:dyDescent="0.25">
      <c r="A25" s="60">
        <v>10</v>
      </c>
      <c r="B25" s="41" t="s">
        <v>110</v>
      </c>
      <c r="C25" s="293">
        <v>100</v>
      </c>
      <c r="D25" s="387">
        <v>3.33</v>
      </c>
      <c r="E25" s="317">
        <v>3.79</v>
      </c>
      <c r="F25" s="166">
        <v>106</v>
      </c>
      <c r="G25" s="293">
        <v>97</v>
      </c>
      <c r="H25" s="387">
        <v>3.2268000000000008</v>
      </c>
      <c r="I25" s="317">
        <v>3.81</v>
      </c>
      <c r="J25" s="166">
        <v>110</v>
      </c>
      <c r="K25" s="241">
        <v>106</v>
      </c>
      <c r="L25" s="242">
        <v>3.4150943396226414</v>
      </c>
      <c r="M25" s="271">
        <v>3.6</v>
      </c>
      <c r="N25" s="231">
        <v>77</v>
      </c>
      <c r="O25" s="241">
        <v>89</v>
      </c>
      <c r="P25" s="242">
        <v>3.5505</v>
      </c>
      <c r="Q25" s="242">
        <v>3.88</v>
      </c>
      <c r="R25" s="231">
        <v>93</v>
      </c>
      <c r="S25" s="61">
        <f t="shared" si="0"/>
        <v>386</v>
      </c>
      <c r="U25" s="59"/>
      <c r="V25" s="59"/>
    </row>
    <row r="26" spans="1:22" x14ac:dyDescent="0.25">
      <c r="A26" s="60">
        <v>11</v>
      </c>
      <c r="B26" s="41" t="s">
        <v>111</v>
      </c>
      <c r="C26" s="293">
        <v>141</v>
      </c>
      <c r="D26" s="387">
        <v>3.4181000000000008</v>
      </c>
      <c r="E26" s="317">
        <v>3.79</v>
      </c>
      <c r="F26" s="166">
        <v>101</v>
      </c>
      <c r="G26" s="293">
        <v>160</v>
      </c>
      <c r="H26" s="387">
        <v>3.65</v>
      </c>
      <c r="I26" s="317">
        <v>3.81</v>
      </c>
      <c r="J26" s="166">
        <v>80</v>
      </c>
      <c r="K26" s="241">
        <v>99</v>
      </c>
      <c r="L26" s="242">
        <v>3.5555555555555554</v>
      </c>
      <c r="M26" s="271">
        <v>3.6</v>
      </c>
      <c r="N26" s="231">
        <v>61</v>
      </c>
      <c r="O26" s="241">
        <v>124</v>
      </c>
      <c r="P26" s="242">
        <v>3.9681000000000002</v>
      </c>
      <c r="Q26" s="400">
        <v>3.88</v>
      </c>
      <c r="R26" s="237">
        <v>36</v>
      </c>
      <c r="S26" s="66">
        <f t="shared" si="0"/>
        <v>278</v>
      </c>
      <c r="U26" s="59"/>
      <c r="V26" s="59"/>
    </row>
    <row r="27" spans="1:22" ht="15.75" thickBot="1" x14ac:dyDescent="0.3">
      <c r="A27" s="60">
        <v>12</v>
      </c>
      <c r="B27" s="41" t="s">
        <v>112</v>
      </c>
      <c r="C27" s="293">
        <v>66</v>
      </c>
      <c r="D27" s="387">
        <v>3.9546000000000006</v>
      </c>
      <c r="E27" s="317">
        <v>3.79</v>
      </c>
      <c r="F27" s="166">
        <v>25</v>
      </c>
      <c r="G27" s="293">
        <v>93</v>
      </c>
      <c r="H27" s="387">
        <v>3.4838999999999998</v>
      </c>
      <c r="I27" s="317">
        <v>3.81</v>
      </c>
      <c r="J27" s="166">
        <v>100</v>
      </c>
      <c r="K27" s="241">
        <v>66</v>
      </c>
      <c r="L27" s="242">
        <v>3.5757575757575757</v>
      </c>
      <c r="M27" s="271">
        <v>3.6</v>
      </c>
      <c r="N27" s="231">
        <v>57</v>
      </c>
      <c r="O27" s="241">
        <v>57</v>
      </c>
      <c r="P27" s="242">
        <v>3.8421000000000003</v>
      </c>
      <c r="Q27" s="242">
        <v>3.88</v>
      </c>
      <c r="R27" s="231">
        <v>57</v>
      </c>
      <c r="S27" s="61">
        <f t="shared" si="0"/>
        <v>239</v>
      </c>
      <c r="U27" s="59"/>
      <c r="V27" s="59"/>
    </row>
    <row r="28" spans="1:22" ht="15.75" thickBot="1" x14ac:dyDescent="0.3">
      <c r="A28" s="138"/>
      <c r="B28" s="139" t="s">
        <v>85</v>
      </c>
      <c r="C28" s="149">
        <f>SUM(C29:C45)</f>
        <v>1745</v>
      </c>
      <c r="D28" s="153">
        <f>AVERAGE(D29:D45)</f>
        <v>3.6226823529411765</v>
      </c>
      <c r="E28" s="318">
        <v>3.79</v>
      </c>
      <c r="F28" s="308"/>
      <c r="G28" s="149">
        <f>SUM(G29:G45)</f>
        <v>1852</v>
      </c>
      <c r="H28" s="153">
        <f>AVERAGE(H29:H45)</f>
        <v>3.6444823529411767</v>
      </c>
      <c r="I28" s="318">
        <v>3.81</v>
      </c>
      <c r="J28" s="308"/>
      <c r="K28" s="149">
        <f>SUM(K29:K45)</f>
        <v>1639</v>
      </c>
      <c r="L28" s="153">
        <f>AVERAGE(L29:L45)</f>
        <v>3.4704257763905901</v>
      </c>
      <c r="M28" s="265">
        <v>3.6</v>
      </c>
      <c r="N28" s="235"/>
      <c r="O28" s="302">
        <f>SUM(O29:O45)</f>
        <v>1674</v>
      </c>
      <c r="P28" s="153">
        <f>AVERAGE(P29:P45)</f>
        <v>3.6760941176470587</v>
      </c>
      <c r="Q28" s="153">
        <v>3.88</v>
      </c>
      <c r="R28" s="308"/>
      <c r="S28" s="140"/>
      <c r="U28" s="59"/>
      <c r="V28" s="59"/>
    </row>
    <row r="29" spans="1:22" x14ac:dyDescent="0.25">
      <c r="A29" s="157">
        <v>1</v>
      </c>
      <c r="B29" s="40" t="s">
        <v>27</v>
      </c>
      <c r="C29" s="291">
        <v>121</v>
      </c>
      <c r="D29" s="388">
        <v>3.3558000000000003</v>
      </c>
      <c r="E29" s="316">
        <v>3.79</v>
      </c>
      <c r="F29" s="292">
        <v>105</v>
      </c>
      <c r="G29" s="291">
        <v>142</v>
      </c>
      <c r="H29" s="388">
        <v>3.4502999999999999</v>
      </c>
      <c r="I29" s="316">
        <v>3.81</v>
      </c>
      <c r="J29" s="292">
        <v>102</v>
      </c>
      <c r="K29" s="243">
        <v>143</v>
      </c>
      <c r="L29" s="244">
        <v>3.7412587412587412</v>
      </c>
      <c r="M29" s="270">
        <v>3.6</v>
      </c>
      <c r="N29" s="233">
        <v>31</v>
      </c>
      <c r="O29" s="243">
        <v>134</v>
      </c>
      <c r="P29" s="244">
        <v>3.84</v>
      </c>
      <c r="Q29" s="244">
        <v>3.88</v>
      </c>
      <c r="R29" s="233">
        <v>55</v>
      </c>
      <c r="S29" s="57">
        <f t="shared" si="0"/>
        <v>293</v>
      </c>
      <c r="U29" s="59"/>
      <c r="V29" s="59"/>
    </row>
    <row r="30" spans="1:22" x14ac:dyDescent="0.25">
      <c r="A30" s="69">
        <v>2</v>
      </c>
      <c r="B30" s="43" t="s">
        <v>100</v>
      </c>
      <c r="C30" s="291">
        <v>134</v>
      </c>
      <c r="D30" s="388">
        <v>3.8879000000000001</v>
      </c>
      <c r="E30" s="316">
        <v>3.79</v>
      </c>
      <c r="F30" s="292">
        <v>36</v>
      </c>
      <c r="G30" s="291">
        <v>126</v>
      </c>
      <c r="H30" s="388">
        <v>3.8096999999999999</v>
      </c>
      <c r="I30" s="316">
        <v>3.81</v>
      </c>
      <c r="J30" s="292">
        <v>53</v>
      </c>
      <c r="K30" s="243">
        <v>140</v>
      </c>
      <c r="L30" s="244">
        <v>3.7785714285714285</v>
      </c>
      <c r="M30" s="270">
        <v>3.6</v>
      </c>
      <c r="N30" s="233">
        <v>28</v>
      </c>
      <c r="O30" s="243">
        <v>114</v>
      </c>
      <c r="P30" s="244">
        <v>3.7804000000000002</v>
      </c>
      <c r="Q30" s="244">
        <v>3.88</v>
      </c>
      <c r="R30" s="233">
        <v>67</v>
      </c>
      <c r="S30" s="63">
        <f t="shared" si="0"/>
        <v>184</v>
      </c>
      <c r="U30" s="59"/>
      <c r="V30" s="59"/>
    </row>
    <row r="31" spans="1:22" x14ac:dyDescent="0.25">
      <c r="A31" s="60">
        <v>3</v>
      </c>
      <c r="B31" s="41" t="s">
        <v>31</v>
      </c>
      <c r="C31" s="293">
        <v>161</v>
      </c>
      <c r="D31" s="387">
        <v>4.1179999999999994</v>
      </c>
      <c r="E31" s="317">
        <v>3.79</v>
      </c>
      <c r="F31" s="166">
        <v>10</v>
      </c>
      <c r="G31" s="293">
        <v>167</v>
      </c>
      <c r="H31" s="387">
        <v>3.8801999999999999</v>
      </c>
      <c r="I31" s="317">
        <v>3.81</v>
      </c>
      <c r="J31" s="166">
        <v>37</v>
      </c>
      <c r="K31" s="241">
        <v>146</v>
      </c>
      <c r="L31" s="242">
        <v>3.595890410958904</v>
      </c>
      <c r="M31" s="271">
        <v>3.6</v>
      </c>
      <c r="N31" s="231">
        <v>51</v>
      </c>
      <c r="O31" s="241">
        <v>114</v>
      </c>
      <c r="P31" s="242">
        <v>3.7456</v>
      </c>
      <c r="Q31" s="242">
        <v>3.88</v>
      </c>
      <c r="R31" s="231">
        <v>72</v>
      </c>
      <c r="S31" s="61">
        <f t="shared" si="0"/>
        <v>170</v>
      </c>
      <c r="U31" s="59"/>
      <c r="V31" s="59"/>
    </row>
    <row r="32" spans="1:22" x14ac:dyDescent="0.25">
      <c r="A32" s="160">
        <v>4</v>
      </c>
      <c r="B32" s="41" t="s">
        <v>113</v>
      </c>
      <c r="C32" s="293">
        <v>85</v>
      </c>
      <c r="D32" s="387">
        <v>3.5413000000000001</v>
      </c>
      <c r="E32" s="317">
        <v>3.79</v>
      </c>
      <c r="F32" s="166">
        <v>91</v>
      </c>
      <c r="G32" s="293">
        <v>116</v>
      </c>
      <c r="H32" s="387">
        <v>3.7412999999999994</v>
      </c>
      <c r="I32" s="317">
        <v>3.81</v>
      </c>
      <c r="J32" s="166">
        <v>70</v>
      </c>
      <c r="K32" s="241">
        <v>106</v>
      </c>
      <c r="L32" s="242">
        <v>3.783018867924528</v>
      </c>
      <c r="M32" s="271">
        <v>3.6</v>
      </c>
      <c r="N32" s="231">
        <v>27</v>
      </c>
      <c r="O32" s="241">
        <v>101</v>
      </c>
      <c r="P32" s="242">
        <v>3.89</v>
      </c>
      <c r="Q32" s="242">
        <v>3.88</v>
      </c>
      <c r="R32" s="231">
        <v>48</v>
      </c>
      <c r="S32" s="61">
        <f t="shared" si="0"/>
        <v>236</v>
      </c>
      <c r="U32" s="59"/>
      <c r="V32" s="59"/>
    </row>
    <row r="33" spans="1:22" x14ac:dyDescent="0.25">
      <c r="A33" s="55">
        <v>5</v>
      </c>
      <c r="B33" s="41" t="s">
        <v>35</v>
      </c>
      <c r="C33" s="293">
        <v>100</v>
      </c>
      <c r="D33" s="387">
        <v>3.63</v>
      </c>
      <c r="E33" s="317">
        <v>3.79</v>
      </c>
      <c r="F33" s="166">
        <v>78</v>
      </c>
      <c r="G33" s="293">
        <v>74</v>
      </c>
      <c r="H33" s="387">
        <v>3.7432000000000003</v>
      </c>
      <c r="I33" s="317">
        <v>3.81</v>
      </c>
      <c r="J33" s="166">
        <v>69</v>
      </c>
      <c r="K33" s="241">
        <v>91</v>
      </c>
      <c r="L33" s="242">
        <v>3.703296703296703</v>
      </c>
      <c r="M33" s="271">
        <v>3.6</v>
      </c>
      <c r="N33" s="231">
        <v>35</v>
      </c>
      <c r="O33" s="241">
        <v>99</v>
      </c>
      <c r="P33" s="242">
        <v>3.5754000000000001</v>
      </c>
      <c r="Q33" s="242">
        <v>3.88</v>
      </c>
      <c r="R33" s="231">
        <v>90</v>
      </c>
      <c r="S33" s="61">
        <f t="shared" si="0"/>
        <v>272</v>
      </c>
      <c r="U33" s="59"/>
      <c r="V33" s="59"/>
    </row>
    <row r="34" spans="1:22" x14ac:dyDescent="0.25">
      <c r="A34" s="60">
        <v>6</v>
      </c>
      <c r="B34" s="41" t="s">
        <v>28</v>
      </c>
      <c r="C34" s="293">
        <v>53</v>
      </c>
      <c r="D34" s="387">
        <v>3.4340000000000002</v>
      </c>
      <c r="E34" s="317">
        <v>3.79</v>
      </c>
      <c r="F34" s="166">
        <v>99</v>
      </c>
      <c r="G34" s="293">
        <v>56</v>
      </c>
      <c r="H34" s="387">
        <v>3.8035000000000001</v>
      </c>
      <c r="I34" s="317">
        <v>3.81</v>
      </c>
      <c r="J34" s="166">
        <v>56</v>
      </c>
      <c r="K34" s="241">
        <v>57</v>
      </c>
      <c r="L34" s="242">
        <v>2.9999999999999996</v>
      </c>
      <c r="M34" s="271">
        <v>3.6</v>
      </c>
      <c r="N34" s="231">
        <v>106</v>
      </c>
      <c r="O34" s="241">
        <v>62</v>
      </c>
      <c r="P34" s="242">
        <v>3.5326</v>
      </c>
      <c r="Q34" s="242">
        <v>3.88</v>
      </c>
      <c r="R34" s="231">
        <v>98</v>
      </c>
      <c r="S34" s="61">
        <f t="shared" si="0"/>
        <v>359</v>
      </c>
      <c r="U34" s="59"/>
      <c r="V34" s="59"/>
    </row>
    <row r="35" spans="1:22" x14ac:dyDescent="0.25">
      <c r="A35" s="60">
        <v>7</v>
      </c>
      <c r="B35" s="41" t="s">
        <v>114</v>
      </c>
      <c r="C35" s="293">
        <v>148</v>
      </c>
      <c r="D35" s="387">
        <v>3.5878000000000001</v>
      </c>
      <c r="E35" s="317">
        <v>3.79</v>
      </c>
      <c r="F35" s="166">
        <v>85</v>
      </c>
      <c r="G35" s="293">
        <v>154</v>
      </c>
      <c r="H35" s="387">
        <v>3.4284999999999997</v>
      </c>
      <c r="I35" s="317">
        <v>3.81</v>
      </c>
      <c r="J35" s="166">
        <v>103</v>
      </c>
      <c r="K35" s="241">
        <v>96</v>
      </c>
      <c r="L35" s="242">
        <v>2.927083333333333</v>
      </c>
      <c r="M35" s="271">
        <v>3.6</v>
      </c>
      <c r="N35" s="231">
        <v>109</v>
      </c>
      <c r="O35" s="241">
        <v>151</v>
      </c>
      <c r="P35" s="242">
        <v>3.5625999999999998</v>
      </c>
      <c r="Q35" s="242">
        <v>3.88</v>
      </c>
      <c r="R35" s="231">
        <v>92</v>
      </c>
      <c r="S35" s="61">
        <f t="shared" si="0"/>
        <v>389</v>
      </c>
      <c r="U35" s="59"/>
      <c r="V35" s="59"/>
    </row>
    <row r="36" spans="1:22" x14ac:dyDescent="0.25">
      <c r="A36" s="60">
        <v>8</v>
      </c>
      <c r="B36" s="41" t="s">
        <v>29</v>
      </c>
      <c r="C36" s="293">
        <v>50</v>
      </c>
      <c r="D36" s="387">
        <v>3.58</v>
      </c>
      <c r="E36" s="317">
        <v>3.79</v>
      </c>
      <c r="F36" s="166">
        <v>86</v>
      </c>
      <c r="G36" s="293">
        <v>58</v>
      </c>
      <c r="H36" s="387">
        <v>3.3621000000000003</v>
      </c>
      <c r="I36" s="317">
        <v>3.81</v>
      </c>
      <c r="J36" s="166">
        <v>106</v>
      </c>
      <c r="K36" s="241">
        <v>71</v>
      </c>
      <c r="L36" s="136">
        <v>3.3802816901408455</v>
      </c>
      <c r="M36" s="271">
        <v>3.6</v>
      </c>
      <c r="N36" s="231">
        <v>83</v>
      </c>
      <c r="O36" s="241">
        <v>65</v>
      </c>
      <c r="P36" s="136">
        <v>3.4921999999999995</v>
      </c>
      <c r="Q36" s="242">
        <v>3.88</v>
      </c>
      <c r="R36" s="231">
        <v>102</v>
      </c>
      <c r="S36" s="61">
        <f t="shared" si="0"/>
        <v>377</v>
      </c>
      <c r="U36" s="59"/>
      <c r="V36" s="59"/>
    </row>
    <row r="37" spans="1:22" x14ac:dyDescent="0.25">
      <c r="A37" s="60">
        <v>9</v>
      </c>
      <c r="B37" s="41" t="s">
        <v>30</v>
      </c>
      <c r="C37" s="293">
        <v>101</v>
      </c>
      <c r="D37" s="387">
        <v>3.5739000000000001</v>
      </c>
      <c r="E37" s="317">
        <v>3.79</v>
      </c>
      <c r="F37" s="166">
        <v>90</v>
      </c>
      <c r="G37" s="293">
        <v>90</v>
      </c>
      <c r="H37" s="387">
        <v>3.7778000000000005</v>
      </c>
      <c r="I37" s="317">
        <v>3.81</v>
      </c>
      <c r="J37" s="166">
        <v>66</v>
      </c>
      <c r="K37" s="241">
        <v>77</v>
      </c>
      <c r="L37" s="242">
        <v>3.1818181818181817</v>
      </c>
      <c r="M37" s="271">
        <v>3.6</v>
      </c>
      <c r="N37" s="231">
        <v>96</v>
      </c>
      <c r="O37" s="241">
        <v>88</v>
      </c>
      <c r="P37" s="242">
        <v>3.3980999999999999</v>
      </c>
      <c r="Q37" s="242">
        <v>3.88</v>
      </c>
      <c r="R37" s="231">
        <v>107</v>
      </c>
      <c r="S37" s="61">
        <f t="shared" si="0"/>
        <v>359</v>
      </c>
      <c r="U37" s="59"/>
      <c r="V37" s="59"/>
    </row>
    <row r="38" spans="1:22" x14ac:dyDescent="0.25">
      <c r="A38" s="60">
        <v>10</v>
      </c>
      <c r="B38" s="41" t="s">
        <v>115</v>
      </c>
      <c r="C38" s="293">
        <v>48</v>
      </c>
      <c r="D38" s="387">
        <v>3.2293000000000003</v>
      </c>
      <c r="E38" s="317">
        <v>3.79</v>
      </c>
      <c r="F38" s="166">
        <v>109</v>
      </c>
      <c r="G38" s="293">
        <v>25</v>
      </c>
      <c r="H38" s="387">
        <v>3.4</v>
      </c>
      <c r="I38" s="317">
        <v>3.81</v>
      </c>
      <c r="J38" s="166">
        <v>104</v>
      </c>
      <c r="K38" s="241">
        <v>28</v>
      </c>
      <c r="L38" s="242">
        <v>3</v>
      </c>
      <c r="M38" s="271">
        <v>3.6</v>
      </c>
      <c r="N38" s="231">
        <v>104</v>
      </c>
      <c r="O38" s="241">
        <v>40</v>
      </c>
      <c r="P38" s="242">
        <v>3.7</v>
      </c>
      <c r="Q38" s="242">
        <v>3.88</v>
      </c>
      <c r="R38" s="231">
        <v>78</v>
      </c>
      <c r="S38" s="61">
        <f t="shared" si="0"/>
        <v>395</v>
      </c>
      <c r="U38" s="59"/>
      <c r="V38" s="59"/>
    </row>
    <row r="39" spans="1:22" x14ac:dyDescent="0.25">
      <c r="A39" s="60">
        <v>11</v>
      </c>
      <c r="B39" s="41" t="s">
        <v>116</v>
      </c>
      <c r="C39" s="293">
        <v>128</v>
      </c>
      <c r="D39" s="387">
        <v>3.6172999999999997</v>
      </c>
      <c r="E39" s="317">
        <v>3.79</v>
      </c>
      <c r="F39" s="166">
        <v>81</v>
      </c>
      <c r="G39" s="293">
        <v>200</v>
      </c>
      <c r="H39" s="387">
        <v>3.645</v>
      </c>
      <c r="I39" s="317">
        <v>3.81</v>
      </c>
      <c r="J39" s="166">
        <v>83</v>
      </c>
      <c r="K39" s="241">
        <v>142</v>
      </c>
      <c r="L39" s="242">
        <v>3.443661971830986</v>
      </c>
      <c r="M39" s="271">
        <v>3.6</v>
      </c>
      <c r="N39" s="231">
        <v>74</v>
      </c>
      <c r="O39" s="241">
        <v>146</v>
      </c>
      <c r="P39" s="242">
        <v>3.4794000000000005</v>
      </c>
      <c r="Q39" s="242">
        <v>3.88</v>
      </c>
      <c r="R39" s="231">
        <v>104</v>
      </c>
      <c r="S39" s="61">
        <f t="shared" si="0"/>
        <v>342</v>
      </c>
      <c r="U39" s="59"/>
      <c r="V39" s="59"/>
    </row>
    <row r="40" spans="1:22" x14ac:dyDescent="0.25">
      <c r="A40" s="60">
        <v>12</v>
      </c>
      <c r="B40" s="41" t="s">
        <v>32</v>
      </c>
      <c r="C40" s="293">
        <v>101</v>
      </c>
      <c r="D40" s="387">
        <v>3.8511000000000002</v>
      </c>
      <c r="E40" s="317">
        <v>3.79</v>
      </c>
      <c r="F40" s="166">
        <v>42</v>
      </c>
      <c r="G40" s="293">
        <v>73</v>
      </c>
      <c r="H40" s="387">
        <v>3.8629999999999995</v>
      </c>
      <c r="I40" s="317">
        <v>3.81</v>
      </c>
      <c r="J40" s="166">
        <v>42</v>
      </c>
      <c r="K40" s="241">
        <v>104</v>
      </c>
      <c r="L40" s="242">
        <v>3.9134615384615383</v>
      </c>
      <c r="M40" s="271">
        <v>3.6</v>
      </c>
      <c r="N40" s="231">
        <v>12</v>
      </c>
      <c r="O40" s="241">
        <v>96</v>
      </c>
      <c r="P40" s="242">
        <v>3.9163000000000001</v>
      </c>
      <c r="Q40" s="242">
        <v>3.88</v>
      </c>
      <c r="R40" s="231">
        <v>43</v>
      </c>
      <c r="S40" s="61">
        <f t="shared" si="0"/>
        <v>139</v>
      </c>
      <c r="U40" s="59"/>
      <c r="V40" s="59"/>
    </row>
    <row r="41" spans="1:22" x14ac:dyDescent="0.25">
      <c r="A41" s="60">
        <v>13</v>
      </c>
      <c r="B41" s="41" t="s">
        <v>117</v>
      </c>
      <c r="C41" s="293">
        <v>113</v>
      </c>
      <c r="D41" s="387">
        <v>3.5132999999999996</v>
      </c>
      <c r="E41" s="317">
        <v>3.79</v>
      </c>
      <c r="F41" s="166">
        <v>93</v>
      </c>
      <c r="G41" s="293">
        <v>134</v>
      </c>
      <c r="H41" s="387">
        <v>3.6491999999999996</v>
      </c>
      <c r="I41" s="317">
        <v>3.81</v>
      </c>
      <c r="J41" s="166">
        <v>81</v>
      </c>
      <c r="K41" s="241">
        <v>65</v>
      </c>
      <c r="L41" s="242">
        <v>3.4153846153846148</v>
      </c>
      <c r="M41" s="271">
        <v>3.6</v>
      </c>
      <c r="N41" s="231">
        <v>76</v>
      </c>
      <c r="O41" s="241">
        <v>107</v>
      </c>
      <c r="P41" s="242">
        <v>3.7664</v>
      </c>
      <c r="Q41" s="242">
        <v>3.88</v>
      </c>
      <c r="R41" s="231">
        <v>68</v>
      </c>
      <c r="S41" s="61">
        <f t="shared" si="0"/>
        <v>318</v>
      </c>
      <c r="U41" s="59"/>
      <c r="V41" s="59"/>
    </row>
    <row r="42" spans="1:22" x14ac:dyDescent="0.25">
      <c r="A42" s="60">
        <v>14</v>
      </c>
      <c r="B42" s="41" t="s">
        <v>33</v>
      </c>
      <c r="C42" s="293">
        <v>79</v>
      </c>
      <c r="D42" s="387">
        <v>3.4936999999999996</v>
      </c>
      <c r="E42" s="317">
        <v>3.79</v>
      </c>
      <c r="F42" s="166">
        <v>97</v>
      </c>
      <c r="G42" s="293">
        <v>98</v>
      </c>
      <c r="H42" s="387">
        <v>3.4591999999999996</v>
      </c>
      <c r="I42" s="317">
        <v>3.81</v>
      </c>
      <c r="J42" s="166">
        <v>101</v>
      </c>
      <c r="K42" s="241">
        <v>71</v>
      </c>
      <c r="L42" s="242">
        <v>3.676056338028169</v>
      </c>
      <c r="M42" s="271">
        <v>3.6</v>
      </c>
      <c r="N42" s="231">
        <v>38</v>
      </c>
      <c r="O42" s="241">
        <v>92</v>
      </c>
      <c r="P42" s="242">
        <v>3.7609000000000004</v>
      </c>
      <c r="Q42" s="400">
        <v>3.88</v>
      </c>
      <c r="R42" s="237">
        <v>71</v>
      </c>
      <c r="S42" s="66">
        <f t="shared" si="0"/>
        <v>307</v>
      </c>
      <c r="U42" s="59"/>
      <c r="V42" s="59"/>
    </row>
    <row r="43" spans="1:22" x14ac:dyDescent="0.25">
      <c r="A43" s="60">
        <v>15</v>
      </c>
      <c r="B43" s="41" t="s">
        <v>118</v>
      </c>
      <c r="C43" s="293">
        <v>70</v>
      </c>
      <c r="D43" s="387">
        <v>3.6858</v>
      </c>
      <c r="E43" s="317">
        <v>3.79</v>
      </c>
      <c r="F43" s="166">
        <v>69</v>
      </c>
      <c r="G43" s="293">
        <v>64</v>
      </c>
      <c r="H43" s="387">
        <v>3.5941000000000001</v>
      </c>
      <c r="I43" s="317">
        <v>3.81</v>
      </c>
      <c r="J43" s="166">
        <v>90</v>
      </c>
      <c r="K43" s="241">
        <v>69</v>
      </c>
      <c r="L43" s="242">
        <v>3.376811594202898</v>
      </c>
      <c r="M43" s="271">
        <v>3.6</v>
      </c>
      <c r="N43" s="231">
        <v>85</v>
      </c>
      <c r="O43" s="397">
        <v>57</v>
      </c>
      <c r="P43" s="242">
        <v>3.5087999999999999</v>
      </c>
      <c r="Q43" s="242">
        <v>3.88</v>
      </c>
      <c r="R43" s="231">
        <v>99</v>
      </c>
      <c r="S43" s="61">
        <f t="shared" si="0"/>
        <v>343</v>
      </c>
      <c r="U43" s="59"/>
      <c r="V43" s="59"/>
    </row>
    <row r="44" spans="1:22" x14ac:dyDescent="0.25">
      <c r="A44" s="60">
        <v>16</v>
      </c>
      <c r="B44" s="41" t="s">
        <v>34</v>
      </c>
      <c r="C44" s="293">
        <v>127</v>
      </c>
      <c r="D44" s="387">
        <v>3.7086000000000001</v>
      </c>
      <c r="E44" s="317">
        <v>3.79</v>
      </c>
      <c r="F44" s="166">
        <v>63</v>
      </c>
      <c r="G44" s="293">
        <v>127</v>
      </c>
      <c r="H44" s="387">
        <v>3.7007999999999996</v>
      </c>
      <c r="I44" s="317">
        <v>3.81</v>
      </c>
      <c r="J44" s="166">
        <v>75</v>
      </c>
      <c r="K44" s="241">
        <v>114</v>
      </c>
      <c r="L44" s="242">
        <v>3.7192982456140351</v>
      </c>
      <c r="M44" s="271">
        <v>3.6</v>
      </c>
      <c r="N44" s="231">
        <v>34</v>
      </c>
      <c r="O44" s="397">
        <v>103</v>
      </c>
      <c r="P44" s="242">
        <v>3.5049000000000001</v>
      </c>
      <c r="Q44" s="242">
        <v>3.88</v>
      </c>
      <c r="R44" s="231">
        <v>101</v>
      </c>
      <c r="S44" s="61">
        <f t="shared" si="0"/>
        <v>273</v>
      </c>
      <c r="U44" s="59"/>
      <c r="V44" s="59"/>
    </row>
    <row r="45" spans="1:22" ht="15.75" thickBot="1" x14ac:dyDescent="0.3">
      <c r="A45" s="60">
        <v>17</v>
      </c>
      <c r="B45" s="41" t="s">
        <v>36</v>
      </c>
      <c r="C45" s="293">
        <v>126</v>
      </c>
      <c r="D45" s="387">
        <v>3.7777999999999996</v>
      </c>
      <c r="E45" s="317">
        <v>3.79</v>
      </c>
      <c r="F45" s="166">
        <v>54</v>
      </c>
      <c r="G45" s="293">
        <v>148</v>
      </c>
      <c r="H45" s="387">
        <v>3.6483000000000003</v>
      </c>
      <c r="I45" s="317">
        <v>3.81</v>
      </c>
      <c r="J45" s="166">
        <v>82</v>
      </c>
      <c r="K45" s="241">
        <v>119</v>
      </c>
      <c r="L45" s="242">
        <v>3.3613445378151261</v>
      </c>
      <c r="M45" s="271">
        <v>3.6</v>
      </c>
      <c r="N45" s="231">
        <v>87</v>
      </c>
      <c r="O45" s="397">
        <v>105</v>
      </c>
      <c r="P45" s="242">
        <v>4.04</v>
      </c>
      <c r="Q45" s="242">
        <v>3.88</v>
      </c>
      <c r="R45" s="231">
        <v>26</v>
      </c>
      <c r="S45" s="61">
        <f t="shared" si="0"/>
        <v>249</v>
      </c>
      <c r="U45" s="59"/>
      <c r="V45" s="59"/>
    </row>
    <row r="46" spans="1:22" ht="15.75" thickBot="1" x14ac:dyDescent="0.3">
      <c r="A46" s="138"/>
      <c r="B46" s="139" t="s">
        <v>86</v>
      </c>
      <c r="C46" s="149">
        <f>SUM(C47:C66)</f>
        <v>2216</v>
      </c>
      <c r="D46" s="153">
        <f>AVERAGE(D47:D66)</f>
        <v>3.7420250000000004</v>
      </c>
      <c r="E46" s="318">
        <v>3.79</v>
      </c>
      <c r="F46" s="308"/>
      <c r="G46" s="149">
        <f>SUM(G47:G66)</f>
        <v>2175</v>
      </c>
      <c r="H46" s="153">
        <f>AVERAGE(H47:H66)</f>
        <v>3.7741850000000006</v>
      </c>
      <c r="I46" s="318">
        <v>3.81</v>
      </c>
      <c r="J46" s="308"/>
      <c r="K46" s="149">
        <f>SUM(K47:K66)</f>
        <v>1823</v>
      </c>
      <c r="L46" s="153">
        <f>AVERAGE(L47:L66)</f>
        <v>3.564601956897151</v>
      </c>
      <c r="M46" s="265">
        <v>3.6</v>
      </c>
      <c r="N46" s="235"/>
      <c r="O46" s="302">
        <f>SUM(O47:O66)</f>
        <v>1914</v>
      </c>
      <c r="P46" s="153">
        <f>AVERAGE(P47:P66)</f>
        <v>3.7623315789473688</v>
      </c>
      <c r="Q46" s="153">
        <v>3.88</v>
      </c>
      <c r="R46" s="308"/>
      <c r="S46" s="140"/>
      <c r="U46" s="59"/>
      <c r="V46" s="59"/>
    </row>
    <row r="47" spans="1:22" ht="15" customHeight="1" x14ac:dyDescent="0.25">
      <c r="A47" s="56">
        <v>1</v>
      </c>
      <c r="B47" s="40" t="s">
        <v>101</v>
      </c>
      <c r="C47" s="291">
        <v>213</v>
      </c>
      <c r="D47" s="388">
        <v>3.5817999999999999</v>
      </c>
      <c r="E47" s="316">
        <v>3.79</v>
      </c>
      <c r="F47" s="292">
        <v>87</v>
      </c>
      <c r="G47" s="291">
        <v>257</v>
      </c>
      <c r="H47" s="388">
        <v>3.8637999999999999</v>
      </c>
      <c r="I47" s="316">
        <v>3.81</v>
      </c>
      <c r="J47" s="292">
        <v>41</v>
      </c>
      <c r="K47" s="243">
        <v>229</v>
      </c>
      <c r="L47" s="244">
        <v>3.9126637554585146</v>
      </c>
      <c r="M47" s="270">
        <v>3.6</v>
      </c>
      <c r="N47" s="233">
        <v>13</v>
      </c>
      <c r="O47" s="243">
        <v>237</v>
      </c>
      <c r="P47" s="244">
        <v>3.8147000000000002</v>
      </c>
      <c r="Q47" s="244">
        <v>3.88</v>
      </c>
      <c r="R47" s="233">
        <v>58</v>
      </c>
      <c r="S47" s="57">
        <f t="shared" si="0"/>
        <v>199</v>
      </c>
      <c r="U47" s="59"/>
      <c r="V47" s="59"/>
    </row>
    <row r="48" spans="1:22" ht="15" customHeight="1" x14ac:dyDescent="0.25">
      <c r="A48" s="69">
        <v>2</v>
      </c>
      <c r="B48" s="41" t="s">
        <v>103</v>
      </c>
      <c r="C48" s="293">
        <v>80</v>
      </c>
      <c r="D48" s="387">
        <v>4.5125000000000002</v>
      </c>
      <c r="E48" s="317">
        <v>3.79</v>
      </c>
      <c r="F48" s="166">
        <v>1</v>
      </c>
      <c r="G48" s="293">
        <v>56</v>
      </c>
      <c r="H48" s="387">
        <v>4.1072000000000006</v>
      </c>
      <c r="I48" s="317">
        <v>3.81</v>
      </c>
      <c r="J48" s="166">
        <v>11</v>
      </c>
      <c r="K48" s="241">
        <v>55</v>
      </c>
      <c r="L48" s="242">
        <v>4.5999999999999996</v>
      </c>
      <c r="M48" s="271">
        <v>3.6</v>
      </c>
      <c r="N48" s="231">
        <v>1</v>
      </c>
      <c r="O48" s="241">
        <v>58</v>
      </c>
      <c r="P48" s="242">
        <v>4.0172999999999996</v>
      </c>
      <c r="Q48" s="242">
        <v>3.88</v>
      </c>
      <c r="R48" s="231">
        <v>29</v>
      </c>
      <c r="S48" s="61">
        <f t="shared" si="0"/>
        <v>42</v>
      </c>
      <c r="U48" s="59"/>
      <c r="V48" s="59"/>
    </row>
    <row r="49" spans="1:22" ht="15" customHeight="1" x14ac:dyDescent="0.25">
      <c r="A49" s="60">
        <v>3</v>
      </c>
      <c r="B49" s="41" t="s">
        <v>46</v>
      </c>
      <c r="C49" s="293">
        <v>192</v>
      </c>
      <c r="D49" s="387">
        <v>3.9947000000000004</v>
      </c>
      <c r="E49" s="317">
        <v>3.79</v>
      </c>
      <c r="F49" s="166">
        <v>22</v>
      </c>
      <c r="G49" s="293">
        <v>207</v>
      </c>
      <c r="H49" s="387">
        <v>4.1208</v>
      </c>
      <c r="I49" s="317">
        <v>3.81</v>
      </c>
      <c r="J49" s="166">
        <v>9</v>
      </c>
      <c r="K49" s="241">
        <v>182</v>
      </c>
      <c r="L49" s="242">
        <v>3.6428571428571428</v>
      </c>
      <c r="M49" s="271">
        <v>3.6</v>
      </c>
      <c r="N49" s="231">
        <v>42</v>
      </c>
      <c r="O49" s="241">
        <v>179</v>
      </c>
      <c r="P49" s="242">
        <v>3.9887999999999999</v>
      </c>
      <c r="Q49" s="242">
        <v>3.88</v>
      </c>
      <c r="R49" s="231">
        <v>32</v>
      </c>
      <c r="S49" s="61">
        <f t="shared" si="0"/>
        <v>105</v>
      </c>
      <c r="U49" s="59"/>
      <c r="V49" s="59"/>
    </row>
    <row r="50" spans="1:22" ht="15" customHeight="1" x14ac:dyDescent="0.25">
      <c r="A50" s="60">
        <v>4</v>
      </c>
      <c r="B50" s="41" t="s">
        <v>37</v>
      </c>
      <c r="C50" s="293">
        <v>277</v>
      </c>
      <c r="D50" s="387">
        <v>3.7042999999999999</v>
      </c>
      <c r="E50" s="317">
        <v>3.79</v>
      </c>
      <c r="F50" s="166">
        <v>67</v>
      </c>
      <c r="G50" s="293">
        <v>249</v>
      </c>
      <c r="H50" s="387">
        <v>3.8795000000000006</v>
      </c>
      <c r="I50" s="317">
        <v>3.81</v>
      </c>
      <c r="J50" s="166">
        <v>38</v>
      </c>
      <c r="K50" s="241">
        <v>208</v>
      </c>
      <c r="L50" s="242">
        <v>3.4711538461538463</v>
      </c>
      <c r="M50" s="271">
        <v>3.6</v>
      </c>
      <c r="N50" s="231">
        <v>71</v>
      </c>
      <c r="O50" s="241">
        <v>222</v>
      </c>
      <c r="P50" s="242">
        <v>3.8018000000000001</v>
      </c>
      <c r="Q50" s="242">
        <v>3.88</v>
      </c>
      <c r="R50" s="231">
        <v>60</v>
      </c>
      <c r="S50" s="61">
        <f t="shared" si="0"/>
        <v>236</v>
      </c>
      <c r="U50" s="59"/>
      <c r="V50" s="59"/>
    </row>
    <row r="51" spans="1:22" ht="15" customHeight="1" x14ac:dyDescent="0.25">
      <c r="A51" s="55">
        <v>5</v>
      </c>
      <c r="B51" s="41" t="s">
        <v>39</v>
      </c>
      <c r="C51" s="293">
        <v>133</v>
      </c>
      <c r="D51" s="387">
        <v>3.8346000000000005</v>
      </c>
      <c r="E51" s="317">
        <v>3.79</v>
      </c>
      <c r="F51" s="166">
        <v>45</v>
      </c>
      <c r="G51" s="293">
        <v>152</v>
      </c>
      <c r="H51" s="387">
        <v>4</v>
      </c>
      <c r="I51" s="317">
        <v>3.81</v>
      </c>
      <c r="J51" s="166">
        <v>19</v>
      </c>
      <c r="K51" s="241">
        <v>120</v>
      </c>
      <c r="L51" s="242">
        <v>3.6333333333333324</v>
      </c>
      <c r="M51" s="271">
        <v>3.6</v>
      </c>
      <c r="N51" s="231">
        <v>44</v>
      </c>
      <c r="O51" s="241">
        <v>146</v>
      </c>
      <c r="P51" s="242">
        <v>4.0615999999999994</v>
      </c>
      <c r="Q51" s="242">
        <v>3.88</v>
      </c>
      <c r="R51" s="231">
        <v>22</v>
      </c>
      <c r="S51" s="61">
        <f t="shared" si="0"/>
        <v>130</v>
      </c>
      <c r="U51" s="59"/>
      <c r="V51" s="59"/>
    </row>
    <row r="52" spans="1:22" ht="15" customHeight="1" x14ac:dyDescent="0.25">
      <c r="A52" s="60">
        <v>6</v>
      </c>
      <c r="B52" s="41" t="s">
        <v>40</v>
      </c>
      <c r="C52" s="293">
        <v>126</v>
      </c>
      <c r="D52" s="387">
        <v>3.9045000000000005</v>
      </c>
      <c r="E52" s="317">
        <v>3.79</v>
      </c>
      <c r="F52" s="166">
        <v>34</v>
      </c>
      <c r="G52" s="293">
        <v>113</v>
      </c>
      <c r="H52" s="387">
        <v>3.7961</v>
      </c>
      <c r="I52" s="317">
        <v>3.81</v>
      </c>
      <c r="J52" s="166">
        <v>59</v>
      </c>
      <c r="K52" s="241">
        <v>111</v>
      </c>
      <c r="L52" s="242">
        <v>3.4594594594594601</v>
      </c>
      <c r="M52" s="271">
        <v>3.6</v>
      </c>
      <c r="N52" s="231">
        <v>72</v>
      </c>
      <c r="O52" s="241">
        <v>111</v>
      </c>
      <c r="P52" s="242">
        <v>3.7478000000000002</v>
      </c>
      <c r="Q52" s="242">
        <v>3.88</v>
      </c>
      <c r="R52" s="231">
        <v>73</v>
      </c>
      <c r="S52" s="61">
        <f t="shared" si="0"/>
        <v>238</v>
      </c>
      <c r="U52" s="59"/>
      <c r="V52" s="59"/>
    </row>
    <row r="53" spans="1:22" ht="15" customHeight="1" x14ac:dyDescent="0.25">
      <c r="A53" s="60">
        <v>7</v>
      </c>
      <c r="B53" s="41" t="s">
        <v>119</v>
      </c>
      <c r="C53" s="293">
        <v>32</v>
      </c>
      <c r="D53" s="387">
        <v>4.1879</v>
      </c>
      <c r="E53" s="317">
        <v>3.79</v>
      </c>
      <c r="F53" s="166">
        <v>7</v>
      </c>
      <c r="G53" s="293">
        <v>34</v>
      </c>
      <c r="H53" s="387">
        <v>3.7646999999999995</v>
      </c>
      <c r="I53" s="317">
        <v>3.81</v>
      </c>
      <c r="J53" s="166">
        <v>67</v>
      </c>
      <c r="K53" s="241">
        <v>32</v>
      </c>
      <c r="L53" s="242">
        <v>3.5</v>
      </c>
      <c r="M53" s="271">
        <v>3.6</v>
      </c>
      <c r="N53" s="231">
        <v>67</v>
      </c>
      <c r="O53" s="241">
        <v>28</v>
      </c>
      <c r="P53" s="242">
        <v>3.7856999999999998</v>
      </c>
      <c r="Q53" s="242">
        <v>3.88</v>
      </c>
      <c r="R53" s="231">
        <v>66</v>
      </c>
      <c r="S53" s="61">
        <f t="shared" si="0"/>
        <v>207</v>
      </c>
      <c r="U53" s="59"/>
      <c r="V53" s="59"/>
    </row>
    <row r="54" spans="1:22" ht="15" customHeight="1" x14ac:dyDescent="0.25">
      <c r="A54" s="60">
        <v>8</v>
      </c>
      <c r="B54" s="133" t="s">
        <v>210</v>
      </c>
      <c r="C54" s="296">
        <v>107</v>
      </c>
      <c r="D54" s="393">
        <v>3.8598000000000003</v>
      </c>
      <c r="E54" s="319">
        <v>3.79</v>
      </c>
      <c r="F54" s="297">
        <v>40</v>
      </c>
      <c r="G54" s="296">
        <v>115</v>
      </c>
      <c r="H54" s="393">
        <v>3.9043000000000001</v>
      </c>
      <c r="I54" s="319">
        <v>3.81</v>
      </c>
      <c r="J54" s="297">
        <v>34</v>
      </c>
      <c r="K54" s="247">
        <v>103</v>
      </c>
      <c r="L54" s="135">
        <v>3.8252427184466025</v>
      </c>
      <c r="M54" s="273">
        <v>3.6</v>
      </c>
      <c r="N54" s="236">
        <v>22</v>
      </c>
      <c r="O54" s="247">
        <v>115</v>
      </c>
      <c r="P54" s="135">
        <v>4.1038999999999994</v>
      </c>
      <c r="Q54" s="135">
        <v>3.88</v>
      </c>
      <c r="R54" s="236">
        <v>20</v>
      </c>
      <c r="S54" s="61">
        <f t="shared" si="0"/>
        <v>116</v>
      </c>
      <c r="U54" s="59"/>
      <c r="V54" s="59"/>
    </row>
    <row r="55" spans="1:22" ht="15" customHeight="1" x14ac:dyDescent="0.25">
      <c r="A55" s="60">
        <v>9</v>
      </c>
      <c r="B55" s="133" t="s">
        <v>42</v>
      </c>
      <c r="C55" s="296">
        <v>51</v>
      </c>
      <c r="D55" s="393">
        <v>3.2152999999999996</v>
      </c>
      <c r="E55" s="319">
        <v>3.79</v>
      </c>
      <c r="F55" s="297">
        <v>111</v>
      </c>
      <c r="G55" s="296">
        <v>46</v>
      </c>
      <c r="H55" s="393">
        <v>3.5436000000000001</v>
      </c>
      <c r="I55" s="319">
        <v>3.81</v>
      </c>
      <c r="J55" s="297">
        <v>96</v>
      </c>
      <c r="K55" s="247">
        <v>39</v>
      </c>
      <c r="L55" s="135">
        <v>3.3846153846153846</v>
      </c>
      <c r="M55" s="273">
        <v>3.6</v>
      </c>
      <c r="N55" s="236">
        <v>82</v>
      </c>
      <c r="O55" s="247">
        <v>50</v>
      </c>
      <c r="P55" s="135">
        <v>2.72</v>
      </c>
      <c r="Q55" s="135">
        <v>3.88</v>
      </c>
      <c r="R55" s="236">
        <v>110</v>
      </c>
      <c r="S55" s="61">
        <f t="shared" si="0"/>
        <v>399</v>
      </c>
      <c r="U55" s="59"/>
      <c r="V55" s="59"/>
    </row>
    <row r="56" spans="1:22" ht="15" customHeight="1" x14ac:dyDescent="0.25">
      <c r="A56" s="60">
        <v>10</v>
      </c>
      <c r="B56" s="133" t="s">
        <v>43</v>
      </c>
      <c r="C56" s="296">
        <v>31</v>
      </c>
      <c r="D56" s="393">
        <v>3.6777999999999995</v>
      </c>
      <c r="E56" s="319">
        <v>3.79</v>
      </c>
      <c r="F56" s="297">
        <v>70</v>
      </c>
      <c r="G56" s="296">
        <v>30</v>
      </c>
      <c r="H56" s="393">
        <v>3.5996000000000006</v>
      </c>
      <c r="I56" s="319">
        <v>3.81</v>
      </c>
      <c r="J56" s="297">
        <v>88</v>
      </c>
      <c r="K56" s="247">
        <v>26</v>
      </c>
      <c r="L56" s="135">
        <v>3.1538461538461537</v>
      </c>
      <c r="M56" s="273">
        <v>3.6</v>
      </c>
      <c r="N56" s="236">
        <v>99</v>
      </c>
      <c r="O56" s="247">
        <v>39</v>
      </c>
      <c r="P56" s="135">
        <v>3.8714</v>
      </c>
      <c r="Q56" s="135">
        <v>3.88</v>
      </c>
      <c r="R56" s="236">
        <v>50</v>
      </c>
      <c r="S56" s="61">
        <f t="shared" si="0"/>
        <v>307</v>
      </c>
      <c r="U56" s="59"/>
      <c r="V56" s="59"/>
    </row>
    <row r="57" spans="1:22" ht="15" customHeight="1" x14ac:dyDescent="0.25">
      <c r="A57" s="60">
        <v>11</v>
      </c>
      <c r="B57" s="41" t="s">
        <v>44</v>
      </c>
      <c r="C57" s="293">
        <v>37</v>
      </c>
      <c r="D57" s="387">
        <v>3.7564000000000006</v>
      </c>
      <c r="E57" s="317">
        <v>3.79</v>
      </c>
      <c r="F57" s="166">
        <v>58</v>
      </c>
      <c r="G57" s="293">
        <v>55</v>
      </c>
      <c r="H57" s="387">
        <v>3.8367</v>
      </c>
      <c r="I57" s="317">
        <v>3.81</v>
      </c>
      <c r="J57" s="166">
        <v>50</v>
      </c>
      <c r="K57" s="241">
        <v>34</v>
      </c>
      <c r="L57" s="242">
        <v>3.6764705882352939</v>
      </c>
      <c r="M57" s="271">
        <v>3.6</v>
      </c>
      <c r="N57" s="231">
        <v>37</v>
      </c>
      <c r="O57" s="241">
        <v>38</v>
      </c>
      <c r="P57" s="242">
        <v>3.4215</v>
      </c>
      <c r="Q57" s="242">
        <v>3.88</v>
      </c>
      <c r="R57" s="231">
        <v>105</v>
      </c>
      <c r="S57" s="61">
        <f t="shared" si="0"/>
        <v>250</v>
      </c>
      <c r="U57" s="59"/>
      <c r="V57" s="59"/>
    </row>
    <row r="58" spans="1:22" ht="15" customHeight="1" x14ac:dyDescent="0.25">
      <c r="A58" s="60">
        <v>12</v>
      </c>
      <c r="B58" s="41" t="s">
        <v>45</v>
      </c>
      <c r="C58" s="293">
        <v>41</v>
      </c>
      <c r="D58" s="387">
        <v>3.2195</v>
      </c>
      <c r="E58" s="317">
        <v>3.79</v>
      </c>
      <c r="F58" s="166">
        <v>110</v>
      </c>
      <c r="G58" s="293">
        <v>56</v>
      </c>
      <c r="H58" s="387">
        <v>3.7856999999999998</v>
      </c>
      <c r="I58" s="317">
        <v>3.81</v>
      </c>
      <c r="J58" s="166">
        <v>64</v>
      </c>
      <c r="K58" s="241">
        <v>98</v>
      </c>
      <c r="L58" s="242">
        <v>3.3775510204081631</v>
      </c>
      <c r="M58" s="271">
        <v>3.6</v>
      </c>
      <c r="N58" s="231">
        <v>84</v>
      </c>
      <c r="O58" s="241">
        <v>69</v>
      </c>
      <c r="P58" s="242">
        <v>3.8406000000000002</v>
      </c>
      <c r="Q58" s="242">
        <v>3.88</v>
      </c>
      <c r="R58" s="231">
        <v>56</v>
      </c>
      <c r="S58" s="61">
        <f t="shared" si="0"/>
        <v>314</v>
      </c>
      <c r="U58" s="59"/>
      <c r="V58" s="59"/>
    </row>
    <row r="59" spans="1:22" ht="15" customHeight="1" x14ac:dyDescent="0.25">
      <c r="A59" s="60">
        <v>13</v>
      </c>
      <c r="B59" s="41" t="s">
        <v>209</v>
      </c>
      <c r="C59" s="293">
        <v>133</v>
      </c>
      <c r="D59" s="387">
        <v>3.6841000000000004</v>
      </c>
      <c r="E59" s="317">
        <v>3.79</v>
      </c>
      <c r="F59" s="166">
        <v>72</v>
      </c>
      <c r="G59" s="293">
        <v>109</v>
      </c>
      <c r="H59" s="387">
        <v>3.5871999999999997</v>
      </c>
      <c r="I59" s="317">
        <v>3.81</v>
      </c>
      <c r="J59" s="166">
        <v>91</v>
      </c>
      <c r="K59" s="241">
        <v>111</v>
      </c>
      <c r="L59" s="242">
        <v>3.3693693693693687</v>
      </c>
      <c r="M59" s="271">
        <v>3.6</v>
      </c>
      <c r="N59" s="231">
        <v>86</v>
      </c>
      <c r="O59" s="241">
        <v>110</v>
      </c>
      <c r="P59" s="242">
        <v>3.8635999999999999</v>
      </c>
      <c r="Q59" s="242">
        <v>3.88</v>
      </c>
      <c r="R59" s="231">
        <v>51</v>
      </c>
      <c r="S59" s="61">
        <f t="shared" si="0"/>
        <v>300</v>
      </c>
      <c r="U59" s="59"/>
      <c r="V59" s="59"/>
    </row>
    <row r="60" spans="1:22" ht="15" customHeight="1" x14ac:dyDescent="0.25">
      <c r="A60" s="60">
        <v>14</v>
      </c>
      <c r="B60" s="41" t="s">
        <v>47</v>
      </c>
      <c r="C60" s="293">
        <v>51</v>
      </c>
      <c r="D60" s="387">
        <v>3.4509000000000003</v>
      </c>
      <c r="E60" s="317">
        <v>3.79</v>
      </c>
      <c r="F60" s="166">
        <v>98</v>
      </c>
      <c r="G60" s="293">
        <v>30</v>
      </c>
      <c r="H60" s="387">
        <v>3.1667000000000001</v>
      </c>
      <c r="I60" s="317">
        <v>3.81</v>
      </c>
      <c r="J60" s="166">
        <v>111</v>
      </c>
      <c r="K60" s="241">
        <v>19</v>
      </c>
      <c r="L60" s="242">
        <v>3.1578947368421053</v>
      </c>
      <c r="M60" s="271">
        <v>3.6</v>
      </c>
      <c r="N60" s="231">
        <v>98</v>
      </c>
      <c r="O60" s="241">
        <v>31</v>
      </c>
      <c r="P60" s="242">
        <v>3.6454999999999997</v>
      </c>
      <c r="Q60" s="242">
        <v>3.88</v>
      </c>
      <c r="R60" s="231">
        <v>85</v>
      </c>
      <c r="S60" s="61">
        <f t="shared" si="0"/>
        <v>392</v>
      </c>
      <c r="U60" s="59"/>
      <c r="V60" s="59"/>
    </row>
    <row r="61" spans="1:22" ht="15" customHeight="1" x14ac:dyDescent="0.25">
      <c r="A61" s="60">
        <v>15</v>
      </c>
      <c r="B61" s="41" t="s">
        <v>120</v>
      </c>
      <c r="C61" s="293">
        <v>90</v>
      </c>
      <c r="D61" s="387">
        <v>3.3558999999999997</v>
      </c>
      <c r="E61" s="317">
        <v>3.79</v>
      </c>
      <c r="F61" s="166">
        <v>103</v>
      </c>
      <c r="G61" s="293">
        <v>111</v>
      </c>
      <c r="H61" s="387">
        <v>3.8021000000000003</v>
      </c>
      <c r="I61" s="317">
        <v>3.81</v>
      </c>
      <c r="J61" s="166">
        <v>58</v>
      </c>
      <c r="K61" s="241">
        <v>76</v>
      </c>
      <c r="L61" s="242">
        <v>3.6315789473684208</v>
      </c>
      <c r="M61" s="271">
        <v>3.6</v>
      </c>
      <c r="N61" s="231">
        <v>45</v>
      </c>
      <c r="O61" s="241">
        <v>93</v>
      </c>
      <c r="P61" s="242">
        <v>3.6989000000000001</v>
      </c>
      <c r="Q61" s="242">
        <v>3.88</v>
      </c>
      <c r="R61" s="231">
        <v>76</v>
      </c>
      <c r="S61" s="61">
        <f t="shared" si="0"/>
        <v>282</v>
      </c>
      <c r="U61" s="59"/>
      <c r="V61" s="59"/>
    </row>
    <row r="62" spans="1:22" ht="15" customHeight="1" x14ac:dyDescent="0.25">
      <c r="A62" s="60">
        <v>16</v>
      </c>
      <c r="B62" s="41" t="s">
        <v>48</v>
      </c>
      <c r="C62" s="293">
        <v>81</v>
      </c>
      <c r="D62" s="387">
        <v>3.8638999999999997</v>
      </c>
      <c r="E62" s="317">
        <v>3.79</v>
      </c>
      <c r="F62" s="166">
        <v>39</v>
      </c>
      <c r="G62" s="293">
        <v>90</v>
      </c>
      <c r="H62" s="387">
        <v>3.6332000000000004</v>
      </c>
      <c r="I62" s="317">
        <v>3.81</v>
      </c>
      <c r="J62" s="166">
        <v>84</v>
      </c>
      <c r="K62" s="241">
        <v>79</v>
      </c>
      <c r="L62" s="242">
        <v>3.7215189873417724</v>
      </c>
      <c r="M62" s="271">
        <v>3.6</v>
      </c>
      <c r="N62" s="231">
        <v>32</v>
      </c>
      <c r="O62" s="241">
        <v>83</v>
      </c>
      <c r="P62" s="242">
        <v>3.6019999999999994</v>
      </c>
      <c r="Q62" s="242">
        <v>3.88</v>
      </c>
      <c r="R62" s="231">
        <v>88</v>
      </c>
      <c r="S62" s="61">
        <f t="shared" si="0"/>
        <v>243</v>
      </c>
      <c r="U62" s="59"/>
      <c r="V62" s="59"/>
    </row>
    <row r="63" spans="1:22" ht="15" customHeight="1" x14ac:dyDescent="0.25">
      <c r="A63" s="60">
        <v>17</v>
      </c>
      <c r="B63" s="41" t="s">
        <v>49</v>
      </c>
      <c r="C63" s="293">
        <v>116</v>
      </c>
      <c r="D63" s="387">
        <v>3.6638000000000002</v>
      </c>
      <c r="E63" s="317">
        <v>3.79</v>
      </c>
      <c r="F63" s="166">
        <v>74</v>
      </c>
      <c r="G63" s="293">
        <v>116</v>
      </c>
      <c r="H63" s="387">
        <v>3.6296999999999997</v>
      </c>
      <c r="I63" s="317">
        <v>3.81</v>
      </c>
      <c r="J63" s="166">
        <v>85</v>
      </c>
      <c r="K63" s="241">
        <v>98</v>
      </c>
      <c r="L63" s="242">
        <v>3.1530612244897958</v>
      </c>
      <c r="M63" s="271">
        <v>3.6</v>
      </c>
      <c r="N63" s="231">
        <v>100</v>
      </c>
      <c r="O63" s="241">
        <v>86</v>
      </c>
      <c r="P63" s="242">
        <v>3.7674000000000003</v>
      </c>
      <c r="Q63" s="242">
        <v>3.88</v>
      </c>
      <c r="R63" s="231">
        <v>69</v>
      </c>
      <c r="S63" s="61">
        <f t="shared" si="0"/>
        <v>328</v>
      </c>
      <c r="U63" s="59"/>
      <c r="V63" s="59"/>
    </row>
    <row r="64" spans="1:22" ht="15" customHeight="1" x14ac:dyDescent="0.25">
      <c r="A64" s="60">
        <v>18</v>
      </c>
      <c r="B64" s="41" t="s">
        <v>50</v>
      </c>
      <c r="C64" s="293">
        <v>123</v>
      </c>
      <c r="D64" s="387">
        <v>3.9350000000000001</v>
      </c>
      <c r="E64" s="317">
        <v>3.79</v>
      </c>
      <c r="F64" s="166">
        <v>28</v>
      </c>
      <c r="G64" s="293">
        <v>138</v>
      </c>
      <c r="H64" s="387">
        <v>3.9783000000000004</v>
      </c>
      <c r="I64" s="317">
        <v>3.81</v>
      </c>
      <c r="J64" s="166">
        <v>21</v>
      </c>
      <c r="K64" s="241">
        <v>125</v>
      </c>
      <c r="L64" s="242">
        <v>3.5440000000000005</v>
      </c>
      <c r="M64" s="271">
        <v>3.6</v>
      </c>
      <c r="N64" s="231">
        <v>62</v>
      </c>
      <c r="O64" s="241">
        <v>112</v>
      </c>
      <c r="P64" s="242">
        <v>3.9466999999999994</v>
      </c>
      <c r="Q64" s="244">
        <v>3.88</v>
      </c>
      <c r="R64" s="233">
        <v>39</v>
      </c>
      <c r="S64" s="63">
        <f t="shared" si="0"/>
        <v>150</v>
      </c>
      <c r="U64" s="59"/>
      <c r="V64" s="59"/>
    </row>
    <row r="65" spans="1:22" ht="15" customHeight="1" x14ac:dyDescent="0.25">
      <c r="A65" s="64">
        <v>19</v>
      </c>
      <c r="B65" s="41" t="s">
        <v>41</v>
      </c>
      <c r="C65" s="293">
        <v>97</v>
      </c>
      <c r="D65" s="387">
        <v>3.7938000000000001</v>
      </c>
      <c r="E65" s="317">
        <v>3.79</v>
      </c>
      <c r="F65" s="166">
        <v>52</v>
      </c>
      <c r="G65" s="293">
        <v>103</v>
      </c>
      <c r="H65" s="387">
        <v>3.6604999999999994</v>
      </c>
      <c r="I65" s="317">
        <v>3.81</v>
      </c>
      <c r="J65" s="166">
        <v>78</v>
      </c>
      <c r="K65" s="241">
        <v>78</v>
      </c>
      <c r="L65" s="242">
        <v>3.5128205128205128</v>
      </c>
      <c r="M65" s="271">
        <v>3.6</v>
      </c>
      <c r="N65" s="231">
        <v>65</v>
      </c>
      <c r="O65" s="245">
        <v>107</v>
      </c>
      <c r="P65" s="246">
        <v>3.7850999999999999</v>
      </c>
      <c r="Q65" s="244">
        <v>3.88</v>
      </c>
      <c r="R65" s="233">
        <v>63</v>
      </c>
      <c r="S65" s="63">
        <f t="shared" si="0"/>
        <v>258</v>
      </c>
      <c r="U65" s="59"/>
      <c r="V65" s="59"/>
    </row>
    <row r="66" spans="1:22" ht="15" customHeight="1" thickBot="1" x14ac:dyDescent="0.3">
      <c r="A66" s="67">
        <v>20</v>
      </c>
      <c r="B66" s="163" t="s">
        <v>152</v>
      </c>
      <c r="C66" s="322">
        <v>205</v>
      </c>
      <c r="D66" s="392">
        <v>3.6440000000000001</v>
      </c>
      <c r="E66" s="324">
        <v>3.79</v>
      </c>
      <c r="F66" s="323">
        <v>76</v>
      </c>
      <c r="G66" s="322">
        <v>108</v>
      </c>
      <c r="H66" s="392">
        <v>3.8239999999999998</v>
      </c>
      <c r="I66" s="324">
        <v>3.81</v>
      </c>
      <c r="J66" s="323">
        <v>51</v>
      </c>
      <c r="K66" s="245"/>
      <c r="L66" s="246"/>
      <c r="M66" s="272">
        <v>3.6</v>
      </c>
      <c r="N66" s="234">
        <v>110</v>
      </c>
      <c r="O66" s="399"/>
      <c r="P66" s="246"/>
      <c r="Q66" s="246">
        <v>3.88</v>
      </c>
      <c r="R66" s="234">
        <v>111</v>
      </c>
      <c r="S66" s="151">
        <f t="shared" si="0"/>
        <v>348</v>
      </c>
      <c r="U66" s="59"/>
      <c r="V66" s="59"/>
    </row>
    <row r="67" spans="1:22" ht="15" customHeight="1" thickBot="1" x14ac:dyDescent="0.3">
      <c r="A67" s="138"/>
      <c r="B67" s="139" t="s">
        <v>87</v>
      </c>
      <c r="C67" s="149">
        <f>SUM(C68:C81)</f>
        <v>1800</v>
      </c>
      <c r="D67" s="153">
        <f>AVERAGE(D68:D81)</f>
        <v>3.8155500000000009</v>
      </c>
      <c r="E67" s="318">
        <v>3.79</v>
      </c>
      <c r="F67" s="308"/>
      <c r="G67" s="149">
        <f>SUM(G68:G81)</f>
        <v>1870</v>
      </c>
      <c r="H67" s="153">
        <f>AVERAGE(H68:H81)</f>
        <v>3.839</v>
      </c>
      <c r="I67" s="318">
        <v>3.81</v>
      </c>
      <c r="J67" s="308"/>
      <c r="K67" s="149">
        <f>SUM(K68:K81)</f>
        <v>1505</v>
      </c>
      <c r="L67" s="153">
        <f>AVERAGE(L68:L81)</f>
        <v>3.6176939462399464</v>
      </c>
      <c r="M67" s="265">
        <v>3.6</v>
      </c>
      <c r="N67" s="235"/>
      <c r="O67" s="302">
        <f>SUM(O68:O81)</f>
        <v>1632</v>
      </c>
      <c r="P67" s="153">
        <f>AVERAGE(P68:P81)</f>
        <v>3.8894928571428573</v>
      </c>
      <c r="Q67" s="153">
        <v>3.88</v>
      </c>
      <c r="R67" s="308"/>
      <c r="S67" s="140"/>
      <c r="U67" s="59"/>
      <c r="V67" s="59"/>
    </row>
    <row r="68" spans="1:22" x14ac:dyDescent="0.25">
      <c r="A68" s="56">
        <v>1</v>
      </c>
      <c r="B68" s="40" t="s">
        <v>52</v>
      </c>
      <c r="C68" s="291">
        <v>122</v>
      </c>
      <c r="D68" s="388">
        <v>4.0491999999999999</v>
      </c>
      <c r="E68" s="316">
        <v>3.79</v>
      </c>
      <c r="F68" s="292">
        <v>13</v>
      </c>
      <c r="G68" s="291">
        <v>141</v>
      </c>
      <c r="H68" s="388">
        <v>4.1698000000000004</v>
      </c>
      <c r="I68" s="316">
        <v>3.81</v>
      </c>
      <c r="J68" s="292">
        <v>6</v>
      </c>
      <c r="K68" s="243">
        <v>90</v>
      </c>
      <c r="L68" s="244">
        <v>3.9333333333333331</v>
      </c>
      <c r="M68" s="270">
        <v>3.6</v>
      </c>
      <c r="N68" s="233">
        <v>11</v>
      </c>
      <c r="O68" s="243">
        <v>101</v>
      </c>
      <c r="P68" s="244">
        <v>4.2866999999999997</v>
      </c>
      <c r="Q68" s="244">
        <v>3.88</v>
      </c>
      <c r="R68" s="233">
        <v>7</v>
      </c>
      <c r="S68" s="57">
        <f t="shared" si="0"/>
        <v>37</v>
      </c>
      <c r="U68" s="59"/>
      <c r="V68" s="59"/>
    </row>
    <row r="69" spans="1:22" x14ac:dyDescent="0.25">
      <c r="A69" s="60">
        <v>2</v>
      </c>
      <c r="B69" s="41" t="s">
        <v>51</v>
      </c>
      <c r="C69" s="293">
        <v>125</v>
      </c>
      <c r="D69" s="387">
        <v>4.2320000000000002</v>
      </c>
      <c r="E69" s="317">
        <v>3.79</v>
      </c>
      <c r="F69" s="166">
        <v>5</v>
      </c>
      <c r="G69" s="293">
        <v>117</v>
      </c>
      <c r="H69" s="387">
        <v>4.1196999999999999</v>
      </c>
      <c r="I69" s="317">
        <v>3.81</v>
      </c>
      <c r="J69" s="166">
        <v>10</v>
      </c>
      <c r="K69" s="241">
        <v>96</v>
      </c>
      <c r="L69" s="242">
        <v>3.6041666666666661</v>
      </c>
      <c r="M69" s="271">
        <v>3.6</v>
      </c>
      <c r="N69" s="231">
        <v>48</v>
      </c>
      <c r="O69" s="241">
        <v>115</v>
      </c>
      <c r="P69" s="242">
        <v>4.2344000000000008</v>
      </c>
      <c r="Q69" s="242">
        <v>3.88</v>
      </c>
      <c r="R69" s="231">
        <v>11</v>
      </c>
      <c r="S69" s="61">
        <f t="shared" si="0"/>
        <v>74</v>
      </c>
      <c r="U69" s="59"/>
      <c r="V69" s="59"/>
    </row>
    <row r="70" spans="1:22" x14ac:dyDescent="0.25">
      <c r="A70" s="60">
        <v>3</v>
      </c>
      <c r="B70" s="41" t="s">
        <v>121</v>
      </c>
      <c r="C70" s="293">
        <v>165</v>
      </c>
      <c r="D70" s="387">
        <v>4.0241999999999996</v>
      </c>
      <c r="E70" s="317">
        <v>3.79</v>
      </c>
      <c r="F70" s="166">
        <v>15</v>
      </c>
      <c r="G70" s="293">
        <v>204</v>
      </c>
      <c r="H70" s="387">
        <v>4.0147000000000004</v>
      </c>
      <c r="I70" s="317">
        <v>3.81</v>
      </c>
      <c r="J70" s="166">
        <v>18</v>
      </c>
      <c r="K70" s="241">
        <v>158</v>
      </c>
      <c r="L70" s="242">
        <v>3.6518987341772151</v>
      </c>
      <c r="M70" s="271">
        <v>3.6</v>
      </c>
      <c r="N70" s="231">
        <v>41</v>
      </c>
      <c r="O70" s="241">
        <v>172</v>
      </c>
      <c r="P70" s="242">
        <v>4</v>
      </c>
      <c r="Q70" s="242">
        <v>3.88</v>
      </c>
      <c r="R70" s="231">
        <v>30</v>
      </c>
      <c r="S70" s="61">
        <f t="shared" ref="S70:S121" si="1">R70+N70+J70+F70</f>
        <v>104</v>
      </c>
      <c r="U70" s="59"/>
      <c r="V70" s="59"/>
    </row>
    <row r="71" spans="1:22" x14ac:dyDescent="0.25">
      <c r="A71" s="60">
        <v>4</v>
      </c>
      <c r="B71" s="41" t="s">
        <v>122</v>
      </c>
      <c r="C71" s="293">
        <v>86</v>
      </c>
      <c r="D71" s="387">
        <v>3.5353000000000003</v>
      </c>
      <c r="E71" s="317">
        <v>3.79</v>
      </c>
      <c r="F71" s="166">
        <v>92</v>
      </c>
      <c r="G71" s="293">
        <v>101</v>
      </c>
      <c r="H71" s="387">
        <v>3.9401999999999999</v>
      </c>
      <c r="I71" s="317">
        <v>3.81</v>
      </c>
      <c r="J71" s="166">
        <v>28</v>
      </c>
      <c r="K71" s="241">
        <v>74</v>
      </c>
      <c r="L71" s="242">
        <v>3.5810810810810811</v>
      </c>
      <c r="M71" s="271">
        <v>3.6</v>
      </c>
      <c r="N71" s="231">
        <v>56</v>
      </c>
      <c r="O71" s="241">
        <v>71</v>
      </c>
      <c r="P71" s="242">
        <v>3.5348999999999999</v>
      </c>
      <c r="Q71" s="242">
        <v>3.88</v>
      </c>
      <c r="R71" s="231">
        <v>97</v>
      </c>
      <c r="S71" s="61">
        <f t="shared" si="1"/>
        <v>273</v>
      </c>
      <c r="U71" s="59"/>
      <c r="V71" s="59"/>
    </row>
    <row r="72" spans="1:22" x14ac:dyDescent="0.25">
      <c r="A72" s="60">
        <v>5</v>
      </c>
      <c r="B72" s="41" t="s">
        <v>53</v>
      </c>
      <c r="C72" s="293">
        <v>90</v>
      </c>
      <c r="D72" s="387">
        <v>3.8778000000000001</v>
      </c>
      <c r="E72" s="317">
        <v>3.79</v>
      </c>
      <c r="F72" s="166">
        <v>37</v>
      </c>
      <c r="G72" s="293">
        <v>91</v>
      </c>
      <c r="H72" s="387">
        <v>3.8464999999999998</v>
      </c>
      <c r="I72" s="317">
        <v>3.81</v>
      </c>
      <c r="J72" s="166">
        <v>46</v>
      </c>
      <c r="K72" s="241">
        <v>78</v>
      </c>
      <c r="L72" s="242">
        <v>3.5384615384615383</v>
      </c>
      <c r="M72" s="271">
        <v>3.6</v>
      </c>
      <c r="N72" s="231">
        <v>64</v>
      </c>
      <c r="O72" s="241">
        <v>110</v>
      </c>
      <c r="P72" s="242">
        <v>4.0548999999999999</v>
      </c>
      <c r="Q72" s="242">
        <v>3.88</v>
      </c>
      <c r="R72" s="231">
        <v>25</v>
      </c>
      <c r="S72" s="61">
        <f t="shared" si="1"/>
        <v>172</v>
      </c>
      <c r="U72" s="59"/>
      <c r="V72" s="59"/>
    </row>
    <row r="73" spans="1:22" x14ac:dyDescent="0.25">
      <c r="A73" s="60">
        <v>6</v>
      </c>
      <c r="B73" s="41" t="s">
        <v>123</v>
      </c>
      <c r="C73" s="293">
        <v>103</v>
      </c>
      <c r="D73" s="387">
        <v>3.9224000000000001</v>
      </c>
      <c r="E73" s="317">
        <v>3.79</v>
      </c>
      <c r="F73" s="166">
        <v>32</v>
      </c>
      <c r="G73" s="293">
        <v>91</v>
      </c>
      <c r="H73" s="387">
        <v>3.6263000000000001</v>
      </c>
      <c r="I73" s="317">
        <v>3.81</v>
      </c>
      <c r="J73" s="166">
        <v>86</v>
      </c>
      <c r="K73" s="241">
        <v>76</v>
      </c>
      <c r="L73" s="242">
        <v>3.8289473684210527</v>
      </c>
      <c r="M73" s="271">
        <v>3.6</v>
      </c>
      <c r="N73" s="231">
        <v>20</v>
      </c>
      <c r="O73" s="241">
        <v>83</v>
      </c>
      <c r="P73" s="242">
        <v>3.9039999999999999</v>
      </c>
      <c r="Q73" s="242">
        <v>3.88</v>
      </c>
      <c r="R73" s="231">
        <v>45</v>
      </c>
      <c r="S73" s="61">
        <f t="shared" si="1"/>
        <v>183</v>
      </c>
      <c r="U73" s="59"/>
      <c r="V73" s="59"/>
    </row>
    <row r="74" spans="1:22" x14ac:dyDescent="0.25">
      <c r="A74" s="60">
        <v>7</v>
      </c>
      <c r="B74" s="41" t="s">
        <v>124</v>
      </c>
      <c r="C74" s="293">
        <v>91</v>
      </c>
      <c r="D74" s="387">
        <v>3.7690999999999999</v>
      </c>
      <c r="E74" s="317">
        <v>3.79</v>
      </c>
      <c r="F74" s="166">
        <v>56</v>
      </c>
      <c r="G74" s="293">
        <v>99</v>
      </c>
      <c r="H74" s="387">
        <v>3.9394</v>
      </c>
      <c r="I74" s="317">
        <v>3.81</v>
      </c>
      <c r="J74" s="166">
        <v>29</v>
      </c>
      <c r="K74" s="241">
        <v>95</v>
      </c>
      <c r="L74" s="242">
        <v>3.905263157894737</v>
      </c>
      <c r="M74" s="271">
        <v>3.6</v>
      </c>
      <c r="N74" s="231">
        <v>14</v>
      </c>
      <c r="O74" s="241">
        <v>107</v>
      </c>
      <c r="P74" s="242">
        <v>3.9533</v>
      </c>
      <c r="Q74" s="242">
        <v>3.88</v>
      </c>
      <c r="R74" s="231">
        <v>40</v>
      </c>
      <c r="S74" s="61">
        <f t="shared" si="1"/>
        <v>139</v>
      </c>
      <c r="U74" s="59"/>
      <c r="V74" s="59"/>
    </row>
    <row r="75" spans="1:22" x14ac:dyDescent="0.25">
      <c r="A75" s="60">
        <v>8</v>
      </c>
      <c r="B75" s="41" t="s">
        <v>125</v>
      </c>
      <c r="C75" s="293">
        <v>156</v>
      </c>
      <c r="D75" s="387">
        <v>3.6472999999999995</v>
      </c>
      <c r="E75" s="317">
        <v>3.79</v>
      </c>
      <c r="F75" s="166">
        <v>75</v>
      </c>
      <c r="G75" s="293">
        <v>182</v>
      </c>
      <c r="H75" s="387">
        <v>3.5050999999999992</v>
      </c>
      <c r="I75" s="317">
        <v>3.81</v>
      </c>
      <c r="J75" s="166">
        <v>98</v>
      </c>
      <c r="K75" s="241">
        <v>168</v>
      </c>
      <c r="L75" s="242">
        <v>3.7619047619047614</v>
      </c>
      <c r="M75" s="271">
        <v>3.6</v>
      </c>
      <c r="N75" s="231">
        <v>30</v>
      </c>
      <c r="O75" s="241">
        <v>163</v>
      </c>
      <c r="P75" s="242">
        <v>3.8527</v>
      </c>
      <c r="Q75" s="242">
        <v>3.88</v>
      </c>
      <c r="R75" s="231">
        <v>53</v>
      </c>
      <c r="S75" s="61">
        <f t="shared" si="1"/>
        <v>256</v>
      </c>
      <c r="U75" s="59"/>
      <c r="V75" s="59"/>
    </row>
    <row r="76" spans="1:22" x14ac:dyDescent="0.25">
      <c r="A76" s="60">
        <v>9</v>
      </c>
      <c r="B76" s="41" t="s">
        <v>54</v>
      </c>
      <c r="C76" s="293">
        <v>60</v>
      </c>
      <c r="D76" s="387">
        <v>4.0000999999999998</v>
      </c>
      <c r="E76" s="317">
        <v>3.79</v>
      </c>
      <c r="F76" s="166">
        <v>19</v>
      </c>
      <c r="G76" s="293">
        <v>72</v>
      </c>
      <c r="H76" s="387">
        <v>3.6805000000000003</v>
      </c>
      <c r="I76" s="317">
        <v>3.81</v>
      </c>
      <c r="J76" s="166">
        <v>76</v>
      </c>
      <c r="K76" s="241">
        <v>76</v>
      </c>
      <c r="L76" s="242">
        <v>3.4736842105263164</v>
      </c>
      <c r="M76" s="271">
        <v>3.6</v>
      </c>
      <c r="N76" s="231">
        <v>69</v>
      </c>
      <c r="O76" s="241">
        <v>79</v>
      </c>
      <c r="P76" s="242">
        <v>3.3924000000000003</v>
      </c>
      <c r="Q76" s="242">
        <v>3.88</v>
      </c>
      <c r="R76" s="231">
        <v>108</v>
      </c>
      <c r="S76" s="161">
        <f t="shared" si="1"/>
        <v>272</v>
      </c>
      <c r="U76" s="59"/>
      <c r="V76" s="59"/>
    </row>
    <row r="77" spans="1:22" x14ac:dyDescent="0.25">
      <c r="A77" s="60">
        <v>10</v>
      </c>
      <c r="B77" s="41" t="s">
        <v>126</v>
      </c>
      <c r="C77" s="293">
        <v>216</v>
      </c>
      <c r="D77" s="387">
        <v>3.9348000000000001</v>
      </c>
      <c r="E77" s="317">
        <v>3.79</v>
      </c>
      <c r="F77" s="166">
        <v>30</v>
      </c>
      <c r="G77" s="293">
        <v>201</v>
      </c>
      <c r="H77" s="387">
        <v>3.786</v>
      </c>
      <c r="I77" s="317">
        <v>3.81</v>
      </c>
      <c r="J77" s="166">
        <v>63</v>
      </c>
      <c r="K77" s="241">
        <v>118</v>
      </c>
      <c r="L77" s="242">
        <v>3</v>
      </c>
      <c r="M77" s="271">
        <v>3.6</v>
      </c>
      <c r="N77" s="231">
        <v>105</v>
      </c>
      <c r="O77" s="241">
        <v>234</v>
      </c>
      <c r="P77" s="242">
        <v>4.0982999999999992</v>
      </c>
      <c r="Q77" s="242">
        <v>3.88</v>
      </c>
      <c r="R77" s="231">
        <v>19</v>
      </c>
      <c r="S77" s="61">
        <f t="shared" si="1"/>
        <v>217</v>
      </c>
      <c r="U77" s="59"/>
      <c r="V77" s="59"/>
    </row>
    <row r="78" spans="1:22" x14ac:dyDescent="0.25">
      <c r="A78" s="60">
        <v>11</v>
      </c>
      <c r="B78" s="41" t="s">
        <v>127</v>
      </c>
      <c r="C78" s="293">
        <v>140</v>
      </c>
      <c r="D78" s="387">
        <v>3.3645999999999998</v>
      </c>
      <c r="E78" s="317">
        <v>3.79</v>
      </c>
      <c r="F78" s="166">
        <v>104</v>
      </c>
      <c r="G78" s="293">
        <v>179</v>
      </c>
      <c r="H78" s="387">
        <v>3.3574999999999999</v>
      </c>
      <c r="I78" s="317">
        <v>3.81</v>
      </c>
      <c r="J78" s="166">
        <v>108</v>
      </c>
      <c r="K78" s="241">
        <v>158</v>
      </c>
      <c r="L78" s="242">
        <v>3.7784810126582276</v>
      </c>
      <c r="M78" s="271">
        <v>3.6</v>
      </c>
      <c r="N78" s="231">
        <v>29</v>
      </c>
      <c r="O78" s="241">
        <v>157</v>
      </c>
      <c r="P78" s="242">
        <v>3.5350000000000001</v>
      </c>
      <c r="Q78" s="242">
        <v>3.88</v>
      </c>
      <c r="R78" s="231">
        <v>94</v>
      </c>
      <c r="S78" s="61">
        <f t="shared" si="1"/>
        <v>335</v>
      </c>
      <c r="U78" s="59"/>
      <c r="V78" s="59"/>
    </row>
    <row r="79" spans="1:22" x14ac:dyDescent="0.25">
      <c r="A79" s="60">
        <v>12</v>
      </c>
      <c r="B79" s="41" t="s">
        <v>128</v>
      </c>
      <c r="C79" s="293">
        <v>89</v>
      </c>
      <c r="D79" s="387">
        <v>3.3147000000000002</v>
      </c>
      <c r="E79" s="317">
        <v>3.79</v>
      </c>
      <c r="F79" s="166">
        <v>108</v>
      </c>
      <c r="G79" s="293">
        <v>85</v>
      </c>
      <c r="H79" s="387">
        <v>4.0701999999999998</v>
      </c>
      <c r="I79" s="317">
        <v>3.81</v>
      </c>
      <c r="J79" s="166">
        <v>14</v>
      </c>
      <c r="K79" s="241">
        <v>71</v>
      </c>
      <c r="L79" s="242">
        <v>3.3943661971830981</v>
      </c>
      <c r="M79" s="271">
        <v>3.6</v>
      </c>
      <c r="N79" s="231">
        <v>80</v>
      </c>
      <c r="O79" s="397">
        <v>94</v>
      </c>
      <c r="P79" s="242">
        <v>4.0639000000000003</v>
      </c>
      <c r="Q79" s="242">
        <v>3.88</v>
      </c>
      <c r="R79" s="231">
        <v>23</v>
      </c>
      <c r="S79" s="61">
        <f t="shared" si="1"/>
        <v>225</v>
      </c>
      <c r="U79" s="59"/>
      <c r="V79" s="59"/>
    </row>
    <row r="80" spans="1:22" x14ac:dyDescent="0.25">
      <c r="A80" s="60">
        <v>13</v>
      </c>
      <c r="B80" s="41" t="s">
        <v>55</v>
      </c>
      <c r="C80" s="293">
        <v>111</v>
      </c>
      <c r="D80" s="387">
        <v>4.1081000000000003</v>
      </c>
      <c r="E80" s="317">
        <v>3.79</v>
      </c>
      <c r="F80" s="166">
        <v>12</v>
      </c>
      <c r="G80" s="293">
        <v>113</v>
      </c>
      <c r="H80" s="387">
        <v>3.8495999999999997</v>
      </c>
      <c r="I80" s="317">
        <v>3.81</v>
      </c>
      <c r="J80" s="166">
        <v>45</v>
      </c>
      <c r="K80" s="241">
        <v>79</v>
      </c>
      <c r="L80" s="242">
        <v>3.5949367088607596</v>
      </c>
      <c r="M80" s="271">
        <v>3.6</v>
      </c>
      <c r="N80" s="231">
        <v>52</v>
      </c>
      <c r="O80" s="243">
        <v>122</v>
      </c>
      <c r="P80" s="244">
        <v>3.9589999999999996</v>
      </c>
      <c r="Q80" s="401">
        <v>3.88</v>
      </c>
      <c r="R80" s="389">
        <v>38</v>
      </c>
      <c r="S80" s="137">
        <f t="shared" si="1"/>
        <v>147</v>
      </c>
      <c r="U80" s="59"/>
      <c r="V80" s="59"/>
    </row>
    <row r="81" spans="1:22" ht="15.75" thickBot="1" x14ac:dyDescent="0.3">
      <c r="A81" s="60">
        <v>14</v>
      </c>
      <c r="B81" s="41" t="s">
        <v>151</v>
      </c>
      <c r="C81" s="293">
        <v>246</v>
      </c>
      <c r="D81" s="387">
        <v>3.6381000000000001</v>
      </c>
      <c r="E81" s="317">
        <v>3.79</v>
      </c>
      <c r="F81" s="166">
        <v>77</v>
      </c>
      <c r="G81" s="293">
        <v>194</v>
      </c>
      <c r="H81" s="387">
        <v>3.8405</v>
      </c>
      <c r="I81" s="317">
        <v>3.81</v>
      </c>
      <c r="J81" s="166">
        <v>49</v>
      </c>
      <c r="K81" s="241">
        <v>168</v>
      </c>
      <c r="L81" s="242">
        <v>3.6011904761904763</v>
      </c>
      <c r="M81" s="271">
        <v>3.6</v>
      </c>
      <c r="N81" s="231">
        <v>49</v>
      </c>
      <c r="O81" s="243">
        <v>24</v>
      </c>
      <c r="P81" s="244">
        <v>3.5834000000000001</v>
      </c>
      <c r="Q81" s="242">
        <v>3.88</v>
      </c>
      <c r="R81" s="231">
        <v>91</v>
      </c>
      <c r="S81" s="61">
        <f t="shared" si="1"/>
        <v>266</v>
      </c>
      <c r="U81" s="59"/>
      <c r="V81" s="59"/>
    </row>
    <row r="82" spans="1:22" ht="15.75" thickBot="1" x14ac:dyDescent="0.3">
      <c r="A82" s="138"/>
      <c r="B82" s="139" t="s">
        <v>88</v>
      </c>
      <c r="C82" s="149">
        <f>SUM(C83:C112)</f>
        <v>4666</v>
      </c>
      <c r="D82" s="153">
        <f>AVERAGE(D83:D112)</f>
        <v>3.7720566666666668</v>
      </c>
      <c r="E82" s="318">
        <v>3.79</v>
      </c>
      <c r="F82" s="308"/>
      <c r="G82" s="149">
        <f>SUM(G83:G112)</f>
        <v>4776</v>
      </c>
      <c r="H82" s="153">
        <f>AVERAGE(H83:H112)</f>
        <v>3.7707233333333336</v>
      </c>
      <c r="I82" s="318">
        <v>3.81</v>
      </c>
      <c r="J82" s="308"/>
      <c r="K82" s="149">
        <f>SUM(K83:K112)</f>
        <v>4030</v>
      </c>
      <c r="L82" s="153">
        <f>AVERAGE(L83:L112)</f>
        <v>3.5708148400571877</v>
      </c>
      <c r="M82" s="265">
        <v>3.6</v>
      </c>
      <c r="N82" s="235"/>
      <c r="O82" s="302">
        <f>SUM(O83:O112)</f>
        <v>3932</v>
      </c>
      <c r="P82" s="153">
        <f>AVERAGE(P83:P112)</f>
        <v>3.8670200000000006</v>
      </c>
      <c r="Q82" s="153">
        <v>3.88</v>
      </c>
      <c r="R82" s="308"/>
      <c r="S82" s="140"/>
      <c r="U82" s="59"/>
      <c r="V82" s="59"/>
    </row>
    <row r="83" spans="1:22" x14ac:dyDescent="0.25">
      <c r="A83" s="69">
        <v>1</v>
      </c>
      <c r="B83" s="40" t="s">
        <v>129</v>
      </c>
      <c r="C83" s="291">
        <v>100</v>
      </c>
      <c r="D83" s="388">
        <v>3.98</v>
      </c>
      <c r="E83" s="316">
        <v>3.79</v>
      </c>
      <c r="F83" s="292">
        <v>23</v>
      </c>
      <c r="G83" s="291">
        <v>104</v>
      </c>
      <c r="H83" s="388">
        <v>3.9131000000000005</v>
      </c>
      <c r="I83" s="316">
        <v>3.81</v>
      </c>
      <c r="J83" s="292">
        <v>31</v>
      </c>
      <c r="K83" s="243">
        <v>83</v>
      </c>
      <c r="L83" s="244">
        <v>3.4096385542168672</v>
      </c>
      <c r="M83" s="270">
        <v>3.6</v>
      </c>
      <c r="N83" s="233">
        <v>78</v>
      </c>
      <c r="O83" s="243">
        <v>93</v>
      </c>
      <c r="P83" s="244">
        <v>3.9676999999999998</v>
      </c>
      <c r="Q83" s="244">
        <v>3.88</v>
      </c>
      <c r="R83" s="233">
        <v>37</v>
      </c>
      <c r="S83" s="57">
        <f t="shared" si="1"/>
        <v>169</v>
      </c>
      <c r="U83" s="59"/>
      <c r="V83" s="59"/>
    </row>
    <row r="84" spans="1:22" x14ac:dyDescent="0.25">
      <c r="A84" s="60">
        <v>2</v>
      </c>
      <c r="B84" s="41" t="s">
        <v>56</v>
      </c>
      <c r="C84" s="293">
        <v>68</v>
      </c>
      <c r="D84" s="387">
        <v>3.6913</v>
      </c>
      <c r="E84" s="317">
        <v>3.79</v>
      </c>
      <c r="F84" s="166">
        <v>68</v>
      </c>
      <c r="G84" s="293">
        <v>78</v>
      </c>
      <c r="H84" s="387">
        <v>3.3077999999999999</v>
      </c>
      <c r="I84" s="317">
        <v>3.81</v>
      </c>
      <c r="J84" s="166">
        <v>109</v>
      </c>
      <c r="K84" s="241">
        <v>55</v>
      </c>
      <c r="L84" s="242">
        <v>2.9636363636363638</v>
      </c>
      <c r="M84" s="271">
        <v>3.6</v>
      </c>
      <c r="N84" s="231">
        <v>108</v>
      </c>
      <c r="O84" s="241">
        <v>81</v>
      </c>
      <c r="P84" s="242">
        <v>3.7037</v>
      </c>
      <c r="Q84" s="242">
        <v>3.88</v>
      </c>
      <c r="R84" s="231">
        <v>77</v>
      </c>
      <c r="S84" s="61">
        <f t="shared" si="1"/>
        <v>362</v>
      </c>
      <c r="U84" s="59"/>
      <c r="V84" s="59"/>
    </row>
    <row r="85" spans="1:22" x14ac:dyDescent="0.25">
      <c r="A85" s="60">
        <v>3</v>
      </c>
      <c r="B85" s="41" t="s">
        <v>130</v>
      </c>
      <c r="C85" s="293">
        <v>114</v>
      </c>
      <c r="D85" s="387">
        <v>3.6227</v>
      </c>
      <c r="E85" s="317">
        <v>3.79</v>
      </c>
      <c r="F85" s="166">
        <v>80</v>
      </c>
      <c r="G85" s="293">
        <v>120</v>
      </c>
      <c r="H85" s="387">
        <v>4.0500999999999996</v>
      </c>
      <c r="I85" s="317">
        <v>3.81</v>
      </c>
      <c r="J85" s="166">
        <v>16</v>
      </c>
      <c r="K85" s="241">
        <v>93</v>
      </c>
      <c r="L85" s="242">
        <v>3.8279569892473115</v>
      </c>
      <c r="M85" s="271">
        <v>3.6</v>
      </c>
      <c r="N85" s="231">
        <v>21</v>
      </c>
      <c r="O85" s="241">
        <v>105</v>
      </c>
      <c r="P85" s="242">
        <v>4.0857000000000001</v>
      </c>
      <c r="Q85" s="242">
        <v>3.88</v>
      </c>
      <c r="R85" s="231">
        <v>21</v>
      </c>
      <c r="S85" s="61">
        <f t="shared" si="1"/>
        <v>138</v>
      </c>
      <c r="U85" s="59"/>
      <c r="V85" s="59"/>
    </row>
    <row r="86" spans="1:22" x14ac:dyDescent="0.25">
      <c r="A86" s="60">
        <v>4</v>
      </c>
      <c r="B86" s="41" t="s">
        <v>131</v>
      </c>
      <c r="C86" s="293">
        <v>114</v>
      </c>
      <c r="D86" s="387">
        <v>4.149</v>
      </c>
      <c r="E86" s="317">
        <v>3.79</v>
      </c>
      <c r="F86" s="166">
        <v>9</v>
      </c>
      <c r="G86" s="293">
        <v>127</v>
      </c>
      <c r="H86" s="387">
        <v>4.0862999999999996</v>
      </c>
      <c r="I86" s="317">
        <v>3.81</v>
      </c>
      <c r="J86" s="166">
        <v>13</v>
      </c>
      <c r="K86" s="241">
        <v>117</v>
      </c>
      <c r="L86" s="242">
        <v>3.5641025641025639</v>
      </c>
      <c r="M86" s="271">
        <v>3.6</v>
      </c>
      <c r="N86" s="231">
        <v>59</v>
      </c>
      <c r="O86" s="241">
        <v>106</v>
      </c>
      <c r="P86" s="242">
        <v>4.0000999999999998</v>
      </c>
      <c r="Q86" s="242">
        <v>3.88</v>
      </c>
      <c r="R86" s="231">
        <v>31</v>
      </c>
      <c r="S86" s="61">
        <f t="shared" si="1"/>
        <v>112</v>
      </c>
      <c r="U86" s="59"/>
      <c r="V86" s="59"/>
    </row>
    <row r="87" spans="1:22" x14ac:dyDescent="0.25">
      <c r="A87" s="60">
        <v>5</v>
      </c>
      <c r="B87" s="41" t="s">
        <v>132</v>
      </c>
      <c r="C87" s="293">
        <v>170</v>
      </c>
      <c r="D87" s="387">
        <v>4.0355999999999996</v>
      </c>
      <c r="E87" s="317">
        <v>3.79</v>
      </c>
      <c r="F87" s="166">
        <v>14</v>
      </c>
      <c r="G87" s="293">
        <v>159</v>
      </c>
      <c r="H87" s="387">
        <v>3.9560000000000004</v>
      </c>
      <c r="I87" s="317">
        <v>3.81</v>
      </c>
      <c r="J87" s="166">
        <v>26</v>
      </c>
      <c r="K87" s="241">
        <v>131</v>
      </c>
      <c r="L87" s="242">
        <v>3.5877862595419852</v>
      </c>
      <c r="M87" s="271">
        <v>3.6</v>
      </c>
      <c r="N87" s="231">
        <v>54</v>
      </c>
      <c r="O87" s="241">
        <v>135</v>
      </c>
      <c r="P87" s="242">
        <v>3.8815999999999997</v>
      </c>
      <c r="Q87" s="242">
        <v>3.88</v>
      </c>
      <c r="R87" s="231">
        <v>49</v>
      </c>
      <c r="S87" s="61">
        <f t="shared" si="1"/>
        <v>143</v>
      </c>
      <c r="U87" s="59"/>
      <c r="V87" s="59"/>
    </row>
    <row r="88" spans="1:22" x14ac:dyDescent="0.25">
      <c r="A88" s="60">
        <v>6</v>
      </c>
      <c r="B88" s="41" t="s">
        <v>133</v>
      </c>
      <c r="C88" s="293">
        <v>227</v>
      </c>
      <c r="D88" s="387">
        <v>3.8283</v>
      </c>
      <c r="E88" s="317">
        <v>3.79</v>
      </c>
      <c r="F88" s="166">
        <v>46</v>
      </c>
      <c r="G88" s="293">
        <v>225</v>
      </c>
      <c r="H88" s="387">
        <v>3.7958999999999996</v>
      </c>
      <c r="I88" s="317">
        <v>3.81</v>
      </c>
      <c r="J88" s="166">
        <v>60</v>
      </c>
      <c r="K88" s="241">
        <v>167</v>
      </c>
      <c r="L88" s="242">
        <v>3.8682634730538923</v>
      </c>
      <c r="M88" s="271">
        <v>3.6</v>
      </c>
      <c r="N88" s="231">
        <v>17</v>
      </c>
      <c r="O88" s="397">
        <v>186</v>
      </c>
      <c r="P88" s="242">
        <v>3.8929</v>
      </c>
      <c r="Q88" s="242">
        <v>3.88</v>
      </c>
      <c r="R88" s="231">
        <v>47</v>
      </c>
      <c r="S88" s="61">
        <f t="shared" si="1"/>
        <v>170</v>
      </c>
      <c r="U88" s="59"/>
      <c r="V88" s="59"/>
    </row>
    <row r="89" spans="1:22" x14ac:dyDescent="0.25">
      <c r="A89" s="159">
        <v>7</v>
      </c>
      <c r="B89" s="41" t="s">
        <v>57</v>
      </c>
      <c r="C89" s="293">
        <v>74</v>
      </c>
      <c r="D89" s="387">
        <v>3.8513999999999999</v>
      </c>
      <c r="E89" s="317">
        <v>3.79</v>
      </c>
      <c r="F89" s="166">
        <v>41</v>
      </c>
      <c r="G89" s="293">
        <v>48</v>
      </c>
      <c r="H89" s="387">
        <v>3.5829999999999997</v>
      </c>
      <c r="I89" s="317">
        <v>3.81</v>
      </c>
      <c r="J89" s="166">
        <v>92</v>
      </c>
      <c r="K89" s="241">
        <v>49</v>
      </c>
      <c r="L89" s="242">
        <v>3.5918367346938771</v>
      </c>
      <c r="M89" s="271">
        <v>3.6</v>
      </c>
      <c r="N89" s="231">
        <v>53</v>
      </c>
      <c r="O89" s="397">
        <v>50</v>
      </c>
      <c r="P89" s="242">
        <v>3.94</v>
      </c>
      <c r="Q89" s="242">
        <v>3.88</v>
      </c>
      <c r="R89" s="231">
        <v>42</v>
      </c>
      <c r="S89" s="61">
        <f t="shared" si="1"/>
        <v>228</v>
      </c>
      <c r="U89" s="59"/>
      <c r="V89" s="59"/>
    </row>
    <row r="90" spans="1:22" x14ac:dyDescent="0.25">
      <c r="A90" s="60">
        <v>8</v>
      </c>
      <c r="B90" s="41" t="s">
        <v>134</v>
      </c>
      <c r="C90" s="293">
        <v>83</v>
      </c>
      <c r="D90" s="387">
        <v>3.7590999999999997</v>
      </c>
      <c r="E90" s="317">
        <v>3.79</v>
      </c>
      <c r="F90" s="166">
        <v>59</v>
      </c>
      <c r="G90" s="293">
        <v>110</v>
      </c>
      <c r="H90" s="387">
        <v>3.7910000000000004</v>
      </c>
      <c r="I90" s="317">
        <v>3.81</v>
      </c>
      <c r="J90" s="166">
        <v>62</v>
      </c>
      <c r="K90" s="241">
        <v>76</v>
      </c>
      <c r="L90" s="242">
        <v>3.4078947368421044</v>
      </c>
      <c r="M90" s="271">
        <v>3.6</v>
      </c>
      <c r="N90" s="231">
        <v>79</v>
      </c>
      <c r="O90" s="397">
        <v>69</v>
      </c>
      <c r="P90" s="242">
        <v>3.6521999999999997</v>
      </c>
      <c r="Q90" s="242">
        <v>3.88</v>
      </c>
      <c r="R90" s="231">
        <v>84</v>
      </c>
      <c r="S90" s="61">
        <f t="shared" si="1"/>
        <v>284</v>
      </c>
      <c r="U90" s="59"/>
      <c r="V90" s="59"/>
    </row>
    <row r="91" spans="1:22" x14ac:dyDescent="0.25">
      <c r="A91" s="60">
        <v>9</v>
      </c>
      <c r="B91" s="41" t="s">
        <v>135</v>
      </c>
      <c r="C91" s="293">
        <v>99</v>
      </c>
      <c r="D91" s="387">
        <v>3.6663000000000006</v>
      </c>
      <c r="E91" s="317">
        <v>3.79</v>
      </c>
      <c r="F91" s="166">
        <v>73</v>
      </c>
      <c r="G91" s="293">
        <v>106</v>
      </c>
      <c r="H91" s="387">
        <v>3.3585000000000003</v>
      </c>
      <c r="I91" s="317">
        <v>3.81</v>
      </c>
      <c r="J91" s="166">
        <v>107</v>
      </c>
      <c r="K91" s="241">
        <v>100</v>
      </c>
      <c r="L91" s="242">
        <v>3.17</v>
      </c>
      <c r="M91" s="271">
        <v>3.6</v>
      </c>
      <c r="N91" s="231">
        <v>97</v>
      </c>
      <c r="O91" s="397">
        <v>93</v>
      </c>
      <c r="P91" s="242">
        <v>3.5376999999999996</v>
      </c>
      <c r="Q91" s="242">
        <v>3.88</v>
      </c>
      <c r="R91" s="231">
        <v>96</v>
      </c>
      <c r="S91" s="61">
        <f t="shared" si="1"/>
        <v>373</v>
      </c>
      <c r="U91" s="59"/>
      <c r="V91" s="59"/>
    </row>
    <row r="92" spans="1:22" x14ac:dyDescent="0.25">
      <c r="A92" s="60">
        <v>10</v>
      </c>
      <c r="B92" s="41" t="s">
        <v>136</v>
      </c>
      <c r="C92" s="293">
        <v>110</v>
      </c>
      <c r="D92" s="387">
        <v>3.5909000000000004</v>
      </c>
      <c r="E92" s="317">
        <v>3.79</v>
      </c>
      <c r="F92" s="166">
        <v>84</v>
      </c>
      <c r="G92" s="293">
        <v>123</v>
      </c>
      <c r="H92" s="387">
        <v>3.7477</v>
      </c>
      <c r="I92" s="317">
        <v>3.81</v>
      </c>
      <c r="J92" s="166">
        <v>68</v>
      </c>
      <c r="K92" s="241">
        <v>108</v>
      </c>
      <c r="L92" s="242">
        <v>3.8240740740740744</v>
      </c>
      <c r="M92" s="271">
        <v>3.6</v>
      </c>
      <c r="N92" s="231">
        <v>23</v>
      </c>
      <c r="O92" s="241">
        <v>123</v>
      </c>
      <c r="P92" s="242">
        <v>3.6589000000000005</v>
      </c>
      <c r="Q92" s="242">
        <v>3.88</v>
      </c>
      <c r="R92" s="231">
        <v>81</v>
      </c>
      <c r="S92" s="61">
        <f t="shared" si="1"/>
        <v>256</v>
      </c>
      <c r="U92" s="59"/>
      <c r="V92" s="59"/>
    </row>
    <row r="93" spans="1:22" x14ac:dyDescent="0.25">
      <c r="A93" s="60">
        <v>11</v>
      </c>
      <c r="B93" s="133" t="s">
        <v>208</v>
      </c>
      <c r="C93" s="296">
        <v>77</v>
      </c>
      <c r="D93" s="393">
        <v>3.5710999999999995</v>
      </c>
      <c r="E93" s="319">
        <v>3.79</v>
      </c>
      <c r="F93" s="297">
        <v>88</v>
      </c>
      <c r="G93" s="296">
        <v>81</v>
      </c>
      <c r="H93" s="393">
        <v>3.5309000000000004</v>
      </c>
      <c r="I93" s="319">
        <v>3.81</v>
      </c>
      <c r="J93" s="297">
        <v>97</v>
      </c>
      <c r="K93" s="247">
        <v>78</v>
      </c>
      <c r="L93" s="135">
        <v>3.8333333333333339</v>
      </c>
      <c r="M93" s="273">
        <v>3.6</v>
      </c>
      <c r="N93" s="236">
        <v>18</v>
      </c>
      <c r="O93" s="241">
        <v>86</v>
      </c>
      <c r="P93" s="242">
        <v>3.6861000000000002</v>
      </c>
      <c r="Q93" s="135">
        <v>3.88</v>
      </c>
      <c r="R93" s="236">
        <v>79</v>
      </c>
      <c r="S93" s="61">
        <f t="shared" si="1"/>
        <v>282</v>
      </c>
      <c r="U93" s="59"/>
      <c r="V93" s="59"/>
    </row>
    <row r="94" spans="1:22" x14ac:dyDescent="0.25">
      <c r="A94" s="60">
        <v>12</v>
      </c>
      <c r="B94" s="41" t="s">
        <v>207</v>
      </c>
      <c r="C94" s="293">
        <v>67</v>
      </c>
      <c r="D94" s="387">
        <v>3.806</v>
      </c>
      <c r="E94" s="317">
        <v>3.79</v>
      </c>
      <c r="F94" s="166">
        <v>49</v>
      </c>
      <c r="G94" s="293">
        <v>82</v>
      </c>
      <c r="H94" s="387">
        <v>3.7925999999999997</v>
      </c>
      <c r="I94" s="317">
        <v>3.81</v>
      </c>
      <c r="J94" s="166">
        <v>61</v>
      </c>
      <c r="K94" s="241">
        <v>75</v>
      </c>
      <c r="L94" s="242">
        <v>3.24</v>
      </c>
      <c r="M94" s="271">
        <v>3.6</v>
      </c>
      <c r="N94" s="231">
        <v>93</v>
      </c>
      <c r="O94" s="241">
        <v>84</v>
      </c>
      <c r="P94" s="242">
        <v>3.9523999999999999</v>
      </c>
      <c r="Q94" s="244">
        <v>3.88</v>
      </c>
      <c r="R94" s="233">
        <v>41</v>
      </c>
      <c r="S94" s="63">
        <f t="shared" si="1"/>
        <v>244</v>
      </c>
      <c r="U94" s="59"/>
      <c r="V94" s="59"/>
    </row>
    <row r="95" spans="1:22" x14ac:dyDescent="0.25">
      <c r="A95" s="60">
        <v>13</v>
      </c>
      <c r="B95" s="41" t="s">
        <v>137</v>
      </c>
      <c r="C95" s="293">
        <v>118</v>
      </c>
      <c r="D95" s="387">
        <v>3.7627999999999999</v>
      </c>
      <c r="E95" s="317">
        <v>3.79</v>
      </c>
      <c r="F95" s="166">
        <v>60</v>
      </c>
      <c r="G95" s="293">
        <v>149</v>
      </c>
      <c r="H95" s="387">
        <v>3.8523999999999994</v>
      </c>
      <c r="I95" s="317">
        <v>3.81</v>
      </c>
      <c r="J95" s="166">
        <v>43</v>
      </c>
      <c r="K95" s="241">
        <v>115</v>
      </c>
      <c r="L95" s="242">
        <v>3.3304347826086955</v>
      </c>
      <c r="M95" s="271">
        <v>3.6</v>
      </c>
      <c r="N95" s="231">
        <v>88</v>
      </c>
      <c r="O95" s="243">
        <v>164</v>
      </c>
      <c r="P95" s="244">
        <v>3.9816999999999996</v>
      </c>
      <c r="Q95" s="401">
        <v>3.88</v>
      </c>
      <c r="R95" s="389">
        <v>34</v>
      </c>
      <c r="S95" s="137">
        <f t="shared" si="1"/>
        <v>225</v>
      </c>
      <c r="U95" s="59"/>
      <c r="V95" s="59"/>
    </row>
    <row r="96" spans="1:22" x14ac:dyDescent="0.25">
      <c r="A96" s="60">
        <v>14</v>
      </c>
      <c r="B96" s="41" t="s">
        <v>138</v>
      </c>
      <c r="C96" s="293">
        <v>101</v>
      </c>
      <c r="D96" s="387">
        <v>3.6333000000000002</v>
      </c>
      <c r="E96" s="317">
        <v>3.79</v>
      </c>
      <c r="F96" s="166">
        <v>79</v>
      </c>
      <c r="G96" s="293">
        <v>122</v>
      </c>
      <c r="H96" s="387">
        <v>3.8113999999999999</v>
      </c>
      <c r="I96" s="317">
        <v>3.81</v>
      </c>
      <c r="J96" s="166">
        <v>52</v>
      </c>
      <c r="K96" s="241">
        <v>95</v>
      </c>
      <c r="L96" s="242">
        <v>3.905263157894737</v>
      </c>
      <c r="M96" s="271">
        <v>3.6</v>
      </c>
      <c r="N96" s="231">
        <v>15</v>
      </c>
      <c r="O96" s="241">
        <v>81</v>
      </c>
      <c r="P96" s="242">
        <v>3.7527000000000004</v>
      </c>
      <c r="Q96" s="242">
        <v>3.88</v>
      </c>
      <c r="R96" s="231">
        <v>74</v>
      </c>
      <c r="S96" s="61">
        <f t="shared" si="1"/>
        <v>220</v>
      </c>
      <c r="U96" s="59"/>
      <c r="V96" s="59"/>
    </row>
    <row r="97" spans="1:22" x14ac:dyDescent="0.25">
      <c r="A97" s="160">
        <v>15</v>
      </c>
      <c r="B97" s="43" t="s">
        <v>139</v>
      </c>
      <c r="C97" s="291">
        <v>92</v>
      </c>
      <c r="D97" s="388">
        <v>3.9021000000000003</v>
      </c>
      <c r="E97" s="316">
        <v>3.79</v>
      </c>
      <c r="F97" s="292">
        <v>35</v>
      </c>
      <c r="G97" s="291">
        <v>103</v>
      </c>
      <c r="H97" s="388">
        <v>3.7086999999999999</v>
      </c>
      <c r="I97" s="316">
        <v>3.81</v>
      </c>
      <c r="J97" s="292">
        <v>73</v>
      </c>
      <c r="K97" s="243">
        <v>67</v>
      </c>
      <c r="L97" s="244">
        <v>3.3283582089552239</v>
      </c>
      <c r="M97" s="270">
        <v>3.6</v>
      </c>
      <c r="N97" s="233">
        <v>89</v>
      </c>
      <c r="O97" s="241">
        <v>67</v>
      </c>
      <c r="P97" s="242">
        <v>3.8956</v>
      </c>
      <c r="Q97" s="244">
        <v>3.88</v>
      </c>
      <c r="R97" s="233">
        <v>46</v>
      </c>
      <c r="S97" s="63">
        <f t="shared" si="1"/>
        <v>243</v>
      </c>
      <c r="U97" s="59"/>
      <c r="V97" s="59"/>
    </row>
    <row r="98" spans="1:22" x14ac:dyDescent="0.25">
      <c r="A98" s="60">
        <v>16</v>
      </c>
      <c r="B98" s="41" t="s">
        <v>206</v>
      </c>
      <c r="C98" s="293">
        <v>85</v>
      </c>
      <c r="D98" s="387">
        <v>3.3178999999999998</v>
      </c>
      <c r="E98" s="317">
        <v>3.79</v>
      </c>
      <c r="F98" s="166">
        <v>107</v>
      </c>
      <c r="G98" s="293">
        <v>57</v>
      </c>
      <c r="H98" s="387">
        <v>3.5968999999999998</v>
      </c>
      <c r="I98" s="317">
        <v>3.81</v>
      </c>
      <c r="J98" s="166">
        <v>89</v>
      </c>
      <c r="K98" s="241">
        <v>72</v>
      </c>
      <c r="L98" s="242">
        <v>3.4722222222222223</v>
      </c>
      <c r="M98" s="271">
        <v>3.6</v>
      </c>
      <c r="N98" s="231">
        <v>70</v>
      </c>
      <c r="O98" s="241">
        <v>85</v>
      </c>
      <c r="P98" s="242">
        <v>3.8121000000000005</v>
      </c>
      <c r="Q98" s="242">
        <v>3.88</v>
      </c>
      <c r="R98" s="231">
        <v>59</v>
      </c>
      <c r="S98" s="61">
        <f t="shared" si="1"/>
        <v>325</v>
      </c>
      <c r="U98" s="59"/>
      <c r="V98" s="59"/>
    </row>
    <row r="99" spans="1:22" x14ac:dyDescent="0.25">
      <c r="A99" s="60">
        <v>17</v>
      </c>
      <c r="B99" s="41" t="s">
        <v>140</v>
      </c>
      <c r="C99" s="293">
        <v>132</v>
      </c>
      <c r="D99" s="387">
        <v>3.6137000000000001</v>
      </c>
      <c r="E99" s="317">
        <v>3.79</v>
      </c>
      <c r="F99" s="166">
        <v>82</v>
      </c>
      <c r="G99" s="293">
        <v>155</v>
      </c>
      <c r="H99" s="387">
        <v>3.5674000000000001</v>
      </c>
      <c r="I99" s="317">
        <v>3.81</v>
      </c>
      <c r="J99" s="166">
        <v>93</v>
      </c>
      <c r="K99" s="241">
        <v>144</v>
      </c>
      <c r="L99" s="242">
        <v>3.1388888888888893</v>
      </c>
      <c r="M99" s="271">
        <v>3.6</v>
      </c>
      <c r="N99" s="231">
        <v>102</v>
      </c>
      <c r="O99" s="241">
        <v>134</v>
      </c>
      <c r="P99" s="242">
        <v>3.8508999999999998</v>
      </c>
      <c r="Q99" s="242">
        <v>3.88</v>
      </c>
      <c r="R99" s="231">
        <v>54</v>
      </c>
      <c r="S99" s="61">
        <f t="shared" si="1"/>
        <v>331</v>
      </c>
      <c r="U99" s="59"/>
      <c r="V99" s="59"/>
    </row>
    <row r="100" spans="1:22" x14ac:dyDescent="0.25">
      <c r="A100" s="60">
        <v>18</v>
      </c>
      <c r="B100" s="41" t="s">
        <v>141</v>
      </c>
      <c r="C100" s="293">
        <v>116</v>
      </c>
      <c r="D100" s="387">
        <v>3.7672000000000003</v>
      </c>
      <c r="E100" s="317">
        <v>3.79</v>
      </c>
      <c r="F100" s="166">
        <v>57</v>
      </c>
      <c r="G100" s="293">
        <v>99</v>
      </c>
      <c r="H100" s="387">
        <v>3.5551999999999997</v>
      </c>
      <c r="I100" s="317">
        <v>3.81</v>
      </c>
      <c r="J100" s="166">
        <v>95</v>
      </c>
      <c r="K100" s="241">
        <v>106</v>
      </c>
      <c r="L100" s="242">
        <v>3.1415094339622636</v>
      </c>
      <c r="M100" s="271">
        <v>3.6</v>
      </c>
      <c r="N100" s="231">
        <v>101</v>
      </c>
      <c r="O100" s="241">
        <v>97</v>
      </c>
      <c r="P100" s="242">
        <v>3.5361000000000002</v>
      </c>
      <c r="Q100" s="242">
        <v>3.88</v>
      </c>
      <c r="R100" s="231">
        <v>95</v>
      </c>
      <c r="S100" s="61">
        <f t="shared" si="1"/>
        <v>348</v>
      </c>
      <c r="U100" s="59"/>
      <c r="V100" s="59"/>
    </row>
    <row r="101" spans="1:22" x14ac:dyDescent="0.25">
      <c r="A101" s="60">
        <v>19</v>
      </c>
      <c r="B101" s="41" t="s">
        <v>142</v>
      </c>
      <c r="C101" s="293">
        <v>128</v>
      </c>
      <c r="D101" s="387">
        <v>3.8207</v>
      </c>
      <c r="E101" s="317">
        <v>3.79</v>
      </c>
      <c r="F101" s="166">
        <v>47</v>
      </c>
      <c r="G101" s="293">
        <v>100</v>
      </c>
      <c r="H101" s="387">
        <v>3.97</v>
      </c>
      <c r="I101" s="317">
        <v>3.81</v>
      </c>
      <c r="J101" s="166">
        <v>22</v>
      </c>
      <c r="K101" s="241">
        <v>77</v>
      </c>
      <c r="L101" s="242">
        <v>3.8051948051948052</v>
      </c>
      <c r="M101" s="271">
        <v>3.6</v>
      </c>
      <c r="N101" s="231">
        <v>24</v>
      </c>
      <c r="O101" s="241">
        <v>105</v>
      </c>
      <c r="P101" s="242">
        <v>4.3429000000000002</v>
      </c>
      <c r="Q101" s="242">
        <v>3.88</v>
      </c>
      <c r="R101" s="231">
        <v>4</v>
      </c>
      <c r="S101" s="61">
        <f t="shared" si="1"/>
        <v>97</v>
      </c>
      <c r="U101" s="59"/>
      <c r="V101" s="59"/>
    </row>
    <row r="102" spans="1:22" x14ac:dyDescent="0.25">
      <c r="A102" s="60">
        <v>20</v>
      </c>
      <c r="B102" s="41" t="s">
        <v>91</v>
      </c>
      <c r="C102" s="293">
        <v>219</v>
      </c>
      <c r="D102" s="387">
        <v>3.9406999999999992</v>
      </c>
      <c r="E102" s="317">
        <v>3.79</v>
      </c>
      <c r="F102" s="166">
        <v>29</v>
      </c>
      <c r="G102" s="293">
        <v>257</v>
      </c>
      <c r="H102" s="387">
        <v>3.9802</v>
      </c>
      <c r="I102" s="317">
        <v>3.81</v>
      </c>
      <c r="J102" s="166">
        <v>20</v>
      </c>
      <c r="K102" s="241">
        <v>193</v>
      </c>
      <c r="L102" s="242">
        <v>3.5025906735751295</v>
      </c>
      <c r="M102" s="271">
        <v>3.6</v>
      </c>
      <c r="N102" s="231">
        <v>66</v>
      </c>
      <c r="O102" s="243">
        <v>259</v>
      </c>
      <c r="P102" s="244">
        <v>4.2822000000000005</v>
      </c>
      <c r="Q102" s="242">
        <v>3.88</v>
      </c>
      <c r="R102" s="231">
        <v>8</v>
      </c>
      <c r="S102" s="61">
        <f t="shared" si="1"/>
        <v>123</v>
      </c>
      <c r="U102" s="59"/>
      <c r="V102" s="59"/>
    </row>
    <row r="103" spans="1:22" x14ac:dyDescent="0.25">
      <c r="A103" s="60">
        <v>21</v>
      </c>
      <c r="B103" s="41" t="s">
        <v>143</v>
      </c>
      <c r="C103" s="293">
        <v>261</v>
      </c>
      <c r="D103" s="387">
        <v>3.8201999999999998</v>
      </c>
      <c r="E103" s="317">
        <v>3.79</v>
      </c>
      <c r="F103" s="166">
        <v>48</v>
      </c>
      <c r="G103" s="293">
        <v>278</v>
      </c>
      <c r="H103" s="387">
        <v>3.8025000000000002</v>
      </c>
      <c r="I103" s="317">
        <v>3.81</v>
      </c>
      <c r="J103" s="166">
        <v>57</v>
      </c>
      <c r="K103" s="241">
        <v>278</v>
      </c>
      <c r="L103" s="242">
        <v>3.5647482014388494</v>
      </c>
      <c r="M103" s="271">
        <v>3.6</v>
      </c>
      <c r="N103" s="231">
        <v>58</v>
      </c>
      <c r="O103" s="241">
        <v>286</v>
      </c>
      <c r="P103" s="242">
        <v>3.9688999999999997</v>
      </c>
      <c r="Q103" s="242">
        <v>3.88</v>
      </c>
      <c r="R103" s="231">
        <v>35</v>
      </c>
      <c r="S103" s="61">
        <f t="shared" si="1"/>
        <v>198</v>
      </c>
      <c r="U103" s="59"/>
      <c r="V103" s="59"/>
    </row>
    <row r="104" spans="1:22" x14ac:dyDescent="0.25">
      <c r="A104" s="60">
        <v>22</v>
      </c>
      <c r="B104" s="43" t="s">
        <v>90</v>
      </c>
      <c r="C104" s="291">
        <v>181</v>
      </c>
      <c r="D104" s="388">
        <v>4.0000999999999998</v>
      </c>
      <c r="E104" s="316">
        <v>3.79</v>
      </c>
      <c r="F104" s="292">
        <v>20</v>
      </c>
      <c r="G104" s="291">
        <v>174</v>
      </c>
      <c r="H104" s="388">
        <v>4.0575000000000001</v>
      </c>
      <c r="I104" s="316">
        <v>3.81</v>
      </c>
      <c r="J104" s="292">
        <v>15</v>
      </c>
      <c r="K104" s="243">
        <v>161</v>
      </c>
      <c r="L104" s="244">
        <v>3.6273291925465845</v>
      </c>
      <c r="M104" s="270">
        <v>3.6</v>
      </c>
      <c r="N104" s="233">
        <v>46</v>
      </c>
      <c r="O104" s="241">
        <v>146</v>
      </c>
      <c r="P104" s="242">
        <v>4.1097000000000001</v>
      </c>
      <c r="Q104" s="244">
        <v>3.88</v>
      </c>
      <c r="R104" s="233">
        <v>18</v>
      </c>
      <c r="S104" s="63">
        <f t="shared" si="1"/>
        <v>99</v>
      </c>
      <c r="U104" s="59"/>
      <c r="V104" s="59"/>
    </row>
    <row r="105" spans="1:22" x14ac:dyDescent="0.25">
      <c r="A105" s="60">
        <v>23</v>
      </c>
      <c r="B105" s="41" t="s">
        <v>205</v>
      </c>
      <c r="C105" s="293">
        <v>136</v>
      </c>
      <c r="D105" s="387">
        <v>3.7059000000000002</v>
      </c>
      <c r="E105" s="317">
        <v>3.79</v>
      </c>
      <c r="F105" s="166">
        <v>64</v>
      </c>
      <c r="G105" s="293">
        <v>138</v>
      </c>
      <c r="H105" s="387">
        <v>3.6087000000000002</v>
      </c>
      <c r="I105" s="317">
        <v>3.81</v>
      </c>
      <c r="J105" s="166">
        <v>87</v>
      </c>
      <c r="K105" s="241">
        <v>130</v>
      </c>
      <c r="L105" s="242">
        <v>3.792307692307693</v>
      </c>
      <c r="M105" s="271">
        <v>3.6</v>
      </c>
      <c r="N105" s="231">
        <v>25</v>
      </c>
      <c r="O105" s="241">
        <v>110</v>
      </c>
      <c r="P105" s="242">
        <v>3.6819000000000002</v>
      </c>
      <c r="Q105" s="242">
        <v>3.88</v>
      </c>
      <c r="R105" s="231">
        <v>80</v>
      </c>
      <c r="S105" s="61">
        <f t="shared" si="1"/>
        <v>256</v>
      </c>
      <c r="U105" s="59"/>
      <c r="V105" s="59"/>
    </row>
    <row r="106" spans="1:22" x14ac:dyDescent="0.25">
      <c r="A106" s="60">
        <v>24</v>
      </c>
      <c r="B106" s="41" t="s">
        <v>92</v>
      </c>
      <c r="C106" s="293">
        <v>293</v>
      </c>
      <c r="D106" s="387">
        <v>3.7234000000000003</v>
      </c>
      <c r="E106" s="317">
        <v>3.79</v>
      </c>
      <c r="F106" s="166">
        <v>62</v>
      </c>
      <c r="G106" s="293">
        <v>283</v>
      </c>
      <c r="H106" s="387">
        <v>4.2014999999999993</v>
      </c>
      <c r="I106" s="317">
        <v>3.81</v>
      </c>
      <c r="J106" s="166">
        <v>5</v>
      </c>
      <c r="K106" s="241">
        <v>226</v>
      </c>
      <c r="L106" s="242">
        <v>3.7212389380530975</v>
      </c>
      <c r="M106" s="271">
        <v>3.6</v>
      </c>
      <c r="N106" s="231">
        <v>33</v>
      </c>
      <c r="O106" s="241">
        <v>258</v>
      </c>
      <c r="P106" s="242">
        <v>4.2907000000000002</v>
      </c>
      <c r="Q106" s="242">
        <v>3.88</v>
      </c>
      <c r="R106" s="231">
        <v>6</v>
      </c>
      <c r="S106" s="61">
        <f t="shared" si="1"/>
        <v>106</v>
      </c>
      <c r="U106" s="59"/>
      <c r="V106" s="59"/>
    </row>
    <row r="107" spans="1:22" x14ac:dyDescent="0.25">
      <c r="A107" s="60">
        <v>25</v>
      </c>
      <c r="B107" s="41" t="s">
        <v>93</v>
      </c>
      <c r="C107" s="293">
        <v>292</v>
      </c>
      <c r="D107" s="387">
        <v>3.9076</v>
      </c>
      <c r="E107" s="317">
        <v>3.79</v>
      </c>
      <c r="F107" s="166">
        <v>33</v>
      </c>
      <c r="G107" s="293">
        <v>289</v>
      </c>
      <c r="H107" s="387">
        <v>3.8062999999999998</v>
      </c>
      <c r="I107" s="317">
        <v>3.81</v>
      </c>
      <c r="J107" s="166">
        <v>54</v>
      </c>
      <c r="K107" s="241">
        <v>276</v>
      </c>
      <c r="L107" s="242">
        <v>4.1449275362318838</v>
      </c>
      <c r="M107" s="271">
        <v>3.6</v>
      </c>
      <c r="N107" s="231">
        <v>4</v>
      </c>
      <c r="O107" s="241">
        <v>237</v>
      </c>
      <c r="P107" s="242">
        <v>4.2401999999999997</v>
      </c>
      <c r="Q107" s="242">
        <v>3.88</v>
      </c>
      <c r="R107" s="231">
        <v>10</v>
      </c>
      <c r="S107" s="61">
        <f t="shared" si="1"/>
        <v>101</v>
      </c>
      <c r="U107" s="59"/>
      <c r="V107" s="59"/>
    </row>
    <row r="108" spans="1:22" x14ac:dyDescent="0.25">
      <c r="A108" s="60">
        <v>26</v>
      </c>
      <c r="B108" s="41" t="s">
        <v>62</v>
      </c>
      <c r="C108" s="293">
        <v>161</v>
      </c>
      <c r="D108" s="387">
        <v>3.7763</v>
      </c>
      <c r="E108" s="317">
        <v>3.79</v>
      </c>
      <c r="F108" s="166">
        <v>55</v>
      </c>
      <c r="G108" s="293">
        <v>185</v>
      </c>
      <c r="H108" s="387">
        <v>3.9567999999999999</v>
      </c>
      <c r="I108" s="317">
        <v>3.81</v>
      </c>
      <c r="J108" s="166">
        <v>25</v>
      </c>
      <c r="K108" s="241">
        <v>112</v>
      </c>
      <c r="L108" s="242">
        <v>3.6785714285714284</v>
      </c>
      <c r="M108" s="271">
        <v>3.6</v>
      </c>
      <c r="N108" s="231">
        <v>36</v>
      </c>
      <c r="O108" s="241">
        <v>110</v>
      </c>
      <c r="P108" s="242">
        <v>3.7634000000000003</v>
      </c>
      <c r="Q108" s="242">
        <v>3.88</v>
      </c>
      <c r="R108" s="231">
        <v>70</v>
      </c>
      <c r="S108" s="61">
        <f t="shared" si="1"/>
        <v>186</v>
      </c>
      <c r="U108" s="59"/>
      <c r="V108" s="59"/>
    </row>
    <row r="109" spans="1:22" x14ac:dyDescent="0.25">
      <c r="A109" s="60">
        <v>27</v>
      </c>
      <c r="B109" s="41" t="s">
        <v>144</v>
      </c>
      <c r="C109" s="293">
        <v>200</v>
      </c>
      <c r="D109" s="387">
        <v>4.01</v>
      </c>
      <c r="E109" s="317">
        <v>3.79</v>
      </c>
      <c r="F109" s="166">
        <v>18</v>
      </c>
      <c r="G109" s="293">
        <v>250</v>
      </c>
      <c r="H109" s="387">
        <v>3.9239999999999999</v>
      </c>
      <c r="I109" s="317">
        <v>3.81</v>
      </c>
      <c r="J109" s="166">
        <v>30</v>
      </c>
      <c r="K109" s="241">
        <v>230</v>
      </c>
      <c r="L109" s="242">
        <v>3.8869565217391306</v>
      </c>
      <c r="M109" s="271">
        <v>3.6</v>
      </c>
      <c r="N109" s="231">
        <v>16</v>
      </c>
      <c r="O109" s="241">
        <v>223</v>
      </c>
      <c r="P109" s="242">
        <v>3.9146999999999998</v>
      </c>
      <c r="Q109" s="242">
        <v>3.88</v>
      </c>
      <c r="R109" s="231">
        <v>44</v>
      </c>
      <c r="S109" s="61">
        <f t="shared" si="1"/>
        <v>108</v>
      </c>
      <c r="U109" s="59"/>
      <c r="V109" s="59"/>
    </row>
    <row r="110" spans="1:22" x14ac:dyDescent="0.25">
      <c r="A110" s="60">
        <v>28</v>
      </c>
      <c r="B110" s="41" t="s">
        <v>145</v>
      </c>
      <c r="C110" s="293">
        <v>200</v>
      </c>
      <c r="D110" s="387">
        <v>3.605</v>
      </c>
      <c r="E110" s="317">
        <v>3.79</v>
      </c>
      <c r="F110" s="166">
        <v>83</v>
      </c>
      <c r="G110" s="293">
        <v>218</v>
      </c>
      <c r="H110" s="387">
        <v>3.3805999999999994</v>
      </c>
      <c r="I110" s="317">
        <v>3.81</v>
      </c>
      <c r="J110" s="166">
        <v>105</v>
      </c>
      <c r="K110" s="241">
        <v>226</v>
      </c>
      <c r="L110" s="242">
        <v>4</v>
      </c>
      <c r="M110" s="271">
        <v>3.6</v>
      </c>
      <c r="N110" s="231">
        <v>8</v>
      </c>
      <c r="O110" s="241">
        <v>132</v>
      </c>
      <c r="P110" s="242">
        <v>3.7875000000000001</v>
      </c>
      <c r="Q110" s="242">
        <v>3.88</v>
      </c>
      <c r="R110" s="231">
        <v>62</v>
      </c>
      <c r="S110" s="61">
        <f t="shared" si="1"/>
        <v>258</v>
      </c>
      <c r="U110" s="59"/>
      <c r="V110" s="59"/>
    </row>
    <row r="111" spans="1:22" x14ac:dyDescent="0.25">
      <c r="A111" s="60">
        <v>29</v>
      </c>
      <c r="B111" s="41" t="s">
        <v>146</v>
      </c>
      <c r="C111" s="293">
        <v>400</v>
      </c>
      <c r="D111" s="387">
        <v>3.7949999999999999</v>
      </c>
      <c r="E111" s="317">
        <v>3.79</v>
      </c>
      <c r="F111" s="166">
        <v>51</v>
      </c>
      <c r="G111" s="293">
        <v>396</v>
      </c>
      <c r="H111" s="387">
        <v>3.7095000000000002</v>
      </c>
      <c r="I111" s="317">
        <v>3.81</v>
      </c>
      <c r="J111" s="166">
        <v>72</v>
      </c>
      <c r="K111" s="241">
        <v>230</v>
      </c>
      <c r="L111" s="242">
        <v>3.2391304347826089</v>
      </c>
      <c r="M111" s="271">
        <v>3.6</v>
      </c>
      <c r="N111" s="231">
        <v>94</v>
      </c>
      <c r="O111" s="241">
        <v>172</v>
      </c>
      <c r="P111" s="242">
        <v>3.4763999999999999</v>
      </c>
      <c r="Q111" s="242">
        <v>3.88</v>
      </c>
      <c r="R111" s="231">
        <v>103</v>
      </c>
      <c r="S111" s="61">
        <f t="shared" si="1"/>
        <v>320</v>
      </c>
      <c r="U111" s="59"/>
      <c r="V111" s="59"/>
    </row>
    <row r="112" spans="1:22" ht="15.75" thickBot="1" x14ac:dyDescent="0.3">
      <c r="A112" s="60">
        <v>30</v>
      </c>
      <c r="B112" s="41" t="s">
        <v>147</v>
      </c>
      <c r="C112" s="293">
        <v>248</v>
      </c>
      <c r="D112" s="387">
        <v>3.5081000000000002</v>
      </c>
      <c r="E112" s="317">
        <v>3.79</v>
      </c>
      <c r="F112" s="166">
        <v>94</v>
      </c>
      <c r="G112" s="293">
        <v>160</v>
      </c>
      <c r="H112" s="387">
        <v>3.7191999999999994</v>
      </c>
      <c r="I112" s="317">
        <v>3.81</v>
      </c>
      <c r="J112" s="166">
        <v>71</v>
      </c>
      <c r="K112" s="241">
        <v>160</v>
      </c>
      <c r="L112" s="242">
        <v>3.5562499999999999</v>
      </c>
      <c r="M112" s="271">
        <v>3.6</v>
      </c>
      <c r="N112" s="231">
        <v>60</v>
      </c>
      <c r="O112" s="243">
        <v>55</v>
      </c>
      <c r="P112" s="244">
        <v>3.3639999999999999</v>
      </c>
      <c r="Q112" s="242">
        <v>3.88</v>
      </c>
      <c r="R112" s="231">
        <v>109</v>
      </c>
      <c r="S112" s="61">
        <f t="shared" si="1"/>
        <v>334</v>
      </c>
      <c r="U112" s="59"/>
      <c r="V112" s="59"/>
    </row>
    <row r="113" spans="1:22" ht="15.75" thickBot="1" x14ac:dyDescent="0.3">
      <c r="A113" s="138"/>
      <c r="B113" s="139" t="s">
        <v>89</v>
      </c>
      <c r="C113" s="149">
        <f>SUM(C114:C122)</f>
        <v>1170</v>
      </c>
      <c r="D113" s="153">
        <f>AVERAGE(D114:D122)</f>
        <v>3.9044666666666665</v>
      </c>
      <c r="E113" s="318">
        <v>3.79</v>
      </c>
      <c r="F113" s="308"/>
      <c r="G113" s="149">
        <f>SUM(G114:G122)</f>
        <v>1226</v>
      </c>
      <c r="H113" s="153">
        <f>AVERAGE(H114:H122)</f>
        <v>3.9583444444444447</v>
      </c>
      <c r="I113" s="318">
        <v>3.81</v>
      </c>
      <c r="J113" s="308"/>
      <c r="K113" s="149">
        <f>SUM(K114:K122)</f>
        <v>1036</v>
      </c>
      <c r="L113" s="153">
        <f>AVERAGE(L114:L122)</f>
        <v>3.5865370683768694</v>
      </c>
      <c r="M113" s="265">
        <v>3.6</v>
      </c>
      <c r="N113" s="308"/>
      <c r="O113" s="302">
        <f>SUM(O114:O122)</f>
        <v>1008</v>
      </c>
      <c r="P113" s="153">
        <f>AVERAGE(P114:P122)</f>
        <v>3.9952222222222225</v>
      </c>
      <c r="Q113" s="153">
        <v>3.88</v>
      </c>
      <c r="R113" s="308"/>
      <c r="S113" s="140"/>
      <c r="U113" s="59"/>
      <c r="V113" s="59"/>
    </row>
    <row r="114" spans="1:22" x14ac:dyDescent="0.25">
      <c r="A114" s="56">
        <v>1</v>
      </c>
      <c r="B114" s="40" t="s">
        <v>63</v>
      </c>
      <c r="C114" s="295">
        <v>118</v>
      </c>
      <c r="D114" s="394">
        <v>4.2202999999999999</v>
      </c>
      <c r="E114" s="320">
        <v>3.79</v>
      </c>
      <c r="F114" s="167">
        <v>6</v>
      </c>
      <c r="G114" s="295">
        <v>113</v>
      </c>
      <c r="H114" s="394">
        <v>4.5575000000000001</v>
      </c>
      <c r="I114" s="320">
        <v>3.81</v>
      </c>
      <c r="J114" s="167">
        <v>1</v>
      </c>
      <c r="K114" s="248">
        <v>89</v>
      </c>
      <c r="L114" s="249">
        <v>4.213483146067416</v>
      </c>
      <c r="M114" s="274">
        <v>3.6</v>
      </c>
      <c r="N114" s="238">
        <v>2</v>
      </c>
      <c r="O114" s="248">
        <v>95</v>
      </c>
      <c r="P114" s="249">
        <v>4.4316000000000004</v>
      </c>
      <c r="Q114" s="402">
        <v>3.88</v>
      </c>
      <c r="R114" s="238">
        <v>1</v>
      </c>
      <c r="S114" s="57">
        <f t="shared" si="1"/>
        <v>10</v>
      </c>
      <c r="U114" s="59"/>
      <c r="V114" s="59"/>
    </row>
    <row r="115" spans="1:22" x14ac:dyDescent="0.25">
      <c r="A115" s="69">
        <v>2</v>
      </c>
      <c r="B115" s="41" t="s">
        <v>66</v>
      </c>
      <c r="C115" s="293">
        <v>79</v>
      </c>
      <c r="D115" s="387">
        <v>3.9489999999999998</v>
      </c>
      <c r="E115" s="317">
        <v>3.79</v>
      </c>
      <c r="F115" s="166">
        <v>26</v>
      </c>
      <c r="G115" s="293">
        <v>94</v>
      </c>
      <c r="H115" s="387">
        <v>4.1276000000000002</v>
      </c>
      <c r="I115" s="317">
        <v>3.81</v>
      </c>
      <c r="J115" s="166">
        <v>7</v>
      </c>
      <c r="K115" s="241">
        <v>93</v>
      </c>
      <c r="L115" s="242">
        <v>4.0107526881720421</v>
      </c>
      <c r="M115" s="271">
        <v>3.6</v>
      </c>
      <c r="N115" s="231">
        <v>7</v>
      </c>
      <c r="O115" s="241">
        <v>74</v>
      </c>
      <c r="P115" s="242">
        <v>4.1352000000000002</v>
      </c>
      <c r="Q115" s="242">
        <v>3.88</v>
      </c>
      <c r="R115" s="231">
        <v>16</v>
      </c>
      <c r="S115" s="61">
        <f t="shared" si="1"/>
        <v>56</v>
      </c>
      <c r="U115" s="59"/>
      <c r="V115" s="59"/>
    </row>
    <row r="116" spans="1:22" x14ac:dyDescent="0.25">
      <c r="A116" s="69">
        <v>3</v>
      </c>
      <c r="B116" s="41" t="s">
        <v>64</v>
      </c>
      <c r="C116" s="293">
        <v>63</v>
      </c>
      <c r="D116" s="387">
        <v>4.0157999999999996</v>
      </c>
      <c r="E116" s="317">
        <v>3.79</v>
      </c>
      <c r="F116" s="166">
        <v>16</v>
      </c>
      <c r="G116" s="293">
        <v>50</v>
      </c>
      <c r="H116" s="387">
        <v>3.66</v>
      </c>
      <c r="I116" s="317">
        <v>3.81</v>
      </c>
      <c r="J116" s="166">
        <v>79</v>
      </c>
      <c r="K116" s="241">
        <v>91</v>
      </c>
      <c r="L116" s="242">
        <v>3.5824175824175826</v>
      </c>
      <c r="M116" s="271">
        <v>3.6</v>
      </c>
      <c r="N116" s="231">
        <v>55</v>
      </c>
      <c r="O116" s="241">
        <v>69</v>
      </c>
      <c r="P116" s="242">
        <v>4.1594000000000007</v>
      </c>
      <c r="Q116" s="242">
        <v>3.88</v>
      </c>
      <c r="R116" s="231">
        <v>15</v>
      </c>
      <c r="S116" s="61">
        <f t="shared" si="1"/>
        <v>165</v>
      </c>
      <c r="U116" s="59"/>
      <c r="V116" s="59"/>
    </row>
    <row r="117" spans="1:22" x14ac:dyDescent="0.25">
      <c r="A117" s="69">
        <v>4</v>
      </c>
      <c r="B117" s="41" t="s">
        <v>65</v>
      </c>
      <c r="C117" s="293">
        <v>69</v>
      </c>
      <c r="D117" s="387">
        <v>3.6810999999999994</v>
      </c>
      <c r="E117" s="317">
        <v>3.79</v>
      </c>
      <c r="F117" s="166">
        <v>71</v>
      </c>
      <c r="G117" s="293">
        <v>78</v>
      </c>
      <c r="H117" s="387">
        <v>4.3209</v>
      </c>
      <c r="I117" s="317">
        <v>3.81</v>
      </c>
      <c r="J117" s="166">
        <v>3</v>
      </c>
      <c r="K117" s="241">
        <v>65</v>
      </c>
      <c r="L117" s="242">
        <v>2.9692307692307698</v>
      </c>
      <c r="M117" s="271">
        <v>3.6</v>
      </c>
      <c r="N117" s="231">
        <v>107</v>
      </c>
      <c r="O117" s="241">
        <v>75</v>
      </c>
      <c r="P117" s="242">
        <v>3.7870000000000004</v>
      </c>
      <c r="Q117" s="242">
        <v>3.88</v>
      </c>
      <c r="R117" s="231">
        <v>65</v>
      </c>
      <c r="S117" s="61">
        <f t="shared" si="1"/>
        <v>246</v>
      </c>
      <c r="U117" s="59"/>
      <c r="V117" s="59"/>
    </row>
    <row r="118" spans="1:22" x14ac:dyDescent="0.25">
      <c r="A118" s="69">
        <v>5</v>
      </c>
      <c r="B118" s="41" t="s">
        <v>148</v>
      </c>
      <c r="C118" s="293">
        <v>80</v>
      </c>
      <c r="D118" s="387">
        <v>4.1875</v>
      </c>
      <c r="E118" s="317">
        <v>3.79</v>
      </c>
      <c r="F118" s="166">
        <v>8</v>
      </c>
      <c r="G118" s="293">
        <v>88</v>
      </c>
      <c r="H118" s="387">
        <v>3.7837000000000001</v>
      </c>
      <c r="I118" s="317">
        <v>3.81</v>
      </c>
      <c r="J118" s="166">
        <v>65</v>
      </c>
      <c r="K118" s="241">
        <v>82</v>
      </c>
      <c r="L118" s="242">
        <v>4.01219512195122</v>
      </c>
      <c r="M118" s="271">
        <v>3.6</v>
      </c>
      <c r="N118" s="231">
        <v>6</v>
      </c>
      <c r="O118" s="241">
        <v>79</v>
      </c>
      <c r="P118" s="242">
        <v>4.1776</v>
      </c>
      <c r="Q118" s="400">
        <v>3.88</v>
      </c>
      <c r="R118" s="237">
        <v>14</v>
      </c>
      <c r="S118" s="66">
        <f t="shared" si="1"/>
        <v>93</v>
      </c>
      <c r="U118" s="59"/>
      <c r="V118" s="59"/>
    </row>
    <row r="119" spans="1:22" x14ac:dyDescent="0.25">
      <c r="A119" s="69">
        <v>6</v>
      </c>
      <c r="B119" s="41" t="s">
        <v>67</v>
      </c>
      <c r="C119" s="293">
        <v>74</v>
      </c>
      <c r="D119" s="387">
        <v>3.7433000000000005</v>
      </c>
      <c r="E119" s="317">
        <v>3.79</v>
      </c>
      <c r="F119" s="166">
        <v>61</v>
      </c>
      <c r="G119" s="293">
        <v>67</v>
      </c>
      <c r="H119" s="387">
        <v>3.8957999999999999</v>
      </c>
      <c r="I119" s="317">
        <v>3.81</v>
      </c>
      <c r="J119" s="166">
        <v>35</v>
      </c>
      <c r="K119" s="241">
        <v>48</v>
      </c>
      <c r="L119" s="242">
        <v>3.104166666666667</v>
      </c>
      <c r="M119" s="271">
        <v>3.6</v>
      </c>
      <c r="N119" s="231">
        <v>103</v>
      </c>
      <c r="O119" s="241">
        <v>72</v>
      </c>
      <c r="P119" s="242">
        <v>4.0556000000000001</v>
      </c>
      <c r="Q119" s="242">
        <v>3.88</v>
      </c>
      <c r="R119" s="231">
        <v>24</v>
      </c>
      <c r="S119" s="61">
        <f t="shared" si="1"/>
        <v>223</v>
      </c>
      <c r="U119" s="59"/>
      <c r="V119" s="59"/>
    </row>
    <row r="120" spans="1:22" x14ac:dyDescent="0.25">
      <c r="A120" s="69">
        <v>7</v>
      </c>
      <c r="B120" s="41" t="s">
        <v>68</v>
      </c>
      <c r="C120" s="293">
        <v>46</v>
      </c>
      <c r="D120" s="387">
        <v>3.6953999999999998</v>
      </c>
      <c r="E120" s="317">
        <v>3.79</v>
      </c>
      <c r="F120" s="166">
        <v>65</v>
      </c>
      <c r="G120" s="293">
        <v>39</v>
      </c>
      <c r="H120" s="387">
        <v>3.6669999999999998</v>
      </c>
      <c r="I120" s="317">
        <v>3.81</v>
      </c>
      <c r="J120" s="166">
        <v>77</v>
      </c>
      <c r="K120" s="241">
        <v>50</v>
      </c>
      <c r="L120" s="242">
        <v>3.28</v>
      </c>
      <c r="M120" s="271">
        <v>3.6</v>
      </c>
      <c r="N120" s="231">
        <v>91</v>
      </c>
      <c r="O120" s="241">
        <v>45</v>
      </c>
      <c r="P120" s="242">
        <v>3.7337000000000002</v>
      </c>
      <c r="Q120" s="242">
        <v>3.88</v>
      </c>
      <c r="R120" s="231">
        <v>75</v>
      </c>
      <c r="S120" s="61">
        <f t="shared" si="1"/>
        <v>308</v>
      </c>
      <c r="U120" s="59"/>
      <c r="V120" s="59"/>
    </row>
    <row r="121" spans="1:22" x14ac:dyDescent="0.25">
      <c r="A121" s="69">
        <v>8</v>
      </c>
      <c r="B121" s="41" t="s">
        <v>149</v>
      </c>
      <c r="C121" s="293">
        <v>342</v>
      </c>
      <c r="D121" s="387">
        <v>3.7987000000000002</v>
      </c>
      <c r="E121" s="317">
        <v>3.79</v>
      </c>
      <c r="F121" s="166">
        <v>50</v>
      </c>
      <c r="G121" s="293">
        <v>386</v>
      </c>
      <c r="H121" s="387">
        <v>3.7025000000000001</v>
      </c>
      <c r="I121" s="317">
        <v>3.81</v>
      </c>
      <c r="J121" s="166">
        <v>74</v>
      </c>
      <c r="K121" s="241">
        <v>332</v>
      </c>
      <c r="L121" s="242">
        <v>3.3162650602409638</v>
      </c>
      <c r="M121" s="271">
        <v>3.6</v>
      </c>
      <c r="N121" s="231">
        <v>90</v>
      </c>
      <c r="O121" s="241">
        <v>390</v>
      </c>
      <c r="P121" s="242">
        <v>3.9769000000000001</v>
      </c>
      <c r="Q121" s="242">
        <v>3.88</v>
      </c>
      <c r="R121" s="231">
        <v>33</v>
      </c>
      <c r="S121" s="61">
        <f t="shared" si="1"/>
        <v>247</v>
      </c>
      <c r="V121" s="59"/>
    </row>
    <row r="122" spans="1:22" ht="15.75" thickBot="1" x14ac:dyDescent="0.3">
      <c r="A122" s="67">
        <v>9</v>
      </c>
      <c r="B122" s="42" t="s">
        <v>201</v>
      </c>
      <c r="C122" s="294">
        <v>299</v>
      </c>
      <c r="D122" s="395">
        <v>3.8490999999999995</v>
      </c>
      <c r="E122" s="321">
        <v>3.79</v>
      </c>
      <c r="F122" s="222">
        <v>43</v>
      </c>
      <c r="G122" s="294">
        <v>311</v>
      </c>
      <c r="H122" s="395">
        <v>3.9100999999999999</v>
      </c>
      <c r="I122" s="321">
        <v>3.81</v>
      </c>
      <c r="J122" s="222">
        <v>32</v>
      </c>
      <c r="K122" s="276">
        <v>186</v>
      </c>
      <c r="L122" s="277">
        <v>3.790322580645161</v>
      </c>
      <c r="M122" s="278">
        <v>3.6</v>
      </c>
      <c r="N122" s="240">
        <v>26</v>
      </c>
      <c r="O122" s="276">
        <v>109</v>
      </c>
      <c r="P122" s="277">
        <v>3.5</v>
      </c>
      <c r="Q122" s="277">
        <v>3.88</v>
      </c>
      <c r="R122" s="240">
        <v>100</v>
      </c>
      <c r="S122" s="68">
        <f>R122+N122+J122+F122</f>
        <v>201</v>
      </c>
      <c r="V122" s="59"/>
    </row>
    <row r="123" spans="1:22" x14ac:dyDescent="0.25">
      <c r="A123" s="104" t="s">
        <v>96</v>
      </c>
      <c r="B123" s="70"/>
      <c r="C123" s="70"/>
      <c r="D123" s="156">
        <f>$D$4</f>
        <v>3.7686774774774787</v>
      </c>
      <c r="E123" s="70"/>
      <c r="F123" s="70"/>
      <c r="G123" s="70"/>
      <c r="H123" s="156">
        <f>$H$4</f>
        <v>3.7924117117117127</v>
      </c>
      <c r="I123" s="70"/>
      <c r="J123" s="70"/>
      <c r="K123" s="70"/>
      <c r="L123" s="156">
        <f>$L$4</f>
        <v>3.571430010392497</v>
      </c>
      <c r="M123" s="70"/>
      <c r="N123" s="70"/>
      <c r="O123" s="70"/>
      <c r="P123" s="156">
        <f>$P$4</f>
        <v>3.8416672727272716</v>
      </c>
      <c r="Q123" s="156"/>
      <c r="R123" s="70"/>
    </row>
    <row r="124" spans="1:22" x14ac:dyDescent="0.25">
      <c r="A124" s="105" t="s">
        <v>97</v>
      </c>
      <c r="D124" s="150">
        <v>3.79</v>
      </c>
      <c r="H124" s="150">
        <v>3.81</v>
      </c>
      <c r="L124" s="275">
        <v>3.6</v>
      </c>
      <c r="P124" s="275">
        <v>3.88</v>
      </c>
      <c r="Q124" s="59"/>
      <c r="S124" s="150"/>
    </row>
  </sheetData>
  <sortState ref="U83:X112">
    <sortCondition ref="U83"/>
  </sortState>
  <mergeCells count="7">
    <mergeCell ref="S2:S3"/>
    <mergeCell ref="A2:A3"/>
    <mergeCell ref="B2:B3"/>
    <mergeCell ref="K2:N2"/>
    <mergeCell ref="G2:J2"/>
    <mergeCell ref="O2:R2"/>
    <mergeCell ref="C2:F2"/>
  </mergeCells>
  <conditionalFormatting sqref="L4:L124">
    <cfRule type="cellIs" dxfId="22" priority="78" operator="between">
      <formula>$L$123</formula>
      <formula>3.57</formula>
    </cfRule>
    <cfRule type="containsBlanks" dxfId="21" priority="79">
      <formula>LEN(TRIM(L4))=0</formula>
    </cfRule>
    <cfRule type="cellIs" dxfId="20" priority="80" operator="greaterThanOrEqual">
      <formula>4.5</formula>
    </cfRule>
    <cfRule type="cellIs" dxfId="19" priority="81" operator="lessThan">
      <formula>3.5</formula>
    </cfRule>
    <cfRule type="cellIs" dxfId="18" priority="82" operator="between">
      <formula>$L$123</formula>
      <formula>3.5</formula>
    </cfRule>
    <cfRule type="cellIs" dxfId="17" priority="83" operator="between">
      <formula>4.5</formula>
      <formula>$L$123</formula>
    </cfRule>
  </conditionalFormatting>
  <conditionalFormatting sqref="H4:H124">
    <cfRule type="cellIs" dxfId="16" priority="73" operator="between">
      <formula>$H$123</formula>
      <formula>3.785</formula>
    </cfRule>
    <cfRule type="cellIs" dxfId="15" priority="74" operator="lessThan">
      <formula>3.5</formula>
    </cfRule>
    <cfRule type="cellIs" dxfId="14" priority="75" operator="between">
      <formula>3.5</formula>
      <formula>$H$123</formula>
    </cfRule>
    <cfRule type="cellIs" dxfId="13" priority="76" operator="between">
      <formula>$H$123</formula>
      <formula>4.5</formula>
    </cfRule>
    <cfRule type="cellIs" dxfId="12" priority="77" operator="greaterThanOrEqual">
      <formula>4.5</formula>
    </cfRule>
  </conditionalFormatting>
  <conditionalFormatting sqref="P4:P124">
    <cfRule type="cellIs" dxfId="11" priority="6" operator="between">
      <formula>$P$123</formula>
      <formula>3.836</formula>
    </cfRule>
    <cfRule type="cellIs" dxfId="10" priority="7" operator="between">
      <formula>3.5</formula>
      <formula>3.49</formula>
    </cfRule>
    <cfRule type="containsBlanks" dxfId="9" priority="8">
      <formula>LEN(TRIM(P4))=0</formula>
    </cfRule>
    <cfRule type="cellIs" dxfId="8" priority="9" operator="lessThan">
      <formula>3.5</formula>
    </cfRule>
    <cfRule type="cellIs" dxfId="7" priority="10" operator="between">
      <formula>$P$123</formula>
      <formula>3.5</formula>
    </cfRule>
    <cfRule type="cellIs" dxfId="6" priority="11" operator="between">
      <formula>4.5</formula>
      <formula>$P$123</formula>
    </cfRule>
    <cfRule type="cellIs" dxfId="5" priority="12" operator="greaterThanOrEqual">
      <formula>4.5</formula>
    </cfRule>
  </conditionalFormatting>
  <conditionalFormatting sqref="D4:D124">
    <cfRule type="cellIs" dxfId="0" priority="1" operator="between">
      <formula>$D$123</formula>
      <formula>3.765</formula>
    </cfRule>
    <cfRule type="cellIs" dxfId="1" priority="2" operator="lessThan">
      <formula>3.495</formula>
    </cfRule>
    <cfRule type="cellIs" dxfId="2" priority="3" operator="between">
      <formula>3.495</formula>
      <formula>$D$123</formula>
    </cfRule>
    <cfRule type="cellIs" dxfId="3" priority="4" operator="between">
      <formula>$D$123</formula>
      <formula>4.5</formula>
    </cfRule>
    <cfRule type="cellIs" dxfId="4" priority="5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4"/>
  <sheetViews>
    <sheetView zoomScale="90" zoomScaleNormal="90" workbookViewId="0">
      <selection activeCell="F124" sqref="F124"/>
    </sheetView>
  </sheetViews>
  <sheetFormatPr defaultRowHeight="15" x14ac:dyDescent="0.25"/>
  <cols>
    <col min="1" max="1" width="5.7109375" style="55" customWidth="1"/>
    <col min="2" max="2" width="41.42578125" style="55" customWidth="1"/>
    <col min="3" max="32" width="8.7109375" style="55" customWidth="1"/>
    <col min="33" max="16384" width="9.140625" style="55"/>
  </cols>
  <sheetData>
    <row r="1" spans="1:24" ht="409.5" customHeight="1" thickBot="1" x14ac:dyDescent="0.3"/>
    <row r="2" spans="1:24" ht="15" customHeight="1" thickBot="1" x14ac:dyDescent="0.3">
      <c r="A2" s="460" t="s">
        <v>0</v>
      </c>
      <c r="B2" s="462" t="s">
        <v>78</v>
      </c>
      <c r="C2" s="464">
        <v>2024</v>
      </c>
      <c r="D2" s="465"/>
      <c r="E2" s="465"/>
      <c r="F2" s="466"/>
      <c r="G2" s="464">
        <v>2023</v>
      </c>
      <c r="H2" s="465"/>
      <c r="I2" s="465"/>
      <c r="J2" s="466"/>
      <c r="K2" s="465">
        <v>2022</v>
      </c>
      <c r="L2" s="465"/>
      <c r="M2" s="465"/>
      <c r="N2" s="465"/>
      <c r="O2" s="464">
        <v>2021</v>
      </c>
      <c r="P2" s="465"/>
      <c r="Q2" s="465"/>
      <c r="R2" s="466"/>
      <c r="S2" s="458" t="s">
        <v>80</v>
      </c>
    </row>
    <row r="3" spans="1:24" ht="45" customHeight="1" thickBot="1" x14ac:dyDescent="0.3">
      <c r="A3" s="461"/>
      <c r="B3" s="463"/>
      <c r="C3" s="227" t="s">
        <v>73</v>
      </c>
      <c r="D3" s="230" t="s">
        <v>81</v>
      </c>
      <c r="E3" s="229" t="s">
        <v>75</v>
      </c>
      <c r="F3" s="228" t="s">
        <v>71</v>
      </c>
      <c r="G3" s="227" t="s">
        <v>73</v>
      </c>
      <c r="H3" s="230" t="s">
        <v>81</v>
      </c>
      <c r="I3" s="229" t="s">
        <v>75</v>
      </c>
      <c r="J3" s="228" t="s">
        <v>71</v>
      </c>
      <c r="K3" s="299" t="s">
        <v>73</v>
      </c>
      <c r="L3" s="230" t="s">
        <v>81</v>
      </c>
      <c r="M3" s="229" t="s">
        <v>75</v>
      </c>
      <c r="N3" s="299" t="s">
        <v>71</v>
      </c>
      <c r="O3" s="227" t="s">
        <v>73</v>
      </c>
      <c r="P3" s="230" t="s">
        <v>81</v>
      </c>
      <c r="Q3" s="229" t="s">
        <v>75</v>
      </c>
      <c r="R3" s="228" t="s">
        <v>71</v>
      </c>
      <c r="S3" s="459"/>
    </row>
    <row r="4" spans="1:24" ht="15" customHeight="1" thickBot="1" x14ac:dyDescent="0.3">
      <c r="A4" s="141"/>
      <c r="B4" s="144" t="s">
        <v>94</v>
      </c>
      <c r="C4" s="146">
        <f>C5+C15+C28+C46+C67+C82+C113</f>
        <v>13821</v>
      </c>
      <c r="D4" s="155">
        <f>AVERAGE(D6:D14,D16:D27,D29:D45,D47:D66,D68:D81,D83:D112,D114:D122)</f>
        <v>3.7686774774774787</v>
      </c>
      <c r="E4" s="314">
        <v>3.79</v>
      </c>
      <c r="F4" s="147"/>
      <c r="G4" s="300">
        <f>G5+G15+G28+G46+G67+G82+G113</f>
        <v>14181</v>
      </c>
      <c r="H4" s="155">
        <f>AVERAGE(H6:H14,H16:H27,H29:H45,H47:H66,H68:H81,H83:H112,H114:H122)</f>
        <v>3.7924117117117131</v>
      </c>
      <c r="I4" s="314">
        <v>3.81</v>
      </c>
      <c r="J4" s="147"/>
      <c r="K4" s="300">
        <f>K5+K15+K28+K46+K67+K82+K113</f>
        <v>12045</v>
      </c>
      <c r="L4" s="155">
        <f>AVERAGE(L6:L14,L16:L27,L29:L45,L47:L66,L68:L81,L83:L112,L114:L122)</f>
        <v>3.5714300103924974</v>
      </c>
      <c r="M4" s="261">
        <v>3.6</v>
      </c>
      <c r="N4" s="300"/>
      <c r="O4" s="146">
        <f>O5+O15+O28+O46+O67+O82+O113</f>
        <v>12234</v>
      </c>
      <c r="P4" s="155">
        <f>AVERAGE(P6:P14,P16:P27,P29:P45,P47:P66,P68:P81,P83:P112,P114:P122)</f>
        <v>3.841667272727272</v>
      </c>
      <c r="Q4" s="261">
        <v>3.88</v>
      </c>
      <c r="R4" s="147"/>
      <c r="S4" s="145"/>
      <c r="U4" s="129"/>
      <c r="V4" s="4" t="s">
        <v>8</v>
      </c>
    </row>
    <row r="5" spans="1:24" ht="15" customHeight="1" thickBot="1" x14ac:dyDescent="0.3">
      <c r="A5" s="138"/>
      <c r="B5" s="142" t="s">
        <v>82</v>
      </c>
      <c r="C5" s="148">
        <f>SUM(C6:C14)</f>
        <v>943</v>
      </c>
      <c r="D5" s="152">
        <f>AVERAGE(D6:D14)</f>
        <v>3.977577777777777</v>
      </c>
      <c r="E5" s="315">
        <v>3.79</v>
      </c>
      <c r="F5" s="307"/>
      <c r="G5" s="301">
        <f>SUM(G6:G14)</f>
        <v>923</v>
      </c>
      <c r="H5" s="152">
        <f>AVERAGE(H6:H14)</f>
        <v>3.9439333333333328</v>
      </c>
      <c r="I5" s="315">
        <v>3.81</v>
      </c>
      <c r="J5" s="307"/>
      <c r="K5" s="301">
        <f>SUM(K6:K14)</f>
        <v>884</v>
      </c>
      <c r="L5" s="152">
        <f>AVERAGE(L6:L14)</f>
        <v>3.6632071420310601</v>
      </c>
      <c r="M5" s="262">
        <v>3.6</v>
      </c>
      <c r="N5" s="434"/>
      <c r="O5" s="148">
        <f>SUM(O6:O14)</f>
        <v>909</v>
      </c>
      <c r="P5" s="152">
        <f>AVERAGE(P6:P14)</f>
        <v>3.9629333333333339</v>
      </c>
      <c r="Q5" s="262">
        <v>3.88</v>
      </c>
      <c r="R5" s="232"/>
      <c r="S5" s="143"/>
      <c r="U5" s="73"/>
      <c r="V5" s="4" t="s">
        <v>9</v>
      </c>
    </row>
    <row r="6" spans="1:24" x14ac:dyDescent="0.25">
      <c r="A6" s="69">
        <v>1</v>
      </c>
      <c r="B6" s="41" t="s">
        <v>18</v>
      </c>
      <c r="C6" s="446">
        <v>111</v>
      </c>
      <c r="D6" s="417">
        <v>4.3788</v>
      </c>
      <c r="E6" s="403">
        <v>3.79</v>
      </c>
      <c r="F6" s="447">
        <v>2</v>
      </c>
      <c r="G6" s="444">
        <v>113</v>
      </c>
      <c r="H6" s="417">
        <v>4.1239999999999997</v>
      </c>
      <c r="I6" s="403">
        <v>3.81</v>
      </c>
      <c r="J6" s="453">
        <v>8</v>
      </c>
      <c r="K6" s="454">
        <v>148</v>
      </c>
      <c r="L6" s="193">
        <v>3.6756756756756754</v>
      </c>
      <c r="M6" s="193">
        <v>3.6</v>
      </c>
      <c r="N6" s="355">
        <v>39</v>
      </c>
      <c r="O6" s="440">
        <v>114</v>
      </c>
      <c r="P6" s="194">
        <v>4.3499999999999996</v>
      </c>
      <c r="Q6" s="194">
        <v>3.88</v>
      </c>
      <c r="R6" s="356">
        <v>3</v>
      </c>
      <c r="S6" s="57">
        <f t="shared" ref="S6:S69" si="0">R6+N6+J6+F6</f>
        <v>52</v>
      </c>
      <c r="U6" s="162"/>
      <c r="V6" s="4" t="s">
        <v>10</v>
      </c>
      <c r="X6" s="59"/>
    </row>
    <row r="7" spans="1:24" ht="14.25" customHeight="1" x14ac:dyDescent="0.25">
      <c r="A7" s="60">
        <v>2</v>
      </c>
      <c r="B7" s="41" t="s">
        <v>153</v>
      </c>
      <c r="C7" s="448">
        <v>40</v>
      </c>
      <c r="D7" s="417">
        <v>4.3499999999999996</v>
      </c>
      <c r="E7" s="403">
        <v>3.79</v>
      </c>
      <c r="F7" s="447">
        <v>3</v>
      </c>
      <c r="G7" s="445">
        <v>51</v>
      </c>
      <c r="H7" s="417">
        <v>4.0979999999999999</v>
      </c>
      <c r="I7" s="403">
        <v>3.81</v>
      </c>
      <c r="J7" s="453">
        <v>12</v>
      </c>
      <c r="K7" s="440"/>
      <c r="L7" s="194"/>
      <c r="M7" s="194">
        <v>3.6</v>
      </c>
      <c r="N7" s="356">
        <v>110</v>
      </c>
      <c r="O7" s="440">
        <v>49</v>
      </c>
      <c r="P7" s="194">
        <v>4.37</v>
      </c>
      <c r="Q7" s="194">
        <v>3.88</v>
      </c>
      <c r="R7" s="356">
        <v>2</v>
      </c>
      <c r="S7" s="61">
        <f t="shared" si="0"/>
        <v>127</v>
      </c>
      <c r="U7" s="9"/>
      <c r="V7" s="4" t="s">
        <v>16</v>
      </c>
      <c r="X7" s="59"/>
    </row>
    <row r="8" spans="1:24" x14ac:dyDescent="0.25">
      <c r="A8" s="60">
        <v>3</v>
      </c>
      <c r="B8" s="41" t="s">
        <v>105</v>
      </c>
      <c r="C8" s="448">
        <v>103</v>
      </c>
      <c r="D8" s="417">
        <v>4.1067999999999998</v>
      </c>
      <c r="E8" s="403">
        <v>3.79</v>
      </c>
      <c r="F8" s="447">
        <v>11</v>
      </c>
      <c r="G8" s="445">
        <v>89</v>
      </c>
      <c r="H8" s="417">
        <v>4.3707000000000003</v>
      </c>
      <c r="I8" s="403">
        <v>3.81</v>
      </c>
      <c r="J8" s="453">
        <v>2</v>
      </c>
      <c r="K8" s="440">
        <v>66</v>
      </c>
      <c r="L8" s="194">
        <v>4.1060606060606064</v>
      </c>
      <c r="M8" s="194">
        <v>3.6</v>
      </c>
      <c r="N8" s="356">
        <v>5</v>
      </c>
      <c r="O8" s="440">
        <v>71</v>
      </c>
      <c r="P8" s="194">
        <v>4.2816999999999998</v>
      </c>
      <c r="Q8" s="194">
        <v>3.88</v>
      </c>
      <c r="R8" s="356">
        <v>9</v>
      </c>
      <c r="S8" s="61">
        <f t="shared" si="0"/>
        <v>27</v>
      </c>
      <c r="X8" s="59"/>
    </row>
    <row r="9" spans="1:24" x14ac:dyDescent="0.25">
      <c r="A9" s="60">
        <v>4</v>
      </c>
      <c r="B9" s="41" t="s">
        <v>19</v>
      </c>
      <c r="C9" s="448">
        <v>168</v>
      </c>
      <c r="D9" s="417">
        <v>3.9581999999999997</v>
      </c>
      <c r="E9" s="403">
        <v>3.79</v>
      </c>
      <c r="F9" s="447">
        <v>24</v>
      </c>
      <c r="G9" s="445">
        <v>165</v>
      </c>
      <c r="H9" s="417">
        <v>3.8062</v>
      </c>
      <c r="I9" s="403">
        <v>3.81</v>
      </c>
      <c r="J9" s="453">
        <v>55</v>
      </c>
      <c r="K9" s="440">
        <v>155</v>
      </c>
      <c r="L9" s="194">
        <v>3.4774193548387098</v>
      </c>
      <c r="M9" s="194">
        <v>3.6</v>
      </c>
      <c r="N9" s="356">
        <v>68</v>
      </c>
      <c r="O9" s="440">
        <v>181</v>
      </c>
      <c r="P9" s="194">
        <v>4.13</v>
      </c>
      <c r="Q9" s="194">
        <v>3.88</v>
      </c>
      <c r="R9" s="356">
        <v>17</v>
      </c>
      <c r="S9" s="61">
        <f t="shared" si="0"/>
        <v>164</v>
      </c>
      <c r="X9" s="59"/>
    </row>
    <row r="10" spans="1:24" x14ac:dyDescent="0.25">
      <c r="A10" s="60">
        <v>5</v>
      </c>
      <c r="B10" s="41" t="s">
        <v>107</v>
      </c>
      <c r="C10" s="448">
        <v>119</v>
      </c>
      <c r="D10" s="417">
        <v>3.9496000000000002</v>
      </c>
      <c r="E10" s="403">
        <v>3.79</v>
      </c>
      <c r="F10" s="447">
        <v>27</v>
      </c>
      <c r="G10" s="445">
        <v>124</v>
      </c>
      <c r="H10" s="417">
        <v>3.9677999999999995</v>
      </c>
      <c r="I10" s="403">
        <v>3.81</v>
      </c>
      <c r="J10" s="453">
        <v>23</v>
      </c>
      <c r="K10" s="440">
        <v>117</v>
      </c>
      <c r="L10" s="194">
        <v>3.3931623931623927</v>
      </c>
      <c r="M10" s="194">
        <v>3.6</v>
      </c>
      <c r="N10" s="356">
        <v>81</v>
      </c>
      <c r="O10" s="440">
        <v>116</v>
      </c>
      <c r="P10" s="194">
        <v>4.0256999999999996</v>
      </c>
      <c r="Q10" s="194">
        <v>3.88</v>
      </c>
      <c r="R10" s="356">
        <v>27</v>
      </c>
      <c r="S10" s="61">
        <f t="shared" si="0"/>
        <v>158</v>
      </c>
      <c r="U10" s="62"/>
      <c r="V10" s="59"/>
      <c r="X10" s="59"/>
    </row>
    <row r="11" spans="1:24" x14ac:dyDescent="0.25">
      <c r="A11" s="60">
        <v>6</v>
      </c>
      <c r="B11" s="41" t="s">
        <v>104</v>
      </c>
      <c r="C11" s="448">
        <v>125</v>
      </c>
      <c r="D11" s="417">
        <v>3.8720000000000003</v>
      </c>
      <c r="E11" s="403">
        <v>3.79</v>
      </c>
      <c r="F11" s="447">
        <v>38</v>
      </c>
      <c r="G11" s="445">
        <v>101</v>
      </c>
      <c r="H11" s="417">
        <v>3.8712999999999997</v>
      </c>
      <c r="I11" s="403">
        <v>3.81</v>
      </c>
      <c r="J11" s="453">
        <v>39</v>
      </c>
      <c r="K11" s="440">
        <v>116</v>
      </c>
      <c r="L11" s="194">
        <v>3.5431034482758621</v>
      </c>
      <c r="M11" s="194">
        <v>3.6</v>
      </c>
      <c r="N11" s="356">
        <v>63</v>
      </c>
      <c r="O11" s="440">
        <v>98</v>
      </c>
      <c r="P11" s="194">
        <v>3.7858000000000001</v>
      </c>
      <c r="Q11" s="194">
        <v>3.88</v>
      </c>
      <c r="R11" s="356">
        <v>64</v>
      </c>
      <c r="S11" s="61">
        <f t="shared" si="0"/>
        <v>204</v>
      </c>
      <c r="U11" s="62"/>
      <c r="V11" s="59"/>
      <c r="X11" s="59"/>
    </row>
    <row r="12" spans="1:24" x14ac:dyDescent="0.25">
      <c r="A12" s="60">
        <v>7</v>
      </c>
      <c r="B12" s="41" t="s">
        <v>106</v>
      </c>
      <c r="C12" s="448">
        <v>91</v>
      </c>
      <c r="D12" s="417">
        <v>3.8350999999999997</v>
      </c>
      <c r="E12" s="403">
        <v>3.79</v>
      </c>
      <c r="F12" s="447">
        <v>44</v>
      </c>
      <c r="G12" s="445">
        <v>94</v>
      </c>
      <c r="H12" s="417">
        <v>3.8513999999999999</v>
      </c>
      <c r="I12" s="403">
        <v>3.81</v>
      </c>
      <c r="J12" s="453">
        <v>44</v>
      </c>
      <c r="K12" s="440">
        <v>106</v>
      </c>
      <c r="L12" s="194">
        <v>3.8301886792452833</v>
      </c>
      <c r="M12" s="194">
        <v>3.6</v>
      </c>
      <c r="N12" s="356">
        <v>19</v>
      </c>
      <c r="O12" s="440">
        <v>83</v>
      </c>
      <c r="P12" s="194">
        <v>3.6502999999999997</v>
      </c>
      <c r="Q12" s="194">
        <v>3.88</v>
      </c>
      <c r="R12" s="356">
        <v>83</v>
      </c>
      <c r="S12" s="63">
        <f t="shared" si="0"/>
        <v>190</v>
      </c>
      <c r="U12" s="62"/>
      <c r="V12" s="59"/>
      <c r="X12" s="59"/>
    </row>
    <row r="13" spans="1:24" x14ac:dyDescent="0.25">
      <c r="A13" s="60">
        <v>8</v>
      </c>
      <c r="B13" s="41" t="s">
        <v>20</v>
      </c>
      <c r="C13" s="448">
        <v>96</v>
      </c>
      <c r="D13" s="417">
        <v>3.7813999999999997</v>
      </c>
      <c r="E13" s="403">
        <v>3.79</v>
      </c>
      <c r="F13" s="447">
        <v>53</v>
      </c>
      <c r="G13" s="445">
        <v>96</v>
      </c>
      <c r="H13" s="417">
        <v>3.9058999999999999</v>
      </c>
      <c r="I13" s="403">
        <v>3.81</v>
      </c>
      <c r="J13" s="453">
        <v>33</v>
      </c>
      <c r="K13" s="440">
        <v>79</v>
      </c>
      <c r="L13" s="194">
        <v>3.6202531645569622</v>
      </c>
      <c r="M13" s="194">
        <v>3.6</v>
      </c>
      <c r="N13" s="356">
        <v>47</v>
      </c>
      <c r="O13" s="440">
        <v>99</v>
      </c>
      <c r="P13" s="194">
        <v>3.41</v>
      </c>
      <c r="Q13" s="194">
        <v>3.88</v>
      </c>
      <c r="R13" s="356">
        <v>106</v>
      </c>
      <c r="S13" s="61">
        <f t="shared" si="0"/>
        <v>239</v>
      </c>
      <c r="U13" s="62"/>
      <c r="V13" s="59"/>
      <c r="X13" s="59"/>
    </row>
    <row r="14" spans="1:24" ht="15.75" thickBot="1" x14ac:dyDescent="0.3">
      <c r="A14" s="64">
        <v>9</v>
      </c>
      <c r="B14" s="41" t="s">
        <v>99</v>
      </c>
      <c r="C14" s="449">
        <v>90</v>
      </c>
      <c r="D14" s="450">
        <v>3.5663</v>
      </c>
      <c r="E14" s="451">
        <v>3.79</v>
      </c>
      <c r="F14" s="452">
        <v>89</v>
      </c>
      <c r="G14" s="445">
        <v>90</v>
      </c>
      <c r="H14" s="417">
        <v>3.5000999999999998</v>
      </c>
      <c r="I14" s="403">
        <v>3.81</v>
      </c>
      <c r="J14" s="453">
        <v>99</v>
      </c>
      <c r="K14" s="455">
        <v>97</v>
      </c>
      <c r="L14" s="196">
        <v>3.6597938144329896</v>
      </c>
      <c r="M14" s="196">
        <v>3.6</v>
      </c>
      <c r="N14" s="357">
        <v>40</v>
      </c>
      <c r="O14" s="440">
        <v>98</v>
      </c>
      <c r="P14" s="194">
        <v>3.6629</v>
      </c>
      <c r="Q14" s="194">
        <v>3.88</v>
      </c>
      <c r="R14" s="356">
        <v>82</v>
      </c>
      <c r="S14" s="519">
        <f>R14+N14+J14+F14</f>
        <v>310</v>
      </c>
      <c r="U14" s="62"/>
      <c r="V14" s="59"/>
      <c r="X14" s="59"/>
    </row>
    <row r="15" spans="1:24" ht="15.75" thickBot="1" x14ac:dyDescent="0.3">
      <c r="A15" s="138"/>
      <c r="B15" s="139" t="s">
        <v>83</v>
      </c>
      <c r="C15" s="310">
        <f>SUM(C16:C27)</f>
        <v>1281</v>
      </c>
      <c r="D15" s="414">
        <f>AVERAGE(D16:D27)</f>
        <v>3.6982750000000002</v>
      </c>
      <c r="E15" s="405">
        <v>3.79</v>
      </c>
      <c r="F15" s="311"/>
      <c r="G15" s="310">
        <f>SUM(G16:G27)</f>
        <v>1359</v>
      </c>
      <c r="H15" s="414">
        <f>AVERAGE(H16:H27)</f>
        <v>3.7941333333333334</v>
      </c>
      <c r="I15" s="405">
        <v>3.81</v>
      </c>
      <c r="J15" s="311"/>
      <c r="K15" s="302">
        <f>SUM(K16:K27)</f>
        <v>1128</v>
      </c>
      <c r="L15" s="153">
        <f>AVERAGE(L16:L27)</f>
        <v>3.6003787126984315</v>
      </c>
      <c r="M15" s="265">
        <v>3.6</v>
      </c>
      <c r="N15" s="436"/>
      <c r="O15" s="149">
        <f>SUM(O16:O27)</f>
        <v>1165</v>
      </c>
      <c r="P15" s="153">
        <f>AVERAGE(P16:P27)</f>
        <v>3.8765499999999995</v>
      </c>
      <c r="Q15" s="265">
        <v>3.88</v>
      </c>
      <c r="R15" s="235"/>
      <c r="S15" s="140"/>
      <c r="U15" s="62"/>
      <c r="V15" s="59"/>
      <c r="X15" s="59"/>
    </row>
    <row r="16" spans="1:24" x14ac:dyDescent="0.25">
      <c r="A16" s="56">
        <v>1</v>
      </c>
      <c r="B16" s="96" t="s">
        <v>26</v>
      </c>
      <c r="C16" s="343">
        <v>101</v>
      </c>
      <c r="D16" s="193">
        <v>4.2474999999999996</v>
      </c>
      <c r="E16" s="406">
        <v>3.79</v>
      </c>
      <c r="F16" s="167">
        <v>4</v>
      </c>
      <c r="G16" s="343">
        <v>90</v>
      </c>
      <c r="H16" s="193">
        <v>3.8666999999999998</v>
      </c>
      <c r="I16" s="406">
        <v>3.81</v>
      </c>
      <c r="J16" s="167">
        <v>40</v>
      </c>
      <c r="K16" s="303">
        <v>98</v>
      </c>
      <c r="L16" s="194">
        <v>3.9693877551020411</v>
      </c>
      <c r="M16" s="264">
        <v>3.6</v>
      </c>
      <c r="N16" s="397">
        <v>9</v>
      </c>
      <c r="O16" s="441">
        <v>94</v>
      </c>
      <c r="P16" s="194">
        <v>4.1808999999999994</v>
      </c>
      <c r="Q16" s="264">
        <v>3.88</v>
      </c>
      <c r="R16" s="231">
        <v>13</v>
      </c>
      <c r="S16" s="57">
        <f t="shared" si="0"/>
        <v>66</v>
      </c>
      <c r="U16" s="59"/>
      <c r="V16" s="59"/>
      <c r="X16" s="59"/>
    </row>
    <row r="17" spans="1:24" x14ac:dyDescent="0.25">
      <c r="A17" s="60">
        <v>2</v>
      </c>
      <c r="B17" s="97" t="s">
        <v>84</v>
      </c>
      <c r="C17" s="339">
        <v>178</v>
      </c>
      <c r="D17" s="194">
        <v>4.0109000000000004</v>
      </c>
      <c r="E17" s="407">
        <v>3.79</v>
      </c>
      <c r="F17" s="166">
        <v>17</v>
      </c>
      <c r="G17" s="339">
        <v>187</v>
      </c>
      <c r="H17" s="194">
        <v>3.9626000000000001</v>
      </c>
      <c r="I17" s="407">
        <v>3.81</v>
      </c>
      <c r="J17" s="166">
        <v>24</v>
      </c>
      <c r="K17" s="304">
        <v>142</v>
      </c>
      <c r="L17" s="194">
        <v>4.154929577464789</v>
      </c>
      <c r="M17" s="264">
        <v>3.6</v>
      </c>
      <c r="N17" s="397">
        <v>3</v>
      </c>
      <c r="O17" s="442">
        <v>158</v>
      </c>
      <c r="P17" s="194">
        <v>4.3038999999999996</v>
      </c>
      <c r="Q17" s="264">
        <v>3.88</v>
      </c>
      <c r="R17" s="231">
        <v>5</v>
      </c>
      <c r="S17" s="61">
        <f t="shared" si="0"/>
        <v>49</v>
      </c>
      <c r="U17" s="59"/>
      <c r="V17" s="59"/>
      <c r="X17" s="59"/>
    </row>
    <row r="18" spans="1:24" ht="15" customHeight="1" x14ac:dyDescent="0.25">
      <c r="A18" s="60">
        <v>3</v>
      </c>
      <c r="B18" s="97" t="s">
        <v>22</v>
      </c>
      <c r="C18" s="339">
        <v>68</v>
      </c>
      <c r="D18" s="194">
        <v>3.9853000000000005</v>
      </c>
      <c r="E18" s="407">
        <v>3.79</v>
      </c>
      <c r="F18" s="166">
        <v>21</v>
      </c>
      <c r="G18" s="339">
        <v>70</v>
      </c>
      <c r="H18" s="194">
        <v>3.9428000000000001</v>
      </c>
      <c r="I18" s="407">
        <v>3.81</v>
      </c>
      <c r="J18" s="166">
        <v>27</v>
      </c>
      <c r="K18" s="304">
        <v>68</v>
      </c>
      <c r="L18" s="194">
        <v>3.9558823529411766</v>
      </c>
      <c r="M18" s="264">
        <v>3.6</v>
      </c>
      <c r="N18" s="397">
        <v>10</v>
      </c>
      <c r="O18" s="442">
        <v>66</v>
      </c>
      <c r="P18" s="194">
        <v>4.0151000000000003</v>
      </c>
      <c r="Q18" s="264">
        <v>3.88</v>
      </c>
      <c r="R18" s="231">
        <v>28</v>
      </c>
      <c r="S18" s="61">
        <f t="shared" si="0"/>
        <v>86</v>
      </c>
      <c r="U18" s="59"/>
      <c r="V18" s="59"/>
      <c r="X18" s="59"/>
    </row>
    <row r="19" spans="1:24" x14ac:dyDescent="0.25">
      <c r="A19" s="60">
        <v>4</v>
      </c>
      <c r="B19" s="96" t="s">
        <v>112</v>
      </c>
      <c r="C19" s="339">
        <v>66</v>
      </c>
      <c r="D19" s="194">
        <v>3.9546000000000006</v>
      </c>
      <c r="E19" s="407">
        <v>3.79</v>
      </c>
      <c r="F19" s="166">
        <v>25</v>
      </c>
      <c r="G19" s="339">
        <v>93</v>
      </c>
      <c r="H19" s="194">
        <v>3.4838999999999998</v>
      </c>
      <c r="I19" s="407">
        <v>3.81</v>
      </c>
      <c r="J19" s="166">
        <v>100</v>
      </c>
      <c r="K19" s="304">
        <v>66</v>
      </c>
      <c r="L19" s="194">
        <v>3.5757575757575757</v>
      </c>
      <c r="M19" s="264">
        <v>3.6</v>
      </c>
      <c r="N19" s="397">
        <v>57</v>
      </c>
      <c r="O19" s="442">
        <v>57</v>
      </c>
      <c r="P19" s="194">
        <v>3.8421000000000003</v>
      </c>
      <c r="Q19" s="264">
        <v>3.88</v>
      </c>
      <c r="R19" s="231">
        <v>57</v>
      </c>
      <c r="S19" s="61">
        <f t="shared" si="0"/>
        <v>239</v>
      </c>
      <c r="U19" s="59"/>
      <c r="V19" s="59"/>
      <c r="X19" s="59"/>
    </row>
    <row r="20" spans="1:24" x14ac:dyDescent="0.25">
      <c r="A20" s="60">
        <v>5</v>
      </c>
      <c r="B20" s="99" t="s">
        <v>211</v>
      </c>
      <c r="C20" s="347">
        <v>84</v>
      </c>
      <c r="D20" s="28">
        <v>3.9167000000000001</v>
      </c>
      <c r="E20" s="408">
        <v>3.79</v>
      </c>
      <c r="F20" s="297">
        <v>31</v>
      </c>
      <c r="G20" s="347">
        <v>77</v>
      </c>
      <c r="H20" s="28">
        <v>4.0259999999999998</v>
      </c>
      <c r="I20" s="408">
        <v>3.81</v>
      </c>
      <c r="J20" s="297">
        <v>17</v>
      </c>
      <c r="K20" s="304">
        <v>84</v>
      </c>
      <c r="L20" s="194">
        <v>3.4166666666666661</v>
      </c>
      <c r="M20" s="264">
        <v>3.6</v>
      </c>
      <c r="N20" s="397">
        <v>75</v>
      </c>
      <c r="O20" s="442">
        <v>103</v>
      </c>
      <c r="P20" s="194">
        <v>3.8</v>
      </c>
      <c r="Q20" s="264">
        <v>3.88</v>
      </c>
      <c r="R20" s="231">
        <v>61</v>
      </c>
      <c r="S20" s="61">
        <f t="shared" si="0"/>
        <v>184</v>
      </c>
      <c r="U20" s="59"/>
      <c r="V20" s="59"/>
      <c r="X20" s="59"/>
    </row>
    <row r="21" spans="1:24" x14ac:dyDescent="0.25">
      <c r="A21" s="60">
        <v>6</v>
      </c>
      <c r="B21" s="97" t="s">
        <v>23</v>
      </c>
      <c r="C21" s="339">
        <v>173</v>
      </c>
      <c r="D21" s="194">
        <v>3.6995</v>
      </c>
      <c r="E21" s="407">
        <v>3.79</v>
      </c>
      <c r="F21" s="166">
        <v>66</v>
      </c>
      <c r="G21" s="339">
        <v>168</v>
      </c>
      <c r="H21" s="194">
        <v>3.8453000000000004</v>
      </c>
      <c r="I21" s="407">
        <v>3.81</v>
      </c>
      <c r="J21" s="166">
        <v>47</v>
      </c>
      <c r="K21" s="304">
        <v>125</v>
      </c>
      <c r="L21" s="194">
        <v>3.1919999999999997</v>
      </c>
      <c r="M21" s="264">
        <v>3.6</v>
      </c>
      <c r="N21" s="397">
        <v>95</v>
      </c>
      <c r="O21" s="442">
        <v>144</v>
      </c>
      <c r="P21" s="194">
        <v>4.2082999999999995</v>
      </c>
      <c r="Q21" s="264">
        <v>3.88</v>
      </c>
      <c r="R21" s="231">
        <v>12</v>
      </c>
      <c r="S21" s="61">
        <f t="shared" si="0"/>
        <v>220</v>
      </c>
      <c r="U21" s="59"/>
      <c r="V21" s="59"/>
      <c r="X21" s="59"/>
    </row>
    <row r="22" spans="1:24" x14ac:dyDescent="0.25">
      <c r="A22" s="60">
        <v>7</v>
      </c>
      <c r="B22" s="97" t="s">
        <v>24</v>
      </c>
      <c r="C22" s="339">
        <v>62</v>
      </c>
      <c r="D22" s="194">
        <v>3.4999999999999996</v>
      </c>
      <c r="E22" s="407">
        <v>3.79</v>
      </c>
      <c r="F22" s="166">
        <v>95</v>
      </c>
      <c r="G22" s="339">
        <v>83</v>
      </c>
      <c r="H22" s="194">
        <v>3.8434000000000004</v>
      </c>
      <c r="I22" s="407">
        <v>3.81</v>
      </c>
      <c r="J22" s="166">
        <v>48</v>
      </c>
      <c r="K22" s="304">
        <v>50</v>
      </c>
      <c r="L22" s="194">
        <v>3.6</v>
      </c>
      <c r="M22" s="264">
        <v>3.6</v>
      </c>
      <c r="N22" s="397">
        <v>50</v>
      </c>
      <c r="O22" s="442">
        <v>93</v>
      </c>
      <c r="P22" s="194">
        <v>3.6</v>
      </c>
      <c r="Q22" s="264">
        <v>3.88</v>
      </c>
      <c r="R22" s="231">
        <v>87</v>
      </c>
      <c r="S22" s="63">
        <f t="shared" si="0"/>
        <v>280</v>
      </c>
      <c r="U22" s="59"/>
      <c r="V22" s="59"/>
      <c r="X22" s="59"/>
    </row>
    <row r="23" spans="1:24" x14ac:dyDescent="0.25">
      <c r="A23" s="60">
        <v>8</v>
      </c>
      <c r="B23" s="97" t="s">
        <v>109</v>
      </c>
      <c r="C23" s="339">
        <v>95</v>
      </c>
      <c r="D23" s="194">
        <v>3.4951000000000003</v>
      </c>
      <c r="E23" s="407">
        <v>3.79</v>
      </c>
      <c r="F23" s="166">
        <v>96</v>
      </c>
      <c r="G23" s="339">
        <v>112</v>
      </c>
      <c r="H23" s="194">
        <v>3.8929</v>
      </c>
      <c r="I23" s="407">
        <v>3.81</v>
      </c>
      <c r="J23" s="166">
        <v>36</v>
      </c>
      <c r="K23" s="304">
        <v>100</v>
      </c>
      <c r="L23" s="194">
        <v>3.64</v>
      </c>
      <c r="M23" s="264">
        <v>3.6</v>
      </c>
      <c r="N23" s="397">
        <v>43</v>
      </c>
      <c r="O23" s="442">
        <v>100</v>
      </c>
      <c r="P23" s="194">
        <v>3.58</v>
      </c>
      <c r="Q23" s="264">
        <v>3.88</v>
      </c>
      <c r="R23" s="231">
        <v>89</v>
      </c>
      <c r="S23" s="61">
        <f t="shared" si="0"/>
        <v>264</v>
      </c>
      <c r="U23" s="59"/>
      <c r="V23" s="59"/>
      <c r="X23" s="59"/>
    </row>
    <row r="24" spans="1:24" x14ac:dyDescent="0.25">
      <c r="A24" s="60">
        <v>9</v>
      </c>
      <c r="B24" s="97" t="s">
        <v>108</v>
      </c>
      <c r="C24" s="339">
        <v>118</v>
      </c>
      <c r="D24" s="194">
        <v>3.4320999999999993</v>
      </c>
      <c r="E24" s="407">
        <v>3.79</v>
      </c>
      <c r="F24" s="166">
        <v>100</v>
      </c>
      <c r="G24" s="339">
        <v>115</v>
      </c>
      <c r="H24" s="194">
        <v>3.5649000000000002</v>
      </c>
      <c r="I24" s="407">
        <v>3.81</v>
      </c>
      <c r="J24" s="166">
        <v>94</v>
      </c>
      <c r="K24" s="304">
        <v>91</v>
      </c>
      <c r="L24" s="194">
        <v>3.2747252747252746</v>
      </c>
      <c r="M24" s="264">
        <v>3.6</v>
      </c>
      <c r="N24" s="397">
        <v>92</v>
      </c>
      <c r="O24" s="442">
        <v>80</v>
      </c>
      <c r="P24" s="194">
        <v>3.61</v>
      </c>
      <c r="Q24" s="264">
        <v>3.88</v>
      </c>
      <c r="R24" s="231">
        <v>86</v>
      </c>
      <c r="S24" s="61">
        <f t="shared" si="0"/>
        <v>372</v>
      </c>
      <c r="U24" s="59"/>
      <c r="V24" s="59"/>
      <c r="X24" s="59"/>
    </row>
    <row r="25" spans="1:24" x14ac:dyDescent="0.25">
      <c r="A25" s="60">
        <v>10</v>
      </c>
      <c r="B25" s="97" t="s">
        <v>111</v>
      </c>
      <c r="C25" s="339">
        <v>141</v>
      </c>
      <c r="D25" s="194">
        <v>3.4181000000000008</v>
      </c>
      <c r="E25" s="407">
        <v>3.79</v>
      </c>
      <c r="F25" s="166">
        <v>101</v>
      </c>
      <c r="G25" s="339">
        <v>160</v>
      </c>
      <c r="H25" s="194">
        <v>3.65</v>
      </c>
      <c r="I25" s="407">
        <v>3.81</v>
      </c>
      <c r="J25" s="166">
        <v>80</v>
      </c>
      <c r="K25" s="304">
        <v>99</v>
      </c>
      <c r="L25" s="194">
        <v>3.5555555555555554</v>
      </c>
      <c r="M25" s="264">
        <v>3.6</v>
      </c>
      <c r="N25" s="397">
        <v>61</v>
      </c>
      <c r="O25" s="442">
        <v>124</v>
      </c>
      <c r="P25" s="194">
        <v>3.9681000000000002</v>
      </c>
      <c r="Q25" s="264">
        <v>3.88</v>
      </c>
      <c r="R25" s="231">
        <v>36</v>
      </c>
      <c r="S25" s="61">
        <f t="shared" si="0"/>
        <v>278</v>
      </c>
      <c r="U25" s="59"/>
      <c r="V25" s="59"/>
      <c r="X25" s="59"/>
    </row>
    <row r="26" spans="1:24" x14ac:dyDescent="0.25">
      <c r="A26" s="60">
        <v>11</v>
      </c>
      <c r="B26" s="97" t="s">
        <v>21</v>
      </c>
      <c r="C26" s="339">
        <v>95</v>
      </c>
      <c r="D26" s="194">
        <v>3.3895000000000004</v>
      </c>
      <c r="E26" s="407">
        <v>3.79</v>
      </c>
      <c r="F26" s="166">
        <v>102</v>
      </c>
      <c r="G26" s="339">
        <v>107</v>
      </c>
      <c r="H26" s="194">
        <v>4.2242999999999995</v>
      </c>
      <c r="I26" s="407">
        <v>3.81</v>
      </c>
      <c r="J26" s="166">
        <v>4</v>
      </c>
      <c r="K26" s="304">
        <v>99</v>
      </c>
      <c r="L26" s="194">
        <v>3.4545454545454546</v>
      </c>
      <c r="M26" s="264">
        <v>3.6</v>
      </c>
      <c r="N26" s="397">
        <v>73</v>
      </c>
      <c r="O26" s="442">
        <v>57</v>
      </c>
      <c r="P26" s="194">
        <v>3.8597000000000001</v>
      </c>
      <c r="Q26" s="264">
        <v>3.88</v>
      </c>
      <c r="R26" s="231">
        <v>52</v>
      </c>
      <c r="S26" s="61">
        <f t="shared" si="0"/>
        <v>231</v>
      </c>
      <c r="U26" s="59"/>
      <c r="V26" s="59"/>
      <c r="X26" s="59"/>
    </row>
    <row r="27" spans="1:24" ht="15.75" thickBot="1" x14ac:dyDescent="0.3">
      <c r="A27" s="60">
        <v>12</v>
      </c>
      <c r="B27" s="97" t="s">
        <v>110</v>
      </c>
      <c r="C27" s="341">
        <v>100</v>
      </c>
      <c r="D27" s="196">
        <v>3.33</v>
      </c>
      <c r="E27" s="409">
        <v>3.79</v>
      </c>
      <c r="F27" s="222">
        <v>106</v>
      </c>
      <c r="G27" s="341">
        <v>97</v>
      </c>
      <c r="H27" s="196">
        <v>3.2268000000000008</v>
      </c>
      <c r="I27" s="409">
        <v>3.81</v>
      </c>
      <c r="J27" s="222">
        <v>110</v>
      </c>
      <c r="K27" s="305">
        <v>106</v>
      </c>
      <c r="L27" s="28">
        <v>3.4150943396226414</v>
      </c>
      <c r="M27" s="266">
        <v>3.6</v>
      </c>
      <c r="N27" s="398">
        <v>77</v>
      </c>
      <c r="O27" s="443">
        <v>89</v>
      </c>
      <c r="P27" s="28">
        <v>3.5505</v>
      </c>
      <c r="Q27" s="266">
        <v>3.88</v>
      </c>
      <c r="R27" s="236">
        <v>93</v>
      </c>
      <c r="S27" s="61">
        <f t="shared" si="0"/>
        <v>386</v>
      </c>
      <c r="U27" s="59"/>
      <c r="V27" s="59"/>
      <c r="X27" s="59"/>
    </row>
    <row r="28" spans="1:24" ht="15.75" thickBot="1" x14ac:dyDescent="0.3">
      <c r="A28" s="138"/>
      <c r="B28" s="139" t="s">
        <v>85</v>
      </c>
      <c r="C28" s="312">
        <f>SUM(C29:C45)</f>
        <v>1745</v>
      </c>
      <c r="D28" s="415">
        <f>AVERAGE(D29:D45)</f>
        <v>3.6226823529411765</v>
      </c>
      <c r="E28" s="410">
        <v>3.79</v>
      </c>
      <c r="F28" s="313"/>
      <c r="G28" s="312">
        <f>SUM(G29:G45)</f>
        <v>1852</v>
      </c>
      <c r="H28" s="415">
        <f>AVERAGE(H29:H45)</f>
        <v>3.6444823529411767</v>
      </c>
      <c r="I28" s="410">
        <v>3.81</v>
      </c>
      <c r="J28" s="313"/>
      <c r="K28" s="302">
        <f>SUM(K29:K45)</f>
        <v>1639</v>
      </c>
      <c r="L28" s="153">
        <f>AVERAGE(L29:L45)</f>
        <v>3.4704257763905897</v>
      </c>
      <c r="M28" s="265">
        <v>3.6</v>
      </c>
      <c r="N28" s="436"/>
      <c r="O28" s="149">
        <f>SUM(O29:O45)</f>
        <v>1674</v>
      </c>
      <c r="P28" s="153">
        <f>AVERAGE(P29:P45)</f>
        <v>3.6760941176470587</v>
      </c>
      <c r="Q28" s="265">
        <v>3.88</v>
      </c>
      <c r="R28" s="235"/>
      <c r="S28" s="140"/>
      <c r="U28" s="59"/>
      <c r="V28" s="59"/>
      <c r="X28" s="59"/>
    </row>
    <row r="29" spans="1:24" x14ac:dyDescent="0.25">
      <c r="A29" s="56">
        <v>1</v>
      </c>
      <c r="B29" s="41" t="s">
        <v>31</v>
      </c>
      <c r="C29" s="337">
        <v>161</v>
      </c>
      <c r="D29" s="195">
        <v>4.1179999999999994</v>
      </c>
      <c r="E29" s="411">
        <v>3.79</v>
      </c>
      <c r="F29" s="292">
        <v>10</v>
      </c>
      <c r="G29" s="337">
        <v>167</v>
      </c>
      <c r="H29" s="195">
        <v>3.8801999999999999</v>
      </c>
      <c r="I29" s="411">
        <v>3.81</v>
      </c>
      <c r="J29" s="292">
        <v>37</v>
      </c>
      <c r="K29" s="223">
        <v>146</v>
      </c>
      <c r="L29" s="195">
        <v>3.595890410958904</v>
      </c>
      <c r="M29" s="263">
        <v>3.6</v>
      </c>
      <c r="N29" s="396">
        <v>51</v>
      </c>
      <c r="O29" s="337">
        <v>114</v>
      </c>
      <c r="P29" s="195">
        <v>3.7456</v>
      </c>
      <c r="Q29" s="263">
        <v>3.88</v>
      </c>
      <c r="R29" s="233">
        <v>72</v>
      </c>
      <c r="S29" s="57">
        <f t="shared" si="0"/>
        <v>170</v>
      </c>
      <c r="U29" s="59"/>
      <c r="V29" s="59"/>
      <c r="X29" s="59"/>
    </row>
    <row r="30" spans="1:24" x14ac:dyDescent="0.25">
      <c r="A30" s="60">
        <v>2</v>
      </c>
      <c r="B30" s="41" t="s">
        <v>100</v>
      </c>
      <c r="C30" s="339">
        <v>134</v>
      </c>
      <c r="D30" s="194">
        <v>3.8879000000000001</v>
      </c>
      <c r="E30" s="407">
        <v>3.79</v>
      </c>
      <c r="F30" s="166">
        <v>36</v>
      </c>
      <c r="G30" s="339">
        <v>126</v>
      </c>
      <c r="H30" s="194">
        <v>3.8096999999999999</v>
      </c>
      <c r="I30" s="407">
        <v>3.81</v>
      </c>
      <c r="J30" s="166">
        <v>53</v>
      </c>
      <c r="K30" s="198">
        <v>140</v>
      </c>
      <c r="L30" s="194">
        <v>3.7785714285714285</v>
      </c>
      <c r="M30" s="264">
        <v>3.6</v>
      </c>
      <c r="N30" s="397">
        <v>28</v>
      </c>
      <c r="O30" s="339">
        <v>114</v>
      </c>
      <c r="P30" s="194">
        <v>3.7804000000000002</v>
      </c>
      <c r="Q30" s="264">
        <v>3.88</v>
      </c>
      <c r="R30" s="231">
        <v>67</v>
      </c>
      <c r="S30" s="61">
        <f t="shared" si="0"/>
        <v>184</v>
      </c>
      <c r="U30" s="59"/>
      <c r="V30" s="59"/>
      <c r="X30" s="59"/>
    </row>
    <row r="31" spans="1:24" x14ac:dyDescent="0.25">
      <c r="A31" s="60">
        <v>3</v>
      </c>
      <c r="B31" s="41" t="s">
        <v>32</v>
      </c>
      <c r="C31" s="339">
        <v>101</v>
      </c>
      <c r="D31" s="194">
        <v>3.8511000000000002</v>
      </c>
      <c r="E31" s="407">
        <v>3.79</v>
      </c>
      <c r="F31" s="166">
        <v>42</v>
      </c>
      <c r="G31" s="339">
        <v>73</v>
      </c>
      <c r="H31" s="194">
        <v>3.8629999999999995</v>
      </c>
      <c r="I31" s="407">
        <v>3.81</v>
      </c>
      <c r="J31" s="166">
        <v>42</v>
      </c>
      <c r="K31" s="198">
        <v>104</v>
      </c>
      <c r="L31" s="194">
        <v>3.9134615384615383</v>
      </c>
      <c r="M31" s="264">
        <v>3.6</v>
      </c>
      <c r="N31" s="397">
        <v>12</v>
      </c>
      <c r="O31" s="339">
        <v>96</v>
      </c>
      <c r="P31" s="194">
        <v>3.9163000000000001</v>
      </c>
      <c r="Q31" s="264">
        <v>3.88</v>
      </c>
      <c r="R31" s="231">
        <v>43</v>
      </c>
      <c r="S31" s="61">
        <f t="shared" si="0"/>
        <v>139</v>
      </c>
      <c r="U31" s="59"/>
      <c r="V31" s="59"/>
      <c r="X31" s="59"/>
    </row>
    <row r="32" spans="1:24" x14ac:dyDescent="0.25">
      <c r="A32" s="60">
        <v>4</v>
      </c>
      <c r="B32" s="41" t="s">
        <v>36</v>
      </c>
      <c r="C32" s="339">
        <v>126</v>
      </c>
      <c r="D32" s="194">
        <v>3.7777999999999996</v>
      </c>
      <c r="E32" s="407">
        <v>3.79</v>
      </c>
      <c r="F32" s="166">
        <v>54</v>
      </c>
      <c r="G32" s="339">
        <v>148</v>
      </c>
      <c r="H32" s="194">
        <v>3.6483000000000003</v>
      </c>
      <c r="I32" s="407">
        <v>3.81</v>
      </c>
      <c r="J32" s="166">
        <v>82</v>
      </c>
      <c r="K32" s="198">
        <v>119</v>
      </c>
      <c r="L32" s="194">
        <v>3.3613445378151261</v>
      </c>
      <c r="M32" s="264">
        <v>3.6</v>
      </c>
      <c r="N32" s="397">
        <v>87</v>
      </c>
      <c r="O32" s="339">
        <v>105</v>
      </c>
      <c r="P32" s="194">
        <v>4.04</v>
      </c>
      <c r="Q32" s="264">
        <v>3.88</v>
      </c>
      <c r="R32" s="231">
        <v>26</v>
      </c>
      <c r="S32" s="61">
        <f t="shared" si="0"/>
        <v>249</v>
      </c>
      <c r="U32" s="59"/>
      <c r="V32" s="59"/>
      <c r="X32" s="59"/>
    </row>
    <row r="33" spans="1:24" x14ac:dyDescent="0.25">
      <c r="A33" s="60">
        <v>5</v>
      </c>
      <c r="B33" s="41" t="s">
        <v>34</v>
      </c>
      <c r="C33" s="339">
        <v>127</v>
      </c>
      <c r="D33" s="194">
        <v>3.7086000000000001</v>
      </c>
      <c r="E33" s="407">
        <v>3.79</v>
      </c>
      <c r="F33" s="166">
        <v>63</v>
      </c>
      <c r="G33" s="339">
        <v>127</v>
      </c>
      <c r="H33" s="194">
        <v>3.7007999999999996</v>
      </c>
      <c r="I33" s="407">
        <v>3.81</v>
      </c>
      <c r="J33" s="166">
        <v>75</v>
      </c>
      <c r="K33" s="198">
        <v>114</v>
      </c>
      <c r="L33" s="194">
        <v>3.7192982456140351</v>
      </c>
      <c r="M33" s="264">
        <v>3.6</v>
      </c>
      <c r="N33" s="397">
        <v>34</v>
      </c>
      <c r="O33" s="339">
        <v>103</v>
      </c>
      <c r="P33" s="194">
        <v>3.5049000000000001</v>
      </c>
      <c r="Q33" s="264">
        <v>3.88</v>
      </c>
      <c r="R33" s="231">
        <v>101</v>
      </c>
      <c r="S33" s="61">
        <f t="shared" si="0"/>
        <v>273</v>
      </c>
      <c r="U33" s="59"/>
      <c r="V33" s="59"/>
      <c r="X33" s="59"/>
    </row>
    <row r="34" spans="1:24" x14ac:dyDescent="0.25">
      <c r="A34" s="60">
        <v>6</v>
      </c>
      <c r="B34" s="41" t="s">
        <v>118</v>
      </c>
      <c r="C34" s="339">
        <v>70</v>
      </c>
      <c r="D34" s="194">
        <v>3.6858</v>
      </c>
      <c r="E34" s="407">
        <v>3.79</v>
      </c>
      <c r="F34" s="166">
        <v>69</v>
      </c>
      <c r="G34" s="339">
        <v>64</v>
      </c>
      <c r="H34" s="194">
        <v>3.5941000000000001</v>
      </c>
      <c r="I34" s="407">
        <v>3.81</v>
      </c>
      <c r="J34" s="166">
        <v>90</v>
      </c>
      <c r="K34" s="198">
        <v>69</v>
      </c>
      <c r="L34" s="194">
        <v>3.376811594202898</v>
      </c>
      <c r="M34" s="264">
        <v>3.6</v>
      </c>
      <c r="N34" s="397">
        <v>85</v>
      </c>
      <c r="O34" s="339">
        <v>57</v>
      </c>
      <c r="P34" s="194">
        <v>3.5087999999999999</v>
      </c>
      <c r="Q34" s="264">
        <v>3.88</v>
      </c>
      <c r="R34" s="231">
        <v>99</v>
      </c>
      <c r="S34" s="61">
        <f t="shared" si="0"/>
        <v>343</v>
      </c>
      <c r="U34" s="59"/>
      <c r="V34" s="59"/>
      <c r="X34" s="59"/>
    </row>
    <row r="35" spans="1:24" x14ac:dyDescent="0.25">
      <c r="A35" s="60">
        <v>7</v>
      </c>
      <c r="B35" s="41" t="s">
        <v>35</v>
      </c>
      <c r="C35" s="339">
        <v>100</v>
      </c>
      <c r="D35" s="194">
        <v>3.63</v>
      </c>
      <c r="E35" s="407">
        <v>3.79</v>
      </c>
      <c r="F35" s="166">
        <v>78</v>
      </c>
      <c r="G35" s="339">
        <v>74</v>
      </c>
      <c r="H35" s="194">
        <v>3.7432000000000003</v>
      </c>
      <c r="I35" s="407">
        <v>3.81</v>
      </c>
      <c r="J35" s="166">
        <v>69</v>
      </c>
      <c r="K35" s="198">
        <v>91</v>
      </c>
      <c r="L35" s="194">
        <v>3.703296703296703</v>
      </c>
      <c r="M35" s="264">
        <v>3.6</v>
      </c>
      <c r="N35" s="397">
        <v>35</v>
      </c>
      <c r="O35" s="339">
        <v>99</v>
      </c>
      <c r="P35" s="194">
        <v>3.5754000000000001</v>
      </c>
      <c r="Q35" s="264">
        <v>3.88</v>
      </c>
      <c r="R35" s="231">
        <v>90</v>
      </c>
      <c r="S35" s="61">
        <f t="shared" si="0"/>
        <v>272</v>
      </c>
      <c r="U35" s="59"/>
      <c r="V35" s="59"/>
      <c r="X35" s="59"/>
    </row>
    <row r="36" spans="1:24" x14ac:dyDescent="0.25">
      <c r="A36" s="60">
        <v>8</v>
      </c>
      <c r="B36" s="41" t="s">
        <v>116</v>
      </c>
      <c r="C36" s="339">
        <v>128</v>
      </c>
      <c r="D36" s="194">
        <v>3.6172999999999997</v>
      </c>
      <c r="E36" s="407">
        <v>3.79</v>
      </c>
      <c r="F36" s="166">
        <v>81</v>
      </c>
      <c r="G36" s="339">
        <v>200</v>
      </c>
      <c r="H36" s="194">
        <v>3.645</v>
      </c>
      <c r="I36" s="407">
        <v>3.81</v>
      </c>
      <c r="J36" s="166">
        <v>83</v>
      </c>
      <c r="K36" s="198">
        <v>142</v>
      </c>
      <c r="L36" s="194">
        <v>3.443661971830986</v>
      </c>
      <c r="M36" s="264">
        <v>3.6</v>
      </c>
      <c r="N36" s="397">
        <v>74</v>
      </c>
      <c r="O36" s="339">
        <v>146</v>
      </c>
      <c r="P36" s="194">
        <v>3.4794000000000005</v>
      </c>
      <c r="Q36" s="264">
        <v>3.88</v>
      </c>
      <c r="R36" s="231">
        <v>104</v>
      </c>
      <c r="S36" s="61">
        <f t="shared" si="0"/>
        <v>342</v>
      </c>
      <c r="U36" s="59"/>
      <c r="V36" s="59"/>
      <c r="X36" s="59"/>
    </row>
    <row r="37" spans="1:24" x14ac:dyDescent="0.25">
      <c r="A37" s="60">
        <v>9</v>
      </c>
      <c r="B37" s="41" t="s">
        <v>114</v>
      </c>
      <c r="C37" s="339">
        <v>148</v>
      </c>
      <c r="D37" s="194">
        <v>3.5878000000000001</v>
      </c>
      <c r="E37" s="407">
        <v>3.79</v>
      </c>
      <c r="F37" s="166">
        <v>85</v>
      </c>
      <c r="G37" s="339">
        <v>154</v>
      </c>
      <c r="H37" s="194">
        <v>3.4284999999999997</v>
      </c>
      <c r="I37" s="407">
        <v>3.81</v>
      </c>
      <c r="J37" s="166">
        <v>103</v>
      </c>
      <c r="K37" s="198">
        <v>96</v>
      </c>
      <c r="L37" s="194">
        <v>2.927083333333333</v>
      </c>
      <c r="M37" s="264">
        <v>3.6</v>
      </c>
      <c r="N37" s="397">
        <v>109</v>
      </c>
      <c r="O37" s="339">
        <v>151</v>
      </c>
      <c r="P37" s="194">
        <v>3.5625999999999998</v>
      </c>
      <c r="Q37" s="264">
        <v>3.88</v>
      </c>
      <c r="R37" s="231">
        <v>92</v>
      </c>
      <c r="S37" s="61">
        <f t="shared" si="0"/>
        <v>389</v>
      </c>
      <c r="U37" s="59"/>
      <c r="V37" s="59"/>
      <c r="X37" s="59"/>
    </row>
    <row r="38" spans="1:24" x14ac:dyDescent="0.25">
      <c r="A38" s="60">
        <v>10</v>
      </c>
      <c r="B38" s="41" t="s">
        <v>29</v>
      </c>
      <c r="C38" s="339">
        <v>50</v>
      </c>
      <c r="D38" s="194">
        <v>3.58</v>
      </c>
      <c r="E38" s="407">
        <v>3.79</v>
      </c>
      <c r="F38" s="166">
        <v>86</v>
      </c>
      <c r="G38" s="339">
        <v>58</v>
      </c>
      <c r="H38" s="194">
        <v>3.3621000000000003</v>
      </c>
      <c r="I38" s="407">
        <v>3.81</v>
      </c>
      <c r="J38" s="166">
        <v>106</v>
      </c>
      <c r="K38" s="198">
        <v>71</v>
      </c>
      <c r="L38" s="194">
        <v>3.3802816901408455</v>
      </c>
      <c r="M38" s="264">
        <v>3.6</v>
      </c>
      <c r="N38" s="397">
        <v>83</v>
      </c>
      <c r="O38" s="339">
        <v>65</v>
      </c>
      <c r="P38" s="194">
        <v>3.4921999999999995</v>
      </c>
      <c r="Q38" s="264">
        <v>3.88</v>
      </c>
      <c r="R38" s="231">
        <v>102</v>
      </c>
      <c r="S38" s="61">
        <f t="shared" si="0"/>
        <v>377</v>
      </c>
      <c r="U38" s="59"/>
      <c r="V38" s="59"/>
      <c r="X38" s="59"/>
    </row>
    <row r="39" spans="1:24" x14ac:dyDescent="0.25">
      <c r="A39" s="60">
        <v>11</v>
      </c>
      <c r="B39" s="41" t="s">
        <v>30</v>
      </c>
      <c r="C39" s="339">
        <v>101</v>
      </c>
      <c r="D39" s="194">
        <v>3.5739000000000001</v>
      </c>
      <c r="E39" s="407">
        <v>3.79</v>
      </c>
      <c r="F39" s="166">
        <v>90</v>
      </c>
      <c r="G39" s="339">
        <v>90</v>
      </c>
      <c r="H39" s="194">
        <v>3.7778000000000005</v>
      </c>
      <c r="I39" s="407">
        <v>3.81</v>
      </c>
      <c r="J39" s="166">
        <v>66</v>
      </c>
      <c r="K39" s="198">
        <v>77</v>
      </c>
      <c r="L39" s="194">
        <v>3.1818181818181817</v>
      </c>
      <c r="M39" s="264">
        <v>3.6</v>
      </c>
      <c r="N39" s="397">
        <v>96</v>
      </c>
      <c r="O39" s="339">
        <v>88</v>
      </c>
      <c r="P39" s="194">
        <v>3.3980999999999999</v>
      </c>
      <c r="Q39" s="264">
        <v>3.88</v>
      </c>
      <c r="R39" s="231">
        <v>107</v>
      </c>
      <c r="S39" s="61">
        <f t="shared" si="0"/>
        <v>359</v>
      </c>
      <c r="U39" s="59"/>
      <c r="V39" s="59"/>
      <c r="X39" s="59"/>
    </row>
    <row r="40" spans="1:24" x14ac:dyDescent="0.25">
      <c r="A40" s="60">
        <v>12</v>
      </c>
      <c r="B40" s="41" t="s">
        <v>113</v>
      </c>
      <c r="C40" s="339">
        <v>85</v>
      </c>
      <c r="D40" s="194">
        <v>3.5413000000000001</v>
      </c>
      <c r="E40" s="407">
        <v>3.79</v>
      </c>
      <c r="F40" s="166">
        <v>91</v>
      </c>
      <c r="G40" s="339">
        <v>116</v>
      </c>
      <c r="H40" s="194">
        <v>3.7412999999999994</v>
      </c>
      <c r="I40" s="407">
        <v>3.81</v>
      </c>
      <c r="J40" s="166">
        <v>70</v>
      </c>
      <c r="K40" s="198">
        <v>106</v>
      </c>
      <c r="L40" s="194">
        <v>3.783018867924528</v>
      </c>
      <c r="M40" s="264">
        <v>3.6</v>
      </c>
      <c r="N40" s="397">
        <v>27</v>
      </c>
      <c r="O40" s="339">
        <v>101</v>
      </c>
      <c r="P40" s="194">
        <v>3.89</v>
      </c>
      <c r="Q40" s="264">
        <v>3.88</v>
      </c>
      <c r="R40" s="231">
        <v>48</v>
      </c>
      <c r="S40" s="61">
        <f t="shared" si="0"/>
        <v>236</v>
      </c>
      <c r="U40" s="59"/>
      <c r="V40" s="59"/>
      <c r="X40" s="59"/>
    </row>
    <row r="41" spans="1:24" x14ac:dyDescent="0.25">
      <c r="A41" s="60">
        <v>13</v>
      </c>
      <c r="B41" s="41" t="s">
        <v>117</v>
      </c>
      <c r="C41" s="339">
        <v>113</v>
      </c>
      <c r="D41" s="194">
        <v>3.5132999999999996</v>
      </c>
      <c r="E41" s="407">
        <v>3.79</v>
      </c>
      <c r="F41" s="166">
        <v>93</v>
      </c>
      <c r="G41" s="339">
        <v>134</v>
      </c>
      <c r="H41" s="194">
        <v>3.6491999999999996</v>
      </c>
      <c r="I41" s="407">
        <v>3.81</v>
      </c>
      <c r="J41" s="166">
        <v>81</v>
      </c>
      <c r="K41" s="198">
        <v>65</v>
      </c>
      <c r="L41" s="194">
        <v>3.4153846153846148</v>
      </c>
      <c r="M41" s="264">
        <v>3.6</v>
      </c>
      <c r="N41" s="397">
        <v>76</v>
      </c>
      <c r="O41" s="339">
        <v>107</v>
      </c>
      <c r="P41" s="194">
        <v>3.7664</v>
      </c>
      <c r="Q41" s="264">
        <v>3.88</v>
      </c>
      <c r="R41" s="231">
        <v>68</v>
      </c>
      <c r="S41" s="61">
        <f t="shared" si="0"/>
        <v>318</v>
      </c>
      <c r="U41" s="59"/>
      <c r="V41" s="59"/>
      <c r="X41" s="59"/>
    </row>
    <row r="42" spans="1:24" x14ac:dyDescent="0.25">
      <c r="A42" s="60">
        <v>14</v>
      </c>
      <c r="B42" s="41" t="s">
        <v>33</v>
      </c>
      <c r="C42" s="339">
        <v>79</v>
      </c>
      <c r="D42" s="194">
        <v>3.4936999999999996</v>
      </c>
      <c r="E42" s="407">
        <v>3.79</v>
      </c>
      <c r="F42" s="166">
        <v>97</v>
      </c>
      <c r="G42" s="339">
        <v>98</v>
      </c>
      <c r="H42" s="194">
        <v>3.4591999999999996</v>
      </c>
      <c r="I42" s="407">
        <v>3.81</v>
      </c>
      <c r="J42" s="166">
        <v>101</v>
      </c>
      <c r="K42" s="198">
        <v>71</v>
      </c>
      <c r="L42" s="194">
        <v>3.676056338028169</v>
      </c>
      <c r="M42" s="264">
        <v>3.6</v>
      </c>
      <c r="N42" s="397">
        <v>38</v>
      </c>
      <c r="O42" s="339">
        <v>92</v>
      </c>
      <c r="P42" s="194">
        <v>3.7609000000000004</v>
      </c>
      <c r="Q42" s="264">
        <v>3.88</v>
      </c>
      <c r="R42" s="231">
        <v>71</v>
      </c>
      <c r="S42" s="61">
        <f t="shared" si="0"/>
        <v>307</v>
      </c>
      <c r="U42" s="59"/>
      <c r="V42" s="59"/>
      <c r="X42" s="59"/>
    </row>
    <row r="43" spans="1:24" x14ac:dyDescent="0.25">
      <c r="A43" s="60">
        <v>15</v>
      </c>
      <c r="B43" s="41" t="s">
        <v>28</v>
      </c>
      <c r="C43" s="339">
        <v>53</v>
      </c>
      <c r="D43" s="194">
        <v>3.4340000000000002</v>
      </c>
      <c r="E43" s="407">
        <v>3.79</v>
      </c>
      <c r="F43" s="166">
        <v>99</v>
      </c>
      <c r="G43" s="339">
        <v>56</v>
      </c>
      <c r="H43" s="194">
        <v>3.8035000000000001</v>
      </c>
      <c r="I43" s="407">
        <v>3.81</v>
      </c>
      <c r="J43" s="166">
        <v>56</v>
      </c>
      <c r="K43" s="198">
        <v>57</v>
      </c>
      <c r="L43" s="194">
        <v>2.9999999999999996</v>
      </c>
      <c r="M43" s="264">
        <v>3.6</v>
      </c>
      <c r="N43" s="397">
        <v>106</v>
      </c>
      <c r="O43" s="339">
        <v>62</v>
      </c>
      <c r="P43" s="194">
        <v>3.5326</v>
      </c>
      <c r="Q43" s="264">
        <v>3.88</v>
      </c>
      <c r="R43" s="231">
        <v>98</v>
      </c>
      <c r="S43" s="61">
        <f t="shared" si="0"/>
        <v>359</v>
      </c>
      <c r="U43" s="59"/>
      <c r="V43" s="59"/>
      <c r="X43" s="59"/>
    </row>
    <row r="44" spans="1:24" x14ac:dyDescent="0.25">
      <c r="A44" s="60">
        <v>16</v>
      </c>
      <c r="B44" s="41" t="s">
        <v>27</v>
      </c>
      <c r="C44" s="339">
        <v>121</v>
      </c>
      <c r="D44" s="194">
        <v>3.3558000000000003</v>
      </c>
      <c r="E44" s="407">
        <v>3.79</v>
      </c>
      <c r="F44" s="166">
        <v>105</v>
      </c>
      <c r="G44" s="339">
        <v>142</v>
      </c>
      <c r="H44" s="194">
        <v>3.4502999999999999</v>
      </c>
      <c r="I44" s="407">
        <v>3.81</v>
      </c>
      <c r="J44" s="166">
        <v>102</v>
      </c>
      <c r="K44" s="198">
        <v>143</v>
      </c>
      <c r="L44" s="194">
        <v>3.7412587412587412</v>
      </c>
      <c r="M44" s="264">
        <v>3.6</v>
      </c>
      <c r="N44" s="397">
        <v>31</v>
      </c>
      <c r="O44" s="339">
        <v>134</v>
      </c>
      <c r="P44" s="194">
        <v>3.84</v>
      </c>
      <c r="Q44" s="264">
        <v>3.88</v>
      </c>
      <c r="R44" s="231">
        <v>55</v>
      </c>
      <c r="S44" s="61">
        <f t="shared" si="0"/>
        <v>293</v>
      </c>
      <c r="U44" s="59"/>
      <c r="V44" s="59"/>
      <c r="X44" s="59"/>
    </row>
    <row r="45" spans="1:24" ht="15.75" thickBot="1" x14ac:dyDescent="0.3">
      <c r="A45" s="60">
        <v>17</v>
      </c>
      <c r="B45" s="41" t="s">
        <v>115</v>
      </c>
      <c r="C45" s="339">
        <v>48</v>
      </c>
      <c r="D45" s="194">
        <v>3.2293000000000003</v>
      </c>
      <c r="E45" s="407">
        <v>3.79</v>
      </c>
      <c r="F45" s="166">
        <v>109</v>
      </c>
      <c r="G45" s="339">
        <v>25</v>
      </c>
      <c r="H45" s="194">
        <v>3.4</v>
      </c>
      <c r="I45" s="407">
        <v>3.81</v>
      </c>
      <c r="J45" s="166">
        <v>104</v>
      </c>
      <c r="K45" s="198">
        <v>28</v>
      </c>
      <c r="L45" s="194">
        <v>3</v>
      </c>
      <c r="M45" s="264">
        <v>3.6</v>
      </c>
      <c r="N45" s="397">
        <v>104</v>
      </c>
      <c r="O45" s="339">
        <v>40</v>
      </c>
      <c r="P45" s="194">
        <v>3.7</v>
      </c>
      <c r="Q45" s="264">
        <v>3.88</v>
      </c>
      <c r="R45" s="231">
        <v>78</v>
      </c>
      <c r="S45" s="61">
        <f t="shared" si="0"/>
        <v>395</v>
      </c>
      <c r="U45" s="59"/>
      <c r="V45" s="59"/>
      <c r="X45" s="59"/>
    </row>
    <row r="46" spans="1:24" ht="15.75" thickBot="1" x14ac:dyDescent="0.3">
      <c r="A46" s="138"/>
      <c r="B46" s="139" t="s">
        <v>86</v>
      </c>
      <c r="C46" s="149">
        <f>SUM(C47:C66)</f>
        <v>2216</v>
      </c>
      <c r="D46" s="153">
        <f>AVERAGE(D47:D66)</f>
        <v>3.7420249999999995</v>
      </c>
      <c r="E46" s="412">
        <v>3.79</v>
      </c>
      <c r="F46" s="308"/>
      <c r="G46" s="149">
        <f>SUM(G47:G66)</f>
        <v>2175</v>
      </c>
      <c r="H46" s="153">
        <f>AVERAGE(H47:H66)</f>
        <v>3.7741850000000001</v>
      </c>
      <c r="I46" s="412">
        <v>3.81</v>
      </c>
      <c r="J46" s="308"/>
      <c r="K46" s="302">
        <f>SUM(K47:K66)</f>
        <v>1823</v>
      </c>
      <c r="L46" s="153">
        <f>AVERAGE(L47:L66)</f>
        <v>3.564601956897151</v>
      </c>
      <c r="M46" s="265">
        <v>3.6</v>
      </c>
      <c r="N46" s="436"/>
      <c r="O46" s="149">
        <f>SUM(O47:O66)</f>
        <v>1914</v>
      </c>
      <c r="P46" s="153">
        <f>AVERAGE(P47:P66)</f>
        <v>3.7623315789473679</v>
      </c>
      <c r="Q46" s="265">
        <v>3.88</v>
      </c>
      <c r="R46" s="235"/>
      <c r="S46" s="140"/>
      <c r="U46" s="59"/>
      <c r="V46" s="59"/>
      <c r="X46" s="59"/>
    </row>
    <row r="47" spans="1:24" ht="15" customHeight="1" x14ac:dyDescent="0.25">
      <c r="A47" s="56">
        <v>1</v>
      </c>
      <c r="B47" s="133" t="s">
        <v>103</v>
      </c>
      <c r="C47" s="420">
        <v>80</v>
      </c>
      <c r="D47" s="31">
        <v>4.5125000000000002</v>
      </c>
      <c r="E47" s="413">
        <v>3.79</v>
      </c>
      <c r="F47" s="309">
        <v>1</v>
      </c>
      <c r="G47" s="420">
        <v>56</v>
      </c>
      <c r="H47" s="31">
        <v>4.1072000000000006</v>
      </c>
      <c r="I47" s="413">
        <v>3.81</v>
      </c>
      <c r="J47" s="309">
        <v>11</v>
      </c>
      <c r="K47" s="306">
        <v>55</v>
      </c>
      <c r="L47" s="31">
        <v>4.5999999999999996</v>
      </c>
      <c r="M47" s="267">
        <v>3.6</v>
      </c>
      <c r="N47" s="437">
        <v>1</v>
      </c>
      <c r="O47" s="420">
        <v>58</v>
      </c>
      <c r="P47" s="31">
        <v>4.0172999999999996</v>
      </c>
      <c r="Q47" s="267">
        <v>3.88</v>
      </c>
      <c r="R47" s="239">
        <v>29</v>
      </c>
      <c r="S47" s="57">
        <f t="shared" si="0"/>
        <v>42</v>
      </c>
      <c r="U47" s="59"/>
      <c r="V47" s="59"/>
      <c r="X47" s="59"/>
    </row>
    <row r="48" spans="1:24" ht="15" customHeight="1" x14ac:dyDescent="0.25">
      <c r="A48" s="60">
        <v>2</v>
      </c>
      <c r="B48" s="41" t="s">
        <v>119</v>
      </c>
      <c r="C48" s="339">
        <v>32</v>
      </c>
      <c r="D48" s="194">
        <v>4.1879</v>
      </c>
      <c r="E48" s="407">
        <v>3.79</v>
      </c>
      <c r="F48" s="166">
        <v>7</v>
      </c>
      <c r="G48" s="339">
        <v>34</v>
      </c>
      <c r="H48" s="194">
        <v>3.7646999999999995</v>
      </c>
      <c r="I48" s="407">
        <v>3.81</v>
      </c>
      <c r="J48" s="166">
        <v>67</v>
      </c>
      <c r="K48" s="198">
        <v>32</v>
      </c>
      <c r="L48" s="194">
        <v>3.5</v>
      </c>
      <c r="M48" s="264">
        <v>3.6</v>
      </c>
      <c r="N48" s="397">
        <v>67</v>
      </c>
      <c r="O48" s="339">
        <v>28</v>
      </c>
      <c r="P48" s="194">
        <v>3.7856999999999998</v>
      </c>
      <c r="Q48" s="264">
        <v>3.88</v>
      </c>
      <c r="R48" s="231">
        <v>66</v>
      </c>
      <c r="S48" s="61">
        <f t="shared" si="0"/>
        <v>207</v>
      </c>
      <c r="U48" s="59"/>
      <c r="V48" s="59"/>
      <c r="X48" s="59"/>
    </row>
    <row r="49" spans="1:24" ht="15" customHeight="1" x14ac:dyDescent="0.25">
      <c r="A49" s="60">
        <v>3</v>
      </c>
      <c r="B49" s="41" t="s">
        <v>46</v>
      </c>
      <c r="C49" s="339">
        <v>192</v>
      </c>
      <c r="D49" s="194">
        <v>3.9947000000000004</v>
      </c>
      <c r="E49" s="407">
        <v>3.79</v>
      </c>
      <c r="F49" s="166">
        <v>22</v>
      </c>
      <c r="G49" s="339">
        <v>207</v>
      </c>
      <c r="H49" s="194">
        <v>4.1208</v>
      </c>
      <c r="I49" s="407">
        <v>3.81</v>
      </c>
      <c r="J49" s="166">
        <v>9</v>
      </c>
      <c r="K49" s="198">
        <v>182</v>
      </c>
      <c r="L49" s="194">
        <v>3.6428571428571428</v>
      </c>
      <c r="M49" s="264">
        <v>3.6</v>
      </c>
      <c r="N49" s="397">
        <v>42</v>
      </c>
      <c r="O49" s="339">
        <v>179</v>
      </c>
      <c r="P49" s="194">
        <v>3.9887999999999999</v>
      </c>
      <c r="Q49" s="264">
        <v>3.88</v>
      </c>
      <c r="R49" s="231">
        <v>32</v>
      </c>
      <c r="S49" s="61">
        <f t="shared" si="0"/>
        <v>105</v>
      </c>
      <c r="U49" s="59"/>
      <c r="V49" s="59"/>
      <c r="X49" s="59"/>
    </row>
    <row r="50" spans="1:24" ht="15" customHeight="1" x14ac:dyDescent="0.25">
      <c r="A50" s="60">
        <v>4</v>
      </c>
      <c r="B50" s="41" t="s">
        <v>50</v>
      </c>
      <c r="C50" s="339">
        <v>123</v>
      </c>
      <c r="D50" s="194">
        <v>3.9350000000000001</v>
      </c>
      <c r="E50" s="407">
        <v>3.79</v>
      </c>
      <c r="F50" s="166">
        <v>28</v>
      </c>
      <c r="G50" s="339">
        <v>138</v>
      </c>
      <c r="H50" s="194">
        <v>3.9783000000000004</v>
      </c>
      <c r="I50" s="407">
        <v>3.81</v>
      </c>
      <c r="J50" s="166">
        <v>21</v>
      </c>
      <c r="K50" s="198">
        <v>125</v>
      </c>
      <c r="L50" s="194">
        <v>3.5440000000000005</v>
      </c>
      <c r="M50" s="264">
        <v>3.6</v>
      </c>
      <c r="N50" s="397">
        <v>62</v>
      </c>
      <c r="O50" s="339">
        <v>112</v>
      </c>
      <c r="P50" s="194">
        <v>3.9466999999999994</v>
      </c>
      <c r="Q50" s="264">
        <v>3.88</v>
      </c>
      <c r="R50" s="231">
        <v>39</v>
      </c>
      <c r="S50" s="61">
        <f t="shared" si="0"/>
        <v>150</v>
      </c>
      <c r="U50" s="59"/>
      <c r="V50" s="59"/>
      <c r="X50" s="59"/>
    </row>
    <row r="51" spans="1:24" ht="15" customHeight="1" x14ac:dyDescent="0.25">
      <c r="A51" s="60">
        <v>5</v>
      </c>
      <c r="B51" s="41" t="s">
        <v>40</v>
      </c>
      <c r="C51" s="339">
        <v>126</v>
      </c>
      <c r="D51" s="194">
        <v>3.9045000000000005</v>
      </c>
      <c r="E51" s="407">
        <v>3.79</v>
      </c>
      <c r="F51" s="166">
        <v>34</v>
      </c>
      <c r="G51" s="339">
        <v>113</v>
      </c>
      <c r="H51" s="194">
        <v>3.7961</v>
      </c>
      <c r="I51" s="407">
        <v>3.81</v>
      </c>
      <c r="J51" s="166">
        <v>59</v>
      </c>
      <c r="K51" s="198">
        <v>111</v>
      </c>
      <c r="L51" s="194">
        <v>3.4594594594594601</v>
      </c>
      <c r="M51" s="264">
        <v>3.6</v>
      </c>
      <c r="N51" s="397">
        <v>72</v>
      </c>
      <c r="O51" s="339">
        <v>111</v>
      </c>
      <c r="P51" s="194">
        <v>3.7478000000000002</v>
      </c>
      <c r="Q51" s="264">
        <v>3.88</v>
      </c>
      <c r="R51" s="231">
        <v>73</v>
      </c>
      <c r="S51" s="61">
        <f t="shared" si="0"/>
        <v>238</v>
      </c>
      <c r="U51" s="59"/>
      <c r="V51" s="59"/>
      <c r="X51" s="59"/>
    </row>
    <row r="52" spans="1:24" ht="15" customHeight="1" x14ac:dyDescent="0.25">
      <c r="A52" s="60">
        <v>6</v>
      </c>
      <c r="B52" s="41" t="s">
        <v>48</v>
      </c>
      <c r="C52" s="339">
        <v>81</v>
      </c>
      <c r="D52" s="194">
        <v>3.8638999999999997</v>
      </c>
      <c r="E52" s="407">
        <v>3.79</v>
      </c>
      <c r="F52" s="166">
        <v>39</v>
      </c>
      <c r="G52" s="339">
        <v>90</v>
      </c>
      <c r="H52" s="194">
        <v>3.6332000000000004</v>
      </c>
      <c r="I52" s="407">
        <v>3.81</v>
      </c>
      <c r="J52" s="166">
        <v>84</v>
      </c>
      <c r="K52" s="198">
        <v>79</v>
      </c>
      <c r="L52" s="194">
        <v>3.7215189873417724</v>
      </c>
      <c r="M52" s="264">
        <v>3.6</v>
      </c>
      <c r="N52" s="397">
        <v>32</v>
      </c>
      <c r="O52" s="339">
        <v>83</v>
      </c>
      <c r="P52" s="194">
        <v>3.6019999999999994</v>
      </c>
      <c r="Q52" s="264">
        <v>3.88</v>
      </c>
      <c r="R52" s="231">
        <v>88</v>
      </c>
      <c r="S52" s="61">
        <f t="shared" si="0"/>
        <v>243</v>
      </c>
      <c r="U52" s="59"/>
      <c r="V52" s="59"/>
      <c r="X52" s="59"/>
    </row>
    <row r="53" spans="1:24" ht="15" customHeight="1" x14ac:dyDescent="0.25">
      <c r="A53" s="60">
        <v>7</v>
      </c>
      <c r="B53" s="41" t="s">
        <v>210</v>
      </c>
      <c r="C53" s="339">
        <v>107</v>
      </c>
      <c r="D53" s="194">
        <v>3.8598000000000003</v>
      </c>
      <c r="E53" s="407">
        <v>3.79</v>
      </c>
      <c r="F53" s="166">
        <v>40</v>
      </c>
      <c r="G53" s="339">
        <v>115</v>
      </c>
      <c r="H53" s="194">
        <v>3.9043000000000001</v>
      </c>
      <c r="I53" s="407">
        <v>3.81</v>
      </c>
      <c r="J53" s="166">
        <v>34</v>
      </c>
      <c r="K53" s="198">
        <v>103</v>
      </c>
      <c r="L53" s="194">
        <v>3.8252427184466025</v>
      </c>
      <c r="M53" s="264">
        <v>3.6</v>
      </c>
      <c r="N53" s="397">
        <v>22</v>
      </c>
      <c r="O53" s="339">
        <v>115</v>
      </c>
      <c r="P53" s="194">
        <v>4.1038999999999994</v>
      </c>
      <c r="Q53" s="264">
        <v>3.88</v>
      </c>
      <c r="R53" s="231">
        <v>20</v>
      </c>
      <c r="S53" s="61">
        <f t="shared" si="0"/>
        <v>116</v>
      </c>
      <c r="U53" s="59"/>
      <c r="V53" s="59"/>
      <c r="X53" s="59"/>
    </row>
    <row r="54" spans="1:24" ht="15" customHeight="1" x14ac:dyDescent="0.25">
      <c r="A54" s="60">
        <v>8</v>
      </c>
      <c r="B54" s="41" t="s">
        <v>39</v>
      </c>
      <c r="C54" s="339">
        <v>133</v>
      </c>
      <c r="D54" s="194">
        <v>3.8346000000000005</v>
      </c>
      <c r="E54" s="407">
        <v>3.79</v>
      </c>
      <c r="F54" s="166">
        <v>45</v>
      </c>
      <c r="G54" s="339">
        <v>152</v>
      </c>
      <c r="H54" s="194">
        <v>4</v>
      </c>
      <c r="I54" s="407">
        <v>3.81</v>
      </c>
      <c r="J54" s="166">
        <v>19</v>
      </c>
      <c r="K54" s="198">
        <v>120</v>
      </c>
      <c r="L54" s="194">
        <v>3.6333333333333324</v>
      </c>
      <c r="M54" s="264">
        <v>3.6</v>
      </c>
      <c r="N54" s="397">
        <v>44</v>
      </c>
      <c r="O54" s="339">
        <v>146</v>
      </c>
      <c r="P54" s="194">
        <v>4.0615999999999994</v>
      </c>
      <c r="Q54" s="264">
        <v>3.88</v>
      </c>
      <c r="R54" s="231">
        <v>22</v>
      </c>
      <c r="S54" s="61">
        <f t="shared" si="0"/>
        <v>130</v>
      </c>
      <c r="U54" s="59"/>
      <c r="V54" s="59"/>
      <c r="X54" s="59"/>
    </row>
    <row r="55" spans="1:24" ht="15" customHeight="1" x14ac:dyDescent="0.25">
      <c r="A55" s="60">
        <v>9</v>
      </c>
      <c r="B55" s="133" t="s">
        <v>41</v>
      </c>
      <c r="C55" s="347">
        <v>97</v>
      </c>
      <c r="D55" s="28">
        <v>3.7938000000000001</v>
      </c>
      <c r="E55" s="408">
        <v>3.79</v>
      </c>
      <c r="F55" s="297">
        <v>52</v>
      </c>
      <c r="G55" s="347">
        <v>103</v>
      </c>
      <c r="H55" s="28">
        <v>3.6604999999999994</v>
      </c>
      <c r="I55" s="408">
        <v>3.81</v>
      </c>
      <c r="J55" s="297">
        <v>78</v>
      </c>
      <c r="K55" s="201">
        <v>78</v>
      </c>
      <c r="L55" s="28">
        <v>3.5128205128205128</v>
      </c>
      <c r="M55" s="266">
        <v>3.6</v>
      </c>
      <c r="N55" s="398">
        <v>65</v>
      </c>
      <c r="O55" s="347">
        <v>107</v>
      </c>
      <c r="P55" s="28">
        <v>3.7850999999999999</v>
      </c>
      <c r="Q55" s="266">
        <v>3.88</v>
      </c>
      <c r="R55" s="236">
        <v>63</v>
      </c>
      <c r="S55" s="61">
        <f t="shared" si="0"/>
        <v>258</v>
      </c>
      <c r="U55" s="59"/>
      <c r="V55" s="59"/>
      <c r="X55" s="59"/>
    </row>
    <row r="56" spans="1:24" ht="15" customHeight="1" x14ac:dyDescent="0.25">
      <c r="A56" s="60">
        <v>10</v>
      </c>
      <c r="B56" s="41" t="s">
        <v>44</v>
      </c>
      <c r="C56" s="339">
        <v>37</v>
      </c>
      <c r="D56" s="194">
        <v>3.7564000000000006</v>
      </c>
      <c r="E56" s="407">
        <v>3.79</v>
      </c>
      <c r="F56" s="166">
        <v>58</v>
      </c>
      <c r="G56" s="339">
        <v>55</v>
      </c>
      <c r="H56" s="194">
        <v>3.8367</v>
      </c>
      <c r="I56" s="407">
        <v>3.81</v>
      </c>
      <c r="J56" s="166">
        <v>50</v>
      </c>
      <c r="K56" s="198">
        <v>34</v>
      </c>
      <c r="L56" s="194">
        <v>3.6764705882352939</v>
      </c>
      <c r="M56" s="264">
        <v>3.6</v>
      </c>
      <c r="N56" s="397">
        <v>37</v>
      </c>
      <c r="O56" s="339">
        <v>38</v>
      </c>
      <c r="P56" s="194">
        <v>3.4215</v>
      </c>
      <c r="Q56" s="264">
        <v>3.88</v>
      </c>
      <c r="R56" s="231">
        <v>105</v>
      </c>
      <c r="S56" s="61">
        <f t="shared" si="0"/>
        <v>250</v>
      </c>
      <c r="U56" s="59"/>
      <c r="V56" s="59"/>
      <c r="X56" s="59"/>
    </row>
    <row r="57" spans="1:24" ht="15" customHeight="1" x14ac:dyDescent="0.25">
      <c r="A57" s="60">
        <v>11</v>
      </c>
      <c r="B57" s="41" t="s">
        <v>37</v>
      </c>
      <c r="C57" s="339">
        <v>277</v>
      </c>
      <c r="D57" s="194">
        <v>3.7042999999999999</v>
      </c>
      <c r="E57" s="407">
        <v>3.79</v>
      </c>
      <c r="F57" s="166">
        <v>67</v>
      </c>
      <c r="G57" s="339">
        <v>249</v>
      </c>
      <c r="H57" s="194">
        <v>3.8795000000000006</v>
      </c>
      <c r="I57" s="407">
        <v>3.81</v>
      </c>
      <c r="J57" s="166">
        <v>38</v>
      </c>
      <c r="K57" s="198">
        <v>208</v>
      </c>
      <c r="L57" s="194">
        <v>3.4711538461538463</v>
      </c>
      <c r="M57" s="264">
        <v>3.6</v>
      </c>
      <c r="N57" s="397">
        <v>71</v>
      </c>
      <c r="O57" s="339">
        <v>222</v>
      </c>
      <c r="P57" s="194">
        <v>3.8018000000000001</v>
      </c>
      <c r="Q57" s="264">
        <v>3.88</v>
      </c>
      <c r="R57" s="231">
        <v>60</v>
      </c>
      <c r="S57" s="61">
        <f t="shared" si="0"/>
        <v>236</v>
      </c>
      <c r="U57" s="59"/>
      <c r="V57" s="59"/>
      <c r="X57" s="59"/>
    </row>
    <row r="58" spans="1:24" ht="15" customHeight="1" x14ac:dyDescent="0.25">
      <c r="A58" s="60">
        <v>12</v>
      </c>
      <c r="B58" s="133" t="s">
        <v>209</v>
      </c>
      <c r="C58" s="347">
        <v>133</v>
      </c>
      <c r="D58" s="28">
        <v>3.6841000000000004</v>
      </c>
      <c r="E58" s="408">
        <v>3.79</v>
      </c>
      <c r="F58" s="297">
        <v>72</v>
      </c>
      <c r="G58" s="347">
        <v>109</v>
      </c>
      <c r="H58" s="28">
        <v>3.5871999999999997</v>
      </c>
      <c r="I58" s="408">
        <v>3.81</v>
      </c>
      <c r="J58" s="297">
        <v>91</v>
      </c>
      <c r="K58" s="201">
        <v>111</v>
      </c>
      <c r="L58" s="28">
        <v>3.3693693693693687</v>
      </c>
      <c r="M58" s="266">
        <v>3.6</v>
      </c>
      <c r="N58" s="398">
        <v>86</v>
      </c>
      <c r="O58" s="347">
        <v>110</v>
      </c>
      <c r="P58" s="28">
        <v>3.8635999999999999</v>
      </c>
      <c r="Q58" s="266">
        <v>3.88</v>
      </c>
      <c r="R58" s="236">
        <v>51</v>
      </c>
      <c r="S58" s="61">
        <f t="shared" si="0"/>
        <v>300</v>
      </c>
      <c r="U58" s="59"/>
      <c r="V58" s="59"/>
      <c r="X58" s="59"/>
    </row>
    <row r="59" spans="1:24" ht="15" customHeight="1" x14ac:dyDescent="0.25">
      <c r="A59" s="60">
        <v>13</v>
      </c>
      <c r="B59" s="41" t="s">
        <v>43</v>
      </c>
      <c r="C59" s="339">
        <v>31</v>
      </c>
      <c r="D59" s="194">
        <v>3.6777999999999995</v>
      </c>
      <c r="E59" s="407">
        <v>3.79</v>
      </c>
      <c r="F59" s="166">
        <v>70</v>
      </c>
      <c r="G59" s="339">
        <v>30</v>
      </c>
      <c r="H59" s="194">
        <v>3.5996000000000006</v>
      </c>
      <c r="I59" s="407">
        <v>3.81</v>
      </c>
      <c r="J59" s="166">
        <v>88</v>
      </c>
      <c r="K59" s="198">
        <v>26</v>
      </c>
      <c r="L59" s="194">
        <v>3.1538461538461537</v>
      </c>
      <c r="M59" s="264">
        <v>3.6</v>
      </c>
      <c r="N59" s="397">
        <v>99</v>
      </c>
      <c r="O59" s="339">
        <v>39</v>
      </c>
      <c r="P59" s="194">
        <v>3.8714</v>
      </c>
      <c r="Q59" s="264">
        <v>3.88</v>
      </c>
      <c r="R59" s="231">
        <v>50</v>
      </c>
      <c r="S59" s="61">
        <f t="shared" si="0"/>
        <v>307</v>
      </c>
      <c r="U59" s="59"/>
      <c r="V59" s="59"/>
      <c r="X59" s="59"/>
    </row>
    <row r="60" spans="1:24" ht="15" customHeight="1" x14ac:dyDescent="0.25">
      <c r="A60" s="60">
        <v>14</v>
      </c>
      <c r="B60" s="41" t="s">
        <v>49</v>
      </c>
      <c r="C60" s="339">
        <v>116</v>
      </c>
      <c r="D60" s="194">
        <v>3.6638000000000002</v>
      </c>
      <c r="E60" s="407">
        <v>3.79</v>
      </c>
      <c r="F60" s="166">
        <v>74</v>
      </c>
      <c r="G60" s="339">
        <v>116</v>
      </c>
      <c r="H60" s="194">
        <v>3.6296999999999997</v>
      </c>
      <c r="I60" s="407">
        <v>3.81</v>
      </c>
      <c r="J60" s="166">
        <v>85</v>
      </c>
      <c r="K60" s="198">
        <v>98</v>
      </c>
      <c r="L60" s="194">
        <v>3.1530612244897958</v>
      </c>
      <c r="M60" s="264">
        <v>3.6</v>
      </c>
      <c r="N60" s="397">
        <v>100</v>
      </c>
      <c r="O60" s="339">
        <v>86</v>
      </c>
      <c r="P60" s="194">
        <v>3.7674000000000003</v>
      </c>
      <c r="Q60" s="264">
        <v>3.88</v>
      </c>
      <c r="R60" s="231">
        <v>69</v>
      </c>
      <c r="S60" s="61">
        <f t="shared" si="0"/>
        <v>328</v>
      </c>
      <c r="U60" s="59"/>
      <c r="V60" s="59"/>
      <c r="X60" s="59"/>
    </row>
    <row r="61" spans="1:24" ht="15" customHeight="1" x14ac:dyDescent="0.25">
      <c r="A61" s="60">
        <v>15</v>
      </c>
      <c r="B61" s="41" t="s">
        <v>152</v>
      </c>
      <c r="C61" s="339">
        <v>205</v>
      </c>
      <c r="D61" s="194">
        <v>3.6440000000000001</v>
      </c>
      <c r="E61" s="407">
        <v>3.79</v>
      </c>
      <c r="F61" s="166">
        <v>76</v>
      </c>
      <c r="G61" s="339">
        <v>108</v>
      </c>
      <c r="H61" s="194">
        <v>3.8239999999999998</v>
      </c>
      <c r="I61" s="407">
        <v>3.81</v>
      </c>
      <c r="J61" s="166">
        <v>51</v>
      </c>
      <c r="K61" s="198"/>
      <c r="L61" s="194"/>
      <c r="M61" s="264">
        <v>3.6</v>
      </c>
      <c r="N61" s="397">
        <v>110</v>
      </c>
      <c r="O61" s="339"/>
      <c r="P61" s="194"/>
      <c r="Q61" s="264">
        <v>3.88</v>
      </c>
      <c r="R61" s="231">
        <v>111</v>
      </c>
      <c r="S61" s="61">
        <f t="shared" si="0"/>
        <v>348</v>
      </c>
      <c r="U61" s="59"/>
      <c r="V61" s="59"/>
      <c r="X61" s="59"/>
    </row>
    <row r="62" spans="1:24" ht="15" customHeight="1" x14ac:dyDescent="0.25">
      <c r="A62" s="60">
        <v>16</v>
      </c>
      <c r="B62" s="41" t="s">
        <v>101</v>
      </c>
      <c r="C62" s="339">
        <v>213</v>
      </c>
      <c r="D62" s="194">
        <v>3.5817999999999999</v>
      </c>
      <c r="E62" s="407">
        <v>3.79</v>
      </c>
      <c r="F62" s="166">
        <v>87</v>
      </c>
      <c r="G62" s="339">
        <v>257</v>
      </c>
      <c r="H62" s="194">
        <v>3.8637999999999999</v>
      </c>
      <c r="I62" s="407">
        <v>3.81</v>
      </c>
      <c r="J62" s="166">
        <v>41</v>
      </c>
      <c r="K62" s="198">
        <v>229</v>
      </c>
      <c r="L62" s="194">
        <v>3.9126637554585146</v>
      </c>
      <c r="M62" s="264">
        <v>3.6</v>
      </c>
      <c r="N62" s="397">
        <v>13</v>
      </c>
      <c r="O62" s="339">
        <v>237</v>
      </c>
      <c r="P62" s="194">
        <v>3.8147000000000002</v>
      </c>
      <c r="Q62" s="264">
        <v>3.88</v>
      </c>
      <c r="R62" s="231">
        <v>58</v>
      </c>
      <c r="S62" s="61">
        <f t="shared" si="0"/>
        <v>199</v>
      </c>
      <c r="U62" s="59"/>
      <c r="V62" s="59"/>
      <c r="X62" s="59"/>
    </row>
    <row r="63" spans="1:24" ht="15" customHeight="1" x14ac:dyDescent="0.25">
      <c r="A63" s="60">
        <v>17</v>
      </c>
      <c r="B63" s="41" t="s">
        <v>47</v>
      </c>
      <c r="C63" s="339">
        <v>51</v>
      </c>
      <c r="D63" s="194">
        <v>3.4509000000000003</v>
      </c>
      <c r="E63" s="407">
        <v>3.79</v>
      </c>
      <c r="F63" s="166">
        <v>98</v>
      </c>
      <c r="G63" s="339">
        <v>30</v>
      </c>
      <c r="H63" s="194">
        <v>3.1667000000000001</v>
      </c>
      <c r="I63" s="407">
        <v>3.81</v>
      </c>
      <c r="J63" s="166">
        <v>111</v>
      </c>
      <c r="K63" s="198">
        <v>19</v>
      </c>
      <c r="L63" s="194">
        <v>3.1578947368421053</v>
      </c>
      <c r="M63" s="264">
        <v>3.6</v>
      </c>
      <c r="N63" s="397">
        <v>98</v>
      </c>
      <c r="O63" s="339">
        <v>31</v>
      </c>
      <c r="P63" s="194">
        <v>3.6454999999999997</v>
      </c>
      <c r="Q63" s="264">
        <v>3.88</v>
      </c>
      <c r="R63" s="231">
        <v>85</v>
      </c>
      <c r="S63" s="61">
        <f t="shared" si="0"/>
        <v>392</v>
      </c>
      <c r="U63" s="59"/>
      <c r="V63" s="59"/>
      <c r="X63" s="59"/>
    </row>
    <row r="64" spans="1:24" ht="15" customHeight="1" x14ac:dyDescent="0.25">
      <c r="A64" s="60">
        <v>18</v>
      </c>
      <c r="B64" s="41" t="s">
        <v>120</v>
      </c>
      <c r="C64" s="339">
        <v>90</v>
      </c>
      <c r="D64" s="194">
        <v>3.3558999999999997</v>
      </c>
      <c r="E64" s="407">
        <v>3.79</v>
      </c>
      <c r="F64" s="166">
        <v>103</v>
      </c>
      <c r="G64" s="339">
        <v>111</v>
      </c>
      <c r="H64" s="194">
        <v>3.8021000000000003</v>
      </c>
      <c r="I64" s="407">
        <v>3.81</v>
      </c>
      <c r="J64" s="166">
        <v>58</v>
      </c>
      <c r="K64" s="198">
        <v>76</v>
      </c>
      <c r="L64" s="194">
        <v>3.6315789473684208</v>
      </c>
      <c r="M64" s="264">
        <v>3.6</v>
      </c>
      <c r="N64" s="397">
        <v>45</v>
      </c>
      <c r="O64" s="339">
        <v>93</v>
      </c>
      <c r="P64" s="194">
        <v>3.6989000000000001</v>
      </c>
      <c r="Q64" s="264">
        <v>3.88</v>
      </c>
      <c r="R64" s="231">
        <v>76</v>
      </c>
      <c r="S64" s="63">
        <f t="shared" si="0"/>
        <v>282</v>
      </c>
      <c r="U64" s="59"/>
      <c r="V64" s="59"/>
      <c r="X64" s="59"/>
    </row>
    <row r="65" spans="1:24" ht="15" customHeight="1" x14ac:dyDescent="0.25">
      <c r="A65" s="64">
        <v>19</v>
      </c>
      <c r="B65" s="41" t="s">
        <v>45</v>
      </c>
      <c r="C65" s="339">
        <v>41</v>
      </c>
      <c r="D65" s="194">
        <v>3.2195</v>
      </c>
      <c r="E65" s="407">
        <v>3.79</v>
      </c>
      <c r="F65" s="166">
        <v>110</v>
      </c>
      <c r="G65" s="339">
        <v>56</v>
      </c>
      <c r="H65" s="194">
        <v>3.7856999999999998</v>
      </c>
      <c r="I65" s="407">
        <v>3.81</v>
      </c>
      <c r="J65" s="166">
        <v>64</v>
      </c>
      <c r="K65" s="198">
        <v>98</v>
      </c>
      <c r="L65" s="194">
        <v>3.3775510204081631</v>
      </c>
      <c r="M65" s="264">
        <v>3.6</v>
      </c>
      <c r="N65" s="397">
        <v>84</v>
      </c>
      <c r="O65" s="339">
        <v>69</v>
      </c>
      <c r="P65" s="194">
        <v>3.8406000000000002</v>
      </c>
      <c r="Q65" s="264">
        <v>3.88</v>
      </c>
      <c r="R65" s="231">
        <v>56</v>
      </c>
      <c r="S65" s="137">
        <f t="shared" si="0"/>
        <v>314</v>
      </c>
      <c r="U65" s="59"/>
      <c r="V65" s="59"/>
      <c r="X65" s="59"/>
    </row>
    <row r="66" spans="1:24" ht="15" customHeight="1" thickBot="1" x14ac:dyDescent="0.3">
      <c r="A66" s="64">
        <v>20</v>
      </c>
      <c r="B66" s="41" t="s">
        <v>42</v>
      </c>
      <c r="C66" s="339">
        <v>51</v>
      </c>
      <c r="D66" s="194">
        <v>3.2152999999999996</v>
      </c>
      <c r="E66" s="407">
        <v>3.79</v>
      </c>
      <c r="F66" s="166">
        <v>111</v>
      </c>
      <c r="G66" s="339">
        <v>46</v>
      </c>
      <c r="H66" s="194">
        <v>3.5436000000000001</v>
      </c>
      <c r="I66" s="407">
        <v>3.81</v>
      </c>
      <c r="J66" s="166">
        <v>96</v>
      </c>
      <c r="K66" s="198">
        <v>39</v>
      </c>
      <c r="L66" s="194">
        <v>3.3846153846153846</v>
      </c>
      <c r="M66" s="264">
        <v>3.6</v>
      </c>
      <c r="N66" s="397">
        <v>82</v>
      </c>
      <c r="O66" s="339">
        <v>50</v>
      </c>
      <c r="P66" s="194">
        <v>2.72</v>
      </c>
      <c r="Q66" s="264">
        <v>3.88</v>
      </c>
      <c r="R66" s="231">
        <v>110</v>
      </c>
      <c r="S66" s="68">
        <f t="shared" si="0"/>
        <v>399</v>
      </c>
      <c r="U66" s="59"/>
      <c r="V66" s="59"/>
      <c r="X66" s="59"/>
    </row>
    <row r="67" spans="1:24" ht="15" customHeight="1" thickBot="1" x14ac:dyDescent="0.3">
      <c r="A67" s="138"/>
      <c r="B67" s="139" t="s">
        <v>87</v>
      </c>
      <c r="C67" s="149">
        <f>SUM(C68:C81)</f>
        <v>1800</v>
      </c>
      <c r="D67" s="153">
        <f>AVERAGE(D68:D81)</f>
        <v>3.8155500000000004</v>
      </c>
      <c r="E67" s="412">
        <v>3.79</v>
      </c>
      <c r="F67" s="308"/>
      <c r="G67" s="149">
        <f>SUM(G68:G81)</f>
        <v>1870</v>
      </c>
      <c r="H67" s="153">
        <f>AVERAGE(H68:H81)</f>
        <v>3.8389999999999995</v>
      </c>
      <c r="I67" s="412">
        <v>3.81</v>
      </c>
      <c r="J67" s="308"/>
      <c r="K67" s="302">
        <f>SUM(K68:K81)</f>
        <v>1505</v>
      </c>
      <c r="L67" s="153">
        <f>AVERAGE(L68:L81)</f>
        <v>3.6176939462399464</v>
      </c>
      <c r="M67" s="265">
        <v>3.6</v>
      </c>
      <c r="N67" s="436"/>
      <c r="O67" s="149">
        <f>SUM(O68:O81)</f>
        <v>1632</v>
      </c>
      <c r="P67" s="153">
        <f>AVERAGE(P68:P81)</f>
        <v>3.8894928571428573</v>
      </c>
      <c r="Q67" s="265">
        <v>3.88</v>
      </c>
      <c r="R67" s="235"/>
      <c r="S67" s="140"/>
      <c r="U67" s="59"/>
      <c r="V67" s="59"/>
      <c r="X67" s="59"/>
    </row>
    <row r="68" spans="1:24" x14ac:dyDescent="0.25">
      <c r="A68" s="69">
        <v>1</v>
      </c>
      <c r="B68" s="43" t="s">
        <v>51</v>
      </c>
      <c r="C68" s="337">
        <v>125</v>
      </c>
      <c r="D68" s="195">
        <v>4.2320000000000002</v>
      </c>
      <c r="E68" s="411">
        <v>3.79</v>
      </c>
      <c r="F68" s="292">
        <v>5</v>
      </c>
      <c r="G68" s="337">
        <v>117</v>
      </c>
      <c r="H68" s="195">
        <v>4.1196999999999999</v>
      </c>
      <c r="I68" s="411">
        <v>3.81</v>
      </c>
      <c r="J68" s="292">
        <v>10</v>
      </c>
      <c r="K68" s="223">
        <v>96</v>
      </c>
      <c r="L68" s="195">
        <v>3.6041666666666661</v>
      </c>
      <c r="M68" s="263">
        <v>3.6</v>
      </c>
      <c r="N68" s="396">
        <v>48</v>
      </c>
      <c r="O68" s="337">
        <v>115</v>
      </c>
      <c r="P68" s="195">
        <v>4.2344000000000008</v>
      </c>
      <c r="Q68" s="263">
        <v>3.88</v>
      </c>
      <c r="R68" s="233">
        <v>11</v>
      </c>
      <c r="S68" s="57">
        <f t="shared" si="0"/>
        <v>74</v>
      </c>
      <c r="U68" s="59"/>
      <c r="V68" s="59"/>
      <c r="X68" s="59"/>
    </row>
    <row r="69" spans="1:24" x14ac:dyDescent="0.25">
      <c r="A69" s="60">
        <v>2</v>
      </c>
      <c r="B69" s="41" t="s">
        <v>55</v>
      </c>
      <c r="C69" s="339">
        <v>111</v>
      </c>
      <c r="D69" s="194">
        <v>4.1081000000000003</v>
      </c>
      <c r="E69" s="407">
        <v>3.79</v>
      </c>
      <c r="F69" s="166">
        <v>12</v>
      </c>
      <c r="G69" s="339">
        <v>113</v>
      </c>
      <c r="H69" s="194">
        <v>3.8495999999999997</v>
      </c>
      <c r="I69" s="407">
        <v>3.81</v>
      </c>
      <c r="J69" s="166">
        <v>45</v>
      </c>
      <c r="K69" s="198">
        <v>79</v>
      </c>
      <c r="L69" s="194">
        <v>3.5949367088607596</v>
      </c>
      <c r="M69" s="264">
        <v>3.6</v>
      </c>
      <c r="N69" s="397">
        <v>52</v>
      </c>
      <c r="O69" s="339">
        <v>122</v>
      </c>
      <c r="P69" s="194">
        <v>3.9589999999999996</v>
      </c>
      <c r="Q69" s="264">
        <v>3.88</v>
      </c>
      <c r="R69" s="231">
        <v>38</v>
      </c>
      <c r="S69" s="61">
        <f t="shared" si="0"/>
        <v>147</v>
      </c>
      <c r="U69" s="59"/>
      <c r="V69" s="59"/>
      <c r="X69" s="59"/>
    </row>
    <row r="70" spans="1:24" x14ac:dyDescent="0.25">
      <c r="A70" s="60">
        <v>3</v>
      </c>
      <c r="B70" s="41" t="s">
        <v>52</v>
      </c>
      <c r="C70" s="339">
        <v>122</v>
      </c>
      <c r="D70" s="194">
        <v>4.0491999999999999</v>
      </c>
      <c r="E70" s="407">
        <v>3.79</v>
      </c>
      <c r="F70" s="166">
        <v>13</v>
      </c>
      <c r="G70" s="339">
        <v>141</v>
      </c>
      <c r="H70" s="194">
        <v>4.1698000000000004</v>
      </c>
      <c r="I70" s="407">
        <v>3.81</v>
      </c>
      <c r="J70" s="166">
        <v>6</v>
      </c>
      <c r="K70" s="198">
        <v>90</v>
      </c>
      <c r="L70" s="194">
        <v>3.9333333333333331</v>
      </c>
      <c r="M70" s="264">
        <v>3.6</v>
      </c>
      <c r="N70" s="397">
        <v>11</v>
      </c>
      <c r="O70" s="339">
        <v>101</v>
      </c>
      <c r="P70" s="194">
        <v>4.2866999999999997</v>
      </c>
      <c r="Q70" s="264">
        <v>3.88</v>
      </c>
      <c r="R70" s="231">
        <v>7</v>
      </c>
      <c r="S70" s="61">
        <f t="shared" ref="S70:S81" si="1">R70+N70+J70+F70</f>
        <v>37</v>
      </c>
      <c r="U70" s="59"/>
      <c r="V70" s="59"/>
      <c r="X70" s="59"/>
    </row>
    <row r="71" spans="1:24" x14ac:dyDescent="0.25">
      <c r="A71" s="60">
        <v>4</v>
      </c>
      <c r="B71" s="41" t="s">
        <v>121</v>
      </c>
      <c r="C71" s="339">
        <v>165</v>
      </c>
      <c r="D71" s="194">
        <v>4.0241999999999996</v>
      </c>
      <c r="E71" s="407">
        <v>3.79</v>
      </c>
      <c r="F71" s="166">
        <v>15</v>
      </c>
      <c r="G71" s="339">
        <v>204</v>
      </c>
      <c r="H71" s="194">
        <v>4.0147000000000004</v>
      </c>
      <c r="I71" s="407">
        <v>3.81</v>
      </c>
      <c r="J71" s="166">
        <v>18</v>
      </c>
      <c r="K71" s="198">
        <v>158</v>
      </c>
      <c r="L71" s="194">
        <v>3.6518987341772151</v>
      </c>
      <c r="M71" s="264">
        <v>3.6</v>
      </c>
      <c r="N71" s="397">
        <v>41</v>
      </c>
      <c r="O71" s="339">
        <v>172</v>
      </c>
      <c r="P71" s="194">
        <v>4</v>
      </c>
      <c r="Q71" s="264">
        <v>3.88</v>
      </c>
      <c r="R71" s="231">
        <v>30</v>
      </c>
      <c r="S71" s="61">
        <f t="shared" si="1"/>
        <v>104</v>
      </c>
      <c r="U71" s="59"/>
      <c r="V71" s="59"/>
      <c r="X71" s="59"/>
    </row>
    <row r="72" spans="1:24" x14ac:dyDescent="0.25">
      <c r="A72" s="60">
        <v>5</v>
      </c>
      <c r="B72" s="41" t="s">
        <v>54</v>
      </c>
      <c r="C72" s="339">
        <v>60</v>
      </c>
      <c r="D72" s="194">
        <v>4.0000999999999998</v>
      </c>
      <c r="E72" s="407">
        <v>3.79</v>
      </c>
      <c r="F72" s="166">
        <v>19</v>
      </c>
      <c r="G72" s="339">
        <v>72</v>
      </c>
      <c r="H72" s="194">
        <v>3.6805000000000003</v>
      </c>
      <c r="I72" s="407">
        <v>3.81</v>
      </c>
      <c r="J72" s="166">
        <v>76</v>
      </c>
      <c r="K72" s="198">
        <v>76</v>
      </c>
      <c r="L72" s="194">
        <v>3.4736842105263164</v>
      </c>
      <c r="M72" s="264">
        <v>3.6</v>
      </c>
      <c r="N72" s="397">
        <v>69</v>
      </c>
      <c r="O72" s="339">
        <v>79</v>
      </c>
      <c r="P72" s="194">
        <v>3.3924000000000003</v>
      </c>
      <c r="Q72" s="264">
        <v>3.88</v>
      </c>
      <c r="R72" s="231">
        <v>108</v>
      </c>
      <c r="S72" s="61">
        <f t="shared" si="1"/>
        <v>272</v>
      </c>
      <c r="U72" s="59"/>
      <c r="V72" s="59"/>
      <c r="X72" s="59"/>
    </row>
    <row r="73" spans="1:24" x14ac:dyDescent="0.25">
      <c r="A73" s="60">
        <v>6</v>
      </c>
      <c r="B73" s="41" t="s">
        <v>126</v>
      </c>
      <c r="C73" s="339">
        <v>216</v>
      </c>
      <c r="D73" s="194">
        <v>3.9348000000000001</v>
      </c>
      <c r="E73" s="407">
        <v>3.79</v>
      </c>
      <c r="F73" s="166">
        <v>30</v>
      </c>
      <c r="G73" s="339">
        <v>201</v>
      </c>
      <c r="H73" s="194">
        <v>3.786</v>
      </c>
      <c r="I73" s="407">
        <v>3.81</v>
      </c>
      <c r="J73" s="166">
        <v>63</v>
      </c>
      <c r="K73" s="198">
        <v>118</v>
      </c>
      <c r="L73" s="194">
        <v>3</v>
      </c>
      <c r="M73" s="264">
        <v>3.6</v>
      </c>
      <c r="N73" s="397">
        <v>105</v>
      </c>
      <c r="O73" s="339">
        <v>234</v>
      </c>
      <c r="P73" s="194">
        <v>4.0982999999999992</v>
      </c>
      <c r="Q73" s="264">
        <v>3.88</v>
      </c>
      <c r="R73" s="231">
        <v>19</v>
      </c>
      <c r="S73" s="61">
        <f t="shared" si="1"/>
        <v>217</v>
      </c>
      <c r="U73" s="59"/>
      <c r="V73" s="59"/>
      <c r="X73" s="59"/>
    </row>
    <row r="74" spans="1:24" x14ac:dyDescent="0.25">
      <c r="A74" s="60">
        <v>7</v>
      </c>
      <c r="B74" s="41" t="s">
        <v>123</v>
      </c>
      <c r="C74" s="339">
        <v>103</v>
      </c>
      <c r="D74" s="194">
        <v>3.9224000000000001</v>
      </c>
      <c r="E74" s="407">
        <v>3.79</v>
      </c>
      <c r="F74" s="166">
        <v>32</v>
      </c>
      <c r="G74" s="339">
        <v>91</v>
      </c>
      <c r="H74" s="194">
        <v>3.6263000000000001</v>
      </c>
      <c r="I74" s="407">
        <v>3.81</v>
      </c>
      <c r="J74" s="166">
        <v>86</v>
      </c>
      <c r="K74" s="198">
        <v>76</v>
      </c>
      <c r="L74" s="194">
        <v>3.8289473684210527</v>
      </c>
      <c r="M74" s="264">
        <v>3.6</v>
      </c>
      <c r="N74" s="397">
        <v>20</v>
      </c>
      <c r="O74" s="339">
        <v>83</v>
      </c>
      <c r="P74" s="194">
        <v>3.9039999999999999</v>
      </c>
      <c r="Q74" s="264">
        <v>3.88</v>
      </c>
      <c r="R74" s="231">
        <v>45</v>
      </c>
      <c r="S74" s="61">
        <f t="shared" si="1"/>
        <v>183</v>
      </c>
      <c r="U74" s="59"/>
      <c r="V74" s="59"/>
      <c r="X74" s="59"/>
    </row>
    <row r="75" spans="1:24" x14ac:dyDescent="0.25">
      <c r="A75" s="60">
        <v>8</v>
      </c>
      <c r="B75" s="41" t="s">
        <v>53</v>
      </c>
      <c r="C75" s="339">
        <v>90</v>
      </c>
      <c r="D75" s="194">
        <v>3.8778000000000001</v>
      </c>
      <c r="E75" s="407">
        <v>3.79</v>
      </c>
      <c r="F75" s="166">
        <v>37</v>
      </c>
      <c r="G75" s="339">
        <v>91</v>
      </c>
      <c r="H75" s="194">
        <v>3.8464999999999998</v>
      </c>
      <c r="I75" s="407">
        <v>3.81</v>
      </c>
      <c r="J75" s="166">
        <v>46</v>
      </c>
      <c r="K75" s="198">
        <v>78</v>
      </c>
      <c r="L75" s="194">
        <v>3.5384615384615383</v>
      </c>
      <c r="M75" s="264">
        <v>3.6</v>
      </c>
      <c r="N75" s="397">
        <v>64</v>
      </c>
      <c r="O75" s="339">
        <v>110</v>
      </c>
      <c r="P75" s="194">
        <v>4.0548999999999999</v>
      </c>
      <c r="Q75" s="264">
        <v>3.88</v>
      </c>
      <c r="R75" s="231">
        <v>25</v>
      </c>
      <c r="S75" s="61">
        <f t="shared" si="1"/>
        <v>172</v>
      </c>
      <c r="U75" s="59"/>
      <c r="V75" s="59"/>
      <c r="X75" s="59"/>
    </row>
    <row r="76" spans="1:24" x14ac:dyDescent="0.25">
      <c r="A76" s="60">
        <v>9</v>
      </c>
      <c r="B76" s="41" t="s">
        <v>124</v>
      </c>
      <c r="C76" s="339">
        <v>91</v>
      </c>
      <c r="D76" s="194">
        <v>3.7690999999999999</v>
      </c>
      <c r="E76" s="407">
        <v>3.79</v>
      </c>
      <c r="F76" s="166">
        <v>56</v>
      </c>
      <c r="G76" s="339">
        <v>99</v>
      </c>
      <c r="H76" s="194">
        <v>3.9394</v>
      </c>
      <c r="I76" s="407">
        <v>3.81</v>
      </c>
      <c r="J76" s="166">
        <v>29</v>
      </c>
      <c r="K76" s="198">
        <v>95</v>
      </c>
      <c r="L76" s="194">
        <v>3.905263157894737</v>
      </c>
      <c r="M76" s="264">
        <v>3.6</v>
      </c>
      <c r="N76" s="397">
        <v>14</v>
      </c>
      <c r="O76" s="339">
        <v>107</v>
      </c>
      <c r="P76" s="194">
        <v>3.9533</v>
      </c>
      <c r="Q76" s="264">
        <v>3.88</v>
      </c>
      <c r="R76" s="231">
        <v>40</v>
      </c>
      <c r="S76" s="61">
        <f t="shared" si="1"/>
        <v>139</v>
      </c>
      <c r="U76" s="59"/>
      <c r="V76" s="59"/>
      <c r="X76" s="59"/>
    </row>
    <row r="77" spans="1:24" x14ac:dyDescent="0.25">
      <c r="A77" s="60">
        <v>10</v>
      </c>
      <c r="B77" s="41" t="s">
        <v>125</v>
      </c>
      <c r="C77" s="339">
        <v>156</v>
      </c>
      <c r="D77" s="194">
        <v>3.6472999999999995</v>
      </c>
      <c r="E77" s="407">
        <v>3.79</v>
      </c>
      <c r="F77" s="166">
        <v>75</v>
      </c>
      <c r="G77" s="339">
        <v>182</v>
      </c>
      <c r="H77" s="194">
        <v>3.5050999999999992</v>
      </c>
      <c r="I77" s="407">
        <v>3.81</v>
      </c>
      <c r="J77" s="166">
        <v>98</v>
      </c>
      <c r="K77" s="198">
        <v>168</v>
      </c>
      <c r="L77" s="194">
        <v>3.7619047619047614</v>
      </c>
      <c r="M77" s="264">
        <v>3.6</v>
      </c>
      <c r="N77" s="397">
        <v>30</v>
      </c>
      <c r="O77" s="339">
        <v>163</v>
      </c>
      <c r="P77" s="194">
        <v>3.8527</v>
      </c>
      <c r="Q77" s="264">
        <v>3.88</v>
      </c>
      <c r="R77" s="231">
        <v>53</v>
      </c>
      <c r="S77" s="61">
        <f t="shared" si="1"/>
        <v>256</v>
      </c>
      <c r="U77" s="59"/>
      <c r="V77" s="59"/>
      <c r="X77" s="59"/>
    </row>
    <row r="78" spans="1:24" x14ac:dyDescent="0.25">
      <c r="A78" s="60">
        <v>11</v>
      </c>
      <c r="B78" s="41" t="s">
        <v>151</v>
      </c>
      <c r="C78" s="339">
        <v>246</v>
      </c>
      <c r="D78" s="194">
        <v>3.6381000000000001</v>
      </c>
      <c r="E78" s="407">
        <v>3.79</v>
      </c>
      <c r="F78" s="166">
        <v>77</v>
      </c>
      <c r="G78" s="339">
        <v>194</v>
      </c>
      <c r="H78" s="194">
        <v>3.8405</v>
      </c>
      <c r="I78" s="407">
        <v>3.81</v>
      </c>
      <c r="J78" s="166">
        <v>49</v>
      </c>
      <c r="K78" s="198">
        <v>168</v>
      </c>
      <c r="L78" s="194">
        <v>3.6011904761904763</v>
      </c>
      <c r="M78" s="264">
        <v>3.6</v>
      </c>
      <c r="N78" s="397">
        <v>49</v>
      </c>
      <c r="O78" s="339">
        <v>24</v>
      </c>
      <c r="P78" s="194">
        <v>3.5834000000000001</v>
      </c>
      <c r="Q78" s="264">
        <v>3.88</v>
      </c>
      <c r="R78" s="231">
        <v>91</v>
      </c>
      <c r="S78" s="61">
        <f t="shared" si="1"/>
        <v>266</v>
      </c>
      <c r="U78" s="59"/>
      <c r="V78" s="59"/>
      <c r="X78" s="59"/>
    </row>
    <row r="79" spans="1:24" x14ac:dyDescent="0.25">
      <c r="A79" s="60">
        <v>12</v>
      </c>
      <c r="B79" s="41" t="s">
        <v>122</v>
      </c>
      <c r="C79" s="339">
        <v>86</v>
      </c>
      <c r="D79" s="194">
        <v>3.5353000000000003</v>
      </c>
      <c r="E79" s="407">
        <v>3.79</v>
      </c>
      <c r="F79" s="166">
        <v>92</v>
      </c>
      <c r="G79" s="339">
        <v>101</v>
      </c>
      <c r="H79" s="194">
        <v>3.9401999999999999</v>
      </c>
      <c r="I79" s="407">
        <v>3.81</v>
      </c>
      <c r="J79" s="166">
        <v>28</v>
      </c>
      <c r="K79" s="198">
        <v>74</v>
      </c>
      <c r="L79" s="194">
        <v>3.5810810810810811</v>
      </c>
      <c r="M79" s="264">
        <v>3.6</v>
      </c>
      <c r="N79" s="397">
        <v>56</v>
      </c>
      <c r="O79" s="339">
        <v>71</v>
      </c>
      <c r="P79" s="194">
        <v>3.5348999999999999</v>
      </c>
      <c r="Q79" s="264">
        <v>3.88</v>
      </c>
      <c r="R79" s="231">
        <v>97</v>
      </c>
      <c r="S79" s="61">
        <f t="shared" si="1"/>
        <v>273</v>
      </c>
      <c r="U79" s="59"/>
      <c r="V79" s="59"/>
      <c r="X79" s="59"/>
    </row>
    <row r="80" spans="1:24" x14ac:dyDescent="0.25">
      <c r="A80" s="60">
        <v>13</v>
      </c>
      <c r="B80" s="41" t="s">
        <v>127</v>
      </c>
      <c r="C80" s="339">
        <v>140</v>
      </c>
      <c r="D80" s="194">
        <v>3.3645999999999998</v>
      </c>
      <c r="E80" s="407">
        <v>3.79</v>
      </c>
      <c r="F80" s="166">
        <v>104</v>
      </c>
      <c r="G80" s="339">
        <v>179</v>
      </c>
      <c r="H80" s="194">
        <v>3.3574999999999999</v>
      </c>
      <c r="I80" s="407">
        <v>3.81</v>
      </c>
      <c r="J80" s="166">
        <v>108</v>
      </c>
      <c r="K80" s="198">
        <v>158</v>
      </c>
      <c r="L80" s="194">
        <v>3.7784810126582276</v>
      </c>
      <c r="M80" s="264">
        <v>3.6</v>
      </c>
      <c r="N80" s="397">
        <v>29</v>
      </c>
      <c r="O80" s="339">
        <v>157</v>
      </c>
      <c r="P80" s="194">
        <v>3.5350000000000001</v>
      </c>
      <c r="Q80" s="264">
        <v>3.88</v>
      </c>
      <c r="R80" s="231">
        <v>94</v>
      </c>
      <c r="S80" s="61">
        <f t="shared" si="1"/>
        <v>335</v>
      </c>
      <c r="U80" s="59"/>
      <c r="V80" s="59"/>
      <c r="X80" s="59"/>
    </row>
    <row r="81" spans="1:24" ht="15.75" thickBot="1" x14ac:dyDescent="0.3">
      <c r="A81" s="60">
        <v>14</v>
      </c>
      <c r="B81" s="41" t="s">
        <v>128</v>
      </c>
      <c r="C81" s="339">
        <v>89</v>
      </c>
      <c r="D81" s="194">
        <v>3.3147000000000002</v>
      </c>
      <c r="E81" s="407">
        <v>3.79</v>
      </c>
      <c r="F81" s="166">
        <v>108</v>
      </c>
      <c r="G81" s="339">
        <v>85</v>
      </c>
      <c r="H81" s="194">
        <v>4.0701999999999998</v>
      </c>
      <c r="I81" s="407">
        <v>3.81</v>
      </c>
      <c r="J81" s="166">
        <v>14</v>
      </c>
      <c r="K81" s="198">
        <v>71</v>
      </c>
      <c r="L81" s="194">
        <v>3.3943661971830981</v>
      </c>
      <c r="M81" s="264">
        <v>3.6</v>
      </c>
      <c r="N81" s="397">
        <v>80</v>
      </c>
      <c r="O81" s="339">
        <v>94</v>
      </c>
      <c r="P81" s="194">
        <v>4.0639000000000003</v>
      </c>
      <c r="Q81" s="264">
        <v>3.88</v>
      </c>
      <c r="R81" s="231">
        <v>23</v>
      </c>
      <c r="S81" s="154">
        <f t="shared" si="1"/>
        <v>225</v>
      </c>
      <c r="U81" s="59"/>
      <c r="V81" s="59"/>
      <c r="X81" s="59"/>
    </row>
    <row r="82" spans="1:24" ht="15.75" thickBot="1" x14ac:dyDescent="0.3">
      <c r="A82" s="138"/>
      <c r="B82" s="139" t="s">
        <v>88</v>
      </c>
      <c r="C82" s="149">
        <f>SUM(C83:C112)</f>
        <v>4666</v>
      </c>
      <c r="D82" s="153">
        <f>AVERAGE(D83:D112)</f>
        <v>3.7720566666666668</v>
      </c>
      <c r="E82" s="412">
        <v>3.79</v>
      </c>
      <c r="F82" s="308"/>
      <c r="G82" s="149">
        <f>SUM(G83:G112)</f>
        <v>4776</v>
      </c>
      <c r="H82" s="153">
        <f>AVERAGE(H83:H112)</f>
        <v>3.7707233333333341</v>
      </c>
      <c r="I82" s="412">
        <v>3.81</v>
      </c>
      <c r="J82" s="308"/>
      <c r="K82" s="302">
        <f>SUM(K83:K112)</f>
        <v>4030</v>
      </c>
      <c r="L82" s="153">
        <f>AVERAGE(L83:L112)</f>
        <v>3.5708148400571873</v>
      </c>
      <c r="M82" s="265">
        <v>3.6</v>
      </c>
      <c r="N82" s="436"/>
      <c r="O82" s="149">
        <f>SUM(O83:O112)</f>
        <v>3932</v>
      </c>
      <c r="P82" s="153">
        <f>AVERAGE(P83:P112)</f>
        <v>3.8670199999999992</v>
      </c>
      <c r="Q82" s="265">
        <v>3.88</v>
      </c>
      <c r="R82" s="235"/>
      <c r="S82" s="140"/>
      <c r="U82" s="59"/>
      <c r="V82" s="59"/>
      <c r="X82" s="59"/>
    </row>
    <row r="83" spans="1:24" x14ac:dyDescent="0.25">
      <c r="A83" s="56">
        <v>1</v>
      </c>
      <c r="B83" s="14" t="s">
        <v>131</v>
      </c>
      <c r="C83" s="418">
        <v>114</v>
      </c>
      <c r="D83" s="417">
        <v>4.149</v>
      </c>
      <c r="E83" s="403">
        <v>3.79</v>
      </c>
      <c r="F83" s="404">
        <v>9</v>
      </c>
      <c r="G83" s="418">
        <v>127</v>
      </c>
      <c r="H83" s="417">
        <v>4.0862999999999996</v>
      </c>
      <c r="I83" s="403">
        <v>3.81</v>
      </c>
      <c r="J83" s="404">
        <v>13</v>
      </c>
      <c r="K83" s="403">
        <v>117</v>
      </c>
      <c r="L83" s="194">
        <v>3.5641025641025639</v>
      </c>
      <c r="M83" s="194">
        <v>3.6</v>
      </c>
      <c r="N83" s="435">
        <v>59</v>
      </c>
      <c r="O83" s="440">
        <v>106</v>
      </c>
      <c r="P83" s="194">
        <v>4.0000999999999998</v>
      </c>
      <c r="Q83" s="194">
        <v>3.88</v>
      </c>
      <c r="R83" s="356">
        <v>31</v>
      </c>
      <c r="S83" s="57">
        <f t="shared" ref="S83:S112" si="2">R83+N83+J83+F83</f>
        <v>112</v>
      </c>
      <c r="U83" s="59"/>
      <c r="V83" s="59"/>
      <c r="X83" s="59"/>
    </row>
    <row r="84" spans="1:24" x14ac:dyDescent="0.25">
      <c r="A84" s="60">
        <v>2</v>
      </c>
      <c r="B84" s="14" t="s">
        <v>132</v>
      </c>
      <c r="C84" s="418">
        <v>170</v>
      </c>
      <c r="D84" s="417">
        <v>4.0355999999999996</v>
      </c>
      <c r="E84" s="403">
        <v>3.79</v>
      </c>
      <c r="F84" s="404">
        <v>14</v>
      </c>
      <c r="G84" s="418">
        <v>159</v>
      </c>
      <c r="H84" s="417">
        <v>3.9560000000000004</v>
      </c>
      <c r="I84" s="403">
        <v>3.81</v>
      </c>
      <c r="J84" s="404">
        <v>26</v>
      </c>
      <c r="K84" s="403">
        <v>131</v>
      </c>
      <c r="L84" s="194">
        <v>3.5877862595419852</v>
      </c>
      <c r="M84" s="194">
        <v>3.6</v>
      </c>
      <c r="N84" s="435">
        <v>54</v>
      </c>
      <c r="O84" s="440">
        <v>135</v>
      </c>
      <c r="P84" s="194">
        <v>3.8815999999999997</v>
      </c>
      <c r="Q84" s="194">
        <v>3.88</v>
      </c>
      <c r="R84" s="356">
        <v>49</v>
      </c>
      <c r="S84" s="61">
        <f t="shared" si="2"/>
        <v>143</v>
      </c>
      <c r="U84" s="59"/>
      <c r="V84" s="59"/>
      <c r="X84" s="59"/>
    </row>
    <row r="85" spans="1:24" x14ac:dyDescent="0.25">
      <c r="A85" s="60">
        <v>3</v>
      </c>
      <c r="B85" s="14" t="s">
        <v>144</v>
      </c>
      <c r="C85" s="418">
        <v>200</v>
      </c>
      <c r="D85" s="417">
        <v>4.01</v>
      </c>
      <c r="E85" s="403">
        <v>3.79</v>
      </c>
      <c r="F85" s="404">
        <v>18</v>
      </c>
      <c r="G85" s="418">
        <v>250</v>
      </c>
      <c r="H85" s="417">
        <v>3.9239999999999999</v>
      </c>
      <c r="I85" s="403">
        <v>3.81</v>
      </c>
      <c r="J85" s="404">
        <v>30</v>
      </c>
      <c r="K85" s="403">
        <v>230</v>
      </c>
      <c r="L85" s="194">
        <v>3.8869565217391306</v>
      </c>
      <c r="M85" s="194">
        <v>3.6</v>
      </c>
      <c r="N85" s="435">
        <v>16</v>
      </c>
      <c r="O85" s="440">
        <v>223</v>
      </c>
      <c r="P85" s="194">
        <v>3.9146999999999998</v>
      </c>
      <c r="Q85" s="194">
        <v>3.88</v>
      </c>
      <c r="R85" s="356">
        <v>44</v>
      </c>
      <c r="S85" s="61">
        <f t="shared" si="2"/>
        <v>108</v>
      </c>
      <c r="U85" s="59"/>
      <c r="V85" s="59"/>
      <c r="X85" s="59"/>
    </row>
    <row r="86" spans="1:24" x14ac:dyDescent="0.25">
      <c r="A86" s="60">
        <v>4</v>
      </c>
      <c r="B86" s="14" t="s">
        <v>90</v>
      </c>
      <c r="C86" s="418">
        <v>181</v>
      </c>
      <c r="D86" s="417">
        <v>4.0000999999999998</v>
      </c>
      <c r="E86" s="403">
        <v>3.79</v>
      </c>
      <c r="F86" s="404">
        <v>20</v>
      </c>
      <c r="G86" s="418">
        <v>174</v>
      </c>
      <c r="H86" s="417">
        <v>4.0575000000000001</v>
      </c>
      <c r="I86" s="403">
        <v>3.81</v>
      </c>
      <c r="J86" s="404">
        <v>15</v>
      </c>
      <c r="K86" s="403">
        <v>161</v>
      </c>
      <c r="L86" s="194">
        <v>3.6273291925465845</v>
      </c>
      <c r="M86" s="194">
        <v>3.6</v>
      </c>
      <c r="N86" s="435">
        <v>46</v>
      </c>
      <c r="O86" s="440">
        <v>146</v>
      </c>
      <c r="P86" s="194">
        <v>4.1097000000000001</v>
      </c>
      <c r="Q86" s="194">
        <v>3.88</v>
      </c>
      <c r="R86" s="356">
        <v>18</v>
      </c>
      <c r="S86" s="61">
        <f t="shared" si="2"/>
        <v>99</v>
      </c>
      <c r="U86" s="59"/>
      <c r="V86" s="59"/>
      <c r="X86" s="59"/>
    </row>
    <row r="87" spans="1:24" x14ac:dyDescent="0.25">
      <c r="A87" s="60">
        <v>5</v>
      </c>
      <c r="B87" s="14" t="s">
        <v>129</v>
      </c>
      <c r="C87" s="418">
        <v>100</v>
      </c>
      <c r="D87" s="417">
        <v>3.98</v>
      </c>
      <c r="E87" s="403">
        <v>3.79</v>
      </c>
      <c r="F87" s="404">
        <v>23</v>
      </c>
      <c r="G87" s="418">
        <v>104</v>
      </c>
      <c r="H87" s="417">
        <v>3.9131000000000005</v>
      </c>
      <c r="I87" s="403">
        <v>3.81</v>
      </c>
      <c r="J87" s="404">
        <v>31</v>
      </c>
      <c r="K87" s="403">
        <v>83</v>
      </c>
      <c r="L87" s="194">
        <v>3.4096385542168672</v>
      </c>
      <c r="M87" s="194">
        <v>3.6</v>
      </c>
      <c r="N87" s="435">
        <v>78</v>
      </c>
      <c r="O87" s="440">
        <v>93</v>
      </c>
      <c r="P87" s="194">
        <v>3.9676999999999998</v>
      </c>
      <c r="Q87" s="194">
        <v>3.88</v>
      </c>
      <c r="R87" s="356">
        <v>37</v>
      </c>
      <c r="S87" s="61">
        <f t="shared" si="2"/>
        <v>169</v>
      </c>
      <c r="U87" s="59"/>
      <c r="V87" s="59"/>
      <c r="X87" s="59"/>
    </row>
    <row r="88" spans="1:24" x14ac:dyDescent="0.25">
      <c r="A88" s="60">
        <v>6</v>
      </c>
      <c r="B88" s="14" t="s">
        <v>91</v>
      </c>
      <c r="C88" s="418">
        <v>219</v>
      </c>
      <c r="D88" s="417">
        <v>3.9406999999999992</v>
      </c>
      <c r="E88" s="403">
        <v>3.79</v>
      </c>
      <c r="F88" s="404">
        <v>29</v>
      </c>
      <c r="G88" s="418">
        <v>257</v>
      </c>
      <c r="H88" s="417">
        <v>3.9802</v>
      </c>
      <c r="I88" s="403">
        <v>3.81</v>
      </c>
      <c r="J88" s="404">
        <v>20</v>
      </c>
      <c r="K88" s="403">
        <v>193</v>
      </c>
      <c r="L88" s="194">
        <v>3.5025906735751295</v>
      </c>
      <c r="M88" s="194">
        <v>3.6</v>
      </c>
      <c r="N88" s="435">
        <v>66</v>
      </c>
      <c r="O88" s="440">
        <v>259</v>
      </c>
      <c r="P88" s="194">
        <v>4.2822000000000005</v>
      </c>
      <c r="Q88" s="194">
        <v>3.88</v>
      </c>
      <c r="R88" s="356">
        <v>8</v>
      </c>
      <c r="S88" s="61">
        <f t="shared" si="2"/>
        <v>123</v>
      </c>
      <c r="U88" s="59"/>
      <c r="V88" s="59"/>
      <c r="X88" s="59"/>
    </row>
    <row r="89" spans="1:24" x14ac:dyDescent="0.25">
      <c r="A89" s="60">
        <v>7</v>
      </c>
      <c r="B89" s="14" t="s">
        <v>93</v>
      </c>
      <c r="C89" s="418">
        <v>292</v>
      </c>
      <c r="D89" s="417">
        <v>3.9076</v>
      </c>
      <c r="E89" s="403">
        <v>3.79</v>
      </c>
      <c r="F89" s="404">
        <v>33</v>
      </c>
      <c r="G89" s="418">
        <v>289</v>
      </c>
      <c r="H89" s="417">
        <v>3.8062999999999998</v>
      </c>
      <c r="I89" s="403">
        <v>3.81</v>
      </c>
      <c r="J89" s="404">
        <v>54</v>
      </c>
      <c r="K89" s="403">
        <v>276</v>
      </c>
      <c r="L89" s="194">
        <v>4.1449275362318838</v>
      </c>
      <c r="M89" s="194">
        <v>3.6</v>
      </c>
      <c r="N89" s="435">
        <v>4</v>
      </c>
      <c r="O89" s="440">
        <v>237</v>
      </c>
      <c r="P89" s="194">
        <v>4.2401999999999997</v>
      </c>
      <c r="Q89" s="194">
        <v>3.88</v>
      </c>
      <c r="R89" s="356">
        <v>10</v>
      </c>
      <c r="S89" s="61">
        <f t="shared" si="2"/>
        <v>101</v>
      </c>
      <c r="U89" s="59"/>
      <c r="V89" s="59"/>
      <c r="X89" s="59"/>
    </row>
    <row r="90" spans="1:24" x14ac:dyDescent="0.25">
      <c r="A90" s="60">
        <v>8</v>
      </c>
      <c r="B90" s="14" t="s">
        <v>139</v>
      </c>
      <c r="C90" s="418">
        <v>92</v>
      </c>
      <c r="D90" s="417">
        <v>3.9021000000000003</v>
      </c>
      <c r="E90" s="403">
        <v>3.79</v>
      </c>
      <c r="F90" s="404">
        <v>35</v>
      </c>
      <c r="G90" s="418">
        <v>103</v>
      </c>
      <c r="H90" s="417">
        <v>3.7086999999999999</v>
      </c>
      <c r="I90" s="403">
        <v>3.81</v>
      </c>
      <c r="J90" s="404">
        <v>73</v>
      </c>
      <c r="K90" s="403">
        <v>67</v>
      </c>
      <c r="L90" s="194">
        <v>3.3283582089552239</v>
      </c>
      <c r="M90" s="194">
        <v>3.6</v>
      </c>
      <c r="N90" s="435">
        <v>89</v>
      </c>
      <c r="O90" s="440">
        <v>67</v>
      </c>
      <c r="P90" s="194">
        <v>3.8956</v>
      </c>
      <c r="Q90" s="194">
        <v>3.88</v>
      </c>
      <c r="R90" s="356">
        <v>46</v>
      </c>
      <c r="S90" s="61">
        <f t="shared" si="2"/>
        <v>243</v>
      </c>
      <c r="U90" s="59"/>
      <c r="V90" s="59"/>
      <c r="X90" s="59"/>
    </row>
    <row r="91" spans="1:24" x14ac:dyDescent="0.25">
      <c r="A91" s="60">
        <v>9</v>
      </c>
      <c r="B91" s="14" t="s">
        <v>57</v>
      </c>
      <c r="C91" s="418">
        <v>74</v>
      </c>
      <c r="D91" s="417">
        <v>3.8513999999999999</v>
      </c>
      <c r="E91" s="403">
        <v>3.79</v>
      </c>
      <c r="F91" s="404">
        <v>41</v>
      </c>
      <c r="G91" s="418">
        <v>48</v>
      </c>
      <c r="H91" s="417">
        <v>3.5829999999999997</v>
      </c>
      <c r="I91" s="403">
        <v>3.81</v>
      </c>
      <c r="J91" s="404">
        <v>92</v>
      </c>
      <c r="K91" s="403">
        <v>49</v>
      </c>
      <c r="L91" s="194">
        <v>3.5918367346938771</v>
      </c>
      <c r="M91" s="194">
        <v>3.6</v>
      </c>
      <c r="N91" s="435">
        <v>53</v>
      </c>
      <c r="O91" s="440">
        <v>50</v>
      </c>
      <c r="P91" s="194">
        <v>3.94</v>
      </c>
      <c r="Q91" s="194">
        <v>3.88</v>
      </c>
      <c r="R91" s="356">
        <v>42</v>
      </c>
      <c r="S91" s="61">
        <f t="shared" si="2"/>
        <v>228</v>
      </c>
      <c r="U91" s="59"/>
      <c r="V91" s="59"/>
      <c r="X91" s="59"/>
    </row>
    <row r="92" spans="1:24" x14ac:dyDescent="0.25">
      <c r="A92" s="60">
        <v>10</v>
      </c>
      <c r="B92" s="14" t="s">
        <v>133</v>
      </c>
      <c r="C92" s="416">
        <v>227</v>
      </c>
      <c r="D92" s="417">
        <v>3.8283</v>
      </c>
      <c r="E92" s="403">
        <v>3.79</v>
      </c>
      <c r="F92" s="404">
        <v>46</v>
      </c>
      <c r="G92" s="416">
        <v>225</v>
      </c>
      <c r="H92" s="417">
        <v>3.7958999999999996</v>
      </c>
      <c r="I92" s="403">
        <v>3.81</v>
      </c>
      <c r="J92" s="404">
        <v>60</v>
      </c>
      <c r="K92" s="403">
        <v>167</v>
      </c>
      <c r="L92" s="194">
        <v>3.8682634730538923</v>
      </c>
      <c r="M92" s="194">
        <v>3.6</v>
      </c>
      <c r="N92" s="435">
        <v>17</v>
      </c>
      <c r="O92" s="440">
        <v>186</v>
      </c>
      <c r="P92" s="194">
        <v>3.8929</v>
      </c>
      <c r="Q92" s="194">
        <v>3.88</v>
      </c>
      <c r="R92" s="356">
        <v>47</v>
      </c>
      <c r="S92" s="61">
        <f t="shared" si="2"/>
        <v>170</v>
      </c>
      <c r="U92" s="59"/>
      <c r="V92" s="59"/>
      <c r="X92" s="59"/>
    </row>
    <row r="93" spans="1:24" x14ac:dyDescent="0.25">
      <c r="A93" s="60">
        <v>11</v>
      </c>
      <c r="B93" s="14" t="s">
        <v>142</v>
      </c>
      <c r="C93" s="418">
        <v>128</v>
      </c>
      <c r="D93" s="417">
        <v>3.8207</v>
      </c>
      <c r="E93" s="403">
        <v>3.79</v>
      </c>
      <c r="F93" s="404">
        <v>47</v>
      </c>
      <c r="G93" s="418">
        <v>100</v>
      </c>
      <c r="H93" s="417">
        <v>3.97</v>
      </c>
      <c r="I93" s="403">
        <v>3.81</v>
      </c>
      <c r="J93" s="404">
        <v>22</v>
      </c>
      <c r="K93" s="14">
        <v>77</v>
      </c>
      <c r="L93" s="194">
        <v>3.8051948051948052</v>
      </c>
      <c r="M93" s="194">
        <v>3.6</v>
      </c>
      <c r="N93" s="435">
        <v>24</v>
      </c>
      <c r="O93" s="440">
        <v>105</v>
      </c>
      <c r="P93" s="194">
        <v>4.3429000000000002</v>
      </c>
      <c r="Q93" s="194">
        <v>3.88</v>
      </c>
      <c r="R93" s="356">
        <v>4</v>
      </c>
      <c r="S93" s="61">
        <f t="shared" si="2"/>
        <v>97</v>
      </c>
      <c r="U93" s="59"/>
      <c r="V93" s="59"/>
      <c r="X93" s="59"/>
    </row>
    <row r="94" spans="1:24" x14ac:dyDescent="0.25">
      <c r="A94" s="60">
        <v>12</v>
      </c>
      <c r="B94" s="14" t="s">
        <v>143</v>
      </c>
      <c r="C94" s="418">
        <v>261</v>
      </c>
      <c r="D94" s="417">
        <v>3.8201999999999998</v>
      </c>
      <c r="E94" s="403">
        <v>3.79</v>
      </c>
      <c r="F94" s="404">
        <v>48</v>
      </c>
      <c r="G94" s="418">
        <v>278</v>
      </c>
      <c r="H94" s="417">
        <v>3.8025000000000002</v>
      </c>
      <c r="I94" s="403">
        <v>3.81</v>
      </c>
      <c r="J94" s="404">
        <v>57</v>
      </c>
      <c r="K94" s="403">
        <v>278</v>
      </c>
      <c r="L94" s="194">
        <v>3.5647482014388494</v>
      </c>
      <c r="M94" s="194">
        <v>3.6</v>
      </c>
      <c r="N94" s="435">
        <v>58</v>
      </c>
      <c r="O94" s="440">
        <v>286</v>
      </c>
      <c r="P94" s="194">
        <v>3.9688999999999997</v>
      </c>
      <c r="Q94" s="194">
        <v>3.88</v>
      </c>
      <c r="R94" s="356">
        <v>35</v>
      </c>
      <c r="S94" s="61">
        <f t="shared" si="2"/>
        <v>198</v>
      </c>
      <c r="U94" s="59"/>
      <c r="V94" s="59"/>
      <c r="X94" s="59"/>
    </row>
    <row r="95" spans="1:24" x14ac:dyDescent="0.25">
      <c r="A95" s="60">
        <v>13</v>
      </c>
      <c r="B95" s="14" t="s">
        <v>207</v>
      </c>
      <c r="C95" s="418">
        <v>67</v>
      </c>
      <c r="D95" s="417">
        <v>3.806</v>
      </c>
      <c r="E95" s="403">
        <v>3.79</v>
      </c>
      <c r="F95" s="404">
        <v>49</v>
      </c>
      <c r="G95" s="418">
        <v>82</v>
      </c>
      <c r="H95" s="417">
        <v>3.7925999999999997</v>
      </c>
      <c r="I95" s="403">
        <v>3.81</v>
      </c>
      <c r="J95" s="404">
        <v>61</v>
      </c>
      <c r="K95" s="403">
        <v>75</v>
      </c>
      <c r="L95" s="194">
        <v>3.24</v>
      </c>
      <c r="M95" s="194">
        <v>3.6</v>
      </c>
      <c r="N95" s="435">
        <v>93</v>
      </c>
      <c r="O95" s="440">
        <v>84</v>
      </c>
      <c r="P95" s="194">
        <v>3.9523999999999999</v>
      </c>
      <c r="Q95" s="194">
        <v>3.88</v>
      </c>
      <c r="R95" s="356">
        <v>41</v>
      </c>
      <c r="S95" s="61">
        <f t="shared" si="2"/>
        <v>244</v>
      </c>
      <c r="U95" s="59"/>
      <c r="V95" s="59"/>
      <c r="X95" s="59"/>
    </row>
    <row r="96" spans="1:24" x14ac:dyDescent="0.25">
      <c r="A96" s="60">
        <v>14</v>
      </c>
      <c r="B96" s="14" t="s">
        <v>146</v>
      </c>
      <c r="C96" s="418">
        <v>400</v>
      </c>
      <c r="D96" s="417">
        <v>3.7949999999999999</v>
      </c>
      <c r="E96" s="403">
        <v>3.79</v>
      </c>
      <c r="F96" s="404">
        <v>51</v>
      </c>
      <c r="G96" s="418">
        <v>396</v>
      </c>
      <c r="H96" s="417">
        <v>3.7095000000000002</v>
      </c>
      <c r="I96" s="403">
        <v>3.81</v>
      </c>
      <c r="J96" s="404">
        <v>72</v>
      </c>
      <c r="K96" s="403">
        <v>230</v>
      </c>
      <c r="L96" s="194">
        <v>3.2391304347826089</v>
      </c>
      <c r="M96" s="194">
        <v>3.6</v>
      </c>
      <c r="N96" s="435">
        <v>94</v>
      </c>
      <c r="O96" s="440">
        <v>172</v>
      </c>
      <c r="P96" s="194">
        <v>3.4763999999999999</v>
      </c>
      <c r="Q96" s="194">
        <v>3.88</v>
      </c>
      <c r="R96" s="356">
        <v>103</v>
      </c>
      <c r="S96" s="61">
        <f t="shared" si="2"/>
        <v>320</v>
      </c>
      <c r="U96" s="59"/>
      <c r="V96" s="59"/>
      <c r="X96" s="59"/>
    </row>
    <row r="97" spans="1:24" x14ac:dyDescent="0.25">
      <c r="A97" s="60">
        <v>15</v>
      </c>
      <c r="B97" s="14" t="s">
        <v>62</v>
      </c>
      <c r="C97" s="418">
        <v>161</v>
      </c>
      <c r="D97" s="417">
        <v>3.7763</v>
      </c>
      <c r="E97" s="403">
        <v>3.79</v>
      </c>
      <c r="F97" s="404">
        <v>55</v>
      </c>
      <c r="G97" s="418">
        <v>185</v>
      </c>
      <c r="H97" s="417">
        <v>3.9567999999999999</v>
      </c>
      <c r="I97" s="403">
        <v>3.81</v>
      </c>
      <c r="J97" s="404">
        <v>25</v>
      </c>
      <c r="K97" s="403">
        <v>112</v>
      </c>
      <c r="L97" s="194">
        <v>3.6785714285714284</v>
      </c>
      <c r="M97" s="194">
        <v>3.6</v>
      </c>
      <c r="N97" s="435">
        <v>36</v>
      </c>
      <c r="O97" s="440">
        <v>110</v>
      </c>
      <c r="P97" s="194">
        <v>3.7634000000000003</v>
      </c>
      <c r="Q97" s="194">
        <v>3.88</v>
      </c>
      <c r="R97" s="356">
        <v>70</v>
      </c>
      <c r="S97" s="61">
        <f t="shared" si="2"/>
        <v>186</v>
      </c>
      <c r="U97" s="59"/>
      <c r="V97" s="59"/>
      <c r="X97" s="59"/>
    </row>
    <row r="98" spans="1:24" x14ac:dyDescent="0.25">
      <c r="A98" s="60">
        <v>16</v>
      </c>
      <c r="B98" s="14" t="s">
        <v>141</v>
      </c>
      <c r="C98" s="418">
        <v>116</v>
      </c>
      <c r="D98" s="417">
        <v>3.7672000000000003</v>
      </c>
      <c r="E98" s="403">
        <v>3.79</v>
      </c>
      <c r="F98" s="404">
        <v>57</v>
      </c>
      <c r="G98" s="418">
        <v>99</v>
      </c>
      <c r="H98" s="417">
        <v>3.5551999999999997</v>
      </c>
      <c r="I98" s="403">
        <v>3.81</v>
      </c>
      <c r="J98" s="404">
        <v>95</v>
      </c>
      <c r="K98" s="403">
        <v>106</v>
      </c>
      <c r="L98" s="194">
        <v>3.1415094339622636</v>
      </c>
      <c r="M98" s="194">
        <v>3.6</v>
      </c>
      <c r="N98" s="435">
        <v>101</v>
      </c>
      <c r="O98" s="440">
        <v>97</v>
      </c>
      <c r="P98" s="194">
        <v>3.5361000000000002</v>
      </c>
      <c r="Q98" s="194">
        <v>3.88</v>
      </c>
      <c r="R98" s="356">
        <v>95</v>
      </c>
      <c r="S98" s="61">
        <f t="shared" si="2"/>
        <v>348</v>
      </c>
      <c r="U98" s="59"/>
      <c r="V98" s="59"/>
      <c r="X98" s="59"/>
    </row>
    <row r="99" spans="1:24" x14ac:dyDescent="0.25">
      <c r="A99" s="60">
        <v>17</v>
      </c>
      <c r="B99" s="14" t="s">
        <v>137</v>
      </c>
      <c r="C99" s="418">
        <v>118</v>
      </c>
      <c r="D99" s="417">
        <v>3.7627999999999999</v>
      </c>
      <c r="E99" s="403">
        <v>3.79</v>
      </c>
      <c r="F99" s="404">
        <v>60</v>
      </c>
      <c r="G99" s="418">
        <v>149</v>
      </c>
      <c r="H99" s="417">
        <v>3.8523999999999994</v>
      </c>
      <c r="I99" s="403">
        <v>3.81</v>
      </c>
      <c r="J99" s="404">
        <v>43</v>
      </c>
      <c r="K99" s="403">
        <v>115</v>
      </c>
      <c r="L99" s="194">
        <v>3.3304347826086955</v>
      </c>
      <c r="M99" s="194">
        <v>3.6</v>
      </c>
      <c r="N99" s="435">
        <v>88</v>
      </c>
      <c r="O99" s="440">
        <v>164</v>
      </c>
      <c r="P99" s="194">
        <v>3.9816999999999996</v>
      </c>
      <c r="Q99" s="194">
        <v>3.88</v>
      </c>
      <c r="R99" s="356">
        <v>34</v>
      </c>
      <c r="S99" s="61">
        <f t="shared" si="2"/>
        <v>225</v>
      </c>
      <c r="U99" s="59"/>
      <c r="V99" s="59"/>
      <c r="X99" s="59"/>
    </row>
    <row r="100" spans="1:24" x14ac:dyDescent="0.25">
      <c r="A100" s="60">
        <v>18</v>
      </c>
      <c r="B100" s="14" t="s">
        <v>134</v>
      </c>
      <c r="C100" s="418">
        <v>83</v>
      </c>
      <c r="D100" s="417">
        <v>3.7590999999999997</v>
      </c>
      <c r="E100" s="403">
        <v>3.79</v>
      </c>
      <c r="F100" s="404">
        <v>59</v>
      </c>
      <c r="G100" s="418">
        <v>110</v>
      </c>
      <c r="H100" s="417">
        <v>3.7910000000000004</v>
      </c>
      <c r="I100" s="403">
        <v>3.81</v>
      </c>
      <c r="J100" s="404">
        <v>62</v>
      </c>
      <c r="K100" s="403">
        <v>76</v>
      </c>
      <c r="L100" s="194">
        <v>3.4078947368421044</v>
      </c>
      <c r="M100" s="194">
        <v>3.6</v>
      </c>
      <c r="N100" s="435">
        <v>79</v>
      </c>
      <c r="O100" s="440">
        <v>69</v>
      </c>
      <c r="P100" s="194">
        <v>3.6521999999999997</v>
      </c>
      <c r="Q100" s="194">
        <v>3.88</v>
      </c>
      <c r="R100" s="356">
        <v>84</v>
      </c>
      <c r="S100" s="61">
        <f t="shared" si="2"/>
        <v>284</v>
      </c>
      <c r="U100" s="59"/>
      <c r="V100" s="59"/>
      <c r="X100" s="59"/>
    </row>
    <row r="101" spans="1:24" x14ac:dyDescent="0.25">
      <c r="A101" s="60">
        <v>19</v>
      </c>
      <c r="B101" s="14" t="s">
        <v>92</v>
      </c>
      <c r="C101" s="418">
        <v>293</v>
      </c>
      <c r="D101" s="417">
        <v>3.7234000000000003</v>
      </c>
      <c r="E101" s="403">
        <v>3.79</v>
      </c>
      <c r="F101" s="404">
        <v>62</v>
      </c>
      <c r="G101" s="418">
        <v>283</v>
      </c>
      <c r="H101" s="417">
        <v>4.2014999999999993</v>
      </c>
      <c r="I101" s="403">
        <v>3.81</v>
      </c>
      <c r="J101" s="404">
        <v>5</v>
      </c>
      <c r="K101" s="403">
        <v>226</v>
      </c>
      <c r="L101" s="194">
        <v>3.7212389380530975</v>
      </c>
      <c r="M101" s="194">
        <v>3.6</v>
      </c>
      <c r="N101" s="435">
        <v>33</v>
      </c>
      <c r="O101" s="440">
        <v>258</v>
      </c>
      <c r="P101" s="194">
        <v>4.2907000000000002</v>
      </c>
      <c r="Q101" s="194">
        <v>3.88</v>
      </c>
      <c r="R101" s="356">
        <v>6</v>
      </c>
      <c r="S101" s="61">
        <f t="shared" si="2"/>
        <v>106</v>
      </c>
      <c r="U101" s="59"/>
      <c r="V101" s="59"/>
      <c r="X101" s="59"/>
    </row>
    <row r="102" spans="1:24" x14ac:dyDescent="0.25">
      <c r="A102" s="60">
        <v>20</v>
      </c>
      <c r="B102" s="14" t="s">
        <v>205</v>
      </c>
      <c r="C102" s="418">
        <v>136</v>
      </c>
      <c r="D102" s="417">
        <v>3.7059000000000002</v>
      </c>
      <c r="E102" s="403">
        <v>3.79</v>
      </c>
      <c r="F102" s="404">
        <v>64</v>
      </c>
      <c r="G102" s="418">
        <v>138</v>
      </c>
      <c r="H102" s="417">
        <v>3.6087000000000002</v>
      </c>
      <c r="I102" s="403">
        <v>3.81</v>
      </c>
      <c r="J102" s="404">
        <v>87</v>
      </c>
      <c r="K102" s="403">
        <v>130</v>
      </c>
      <c r="L102" s="194">
        <v>3.792307692307693</v>
      </c>
      <c r="M102" s="194">
        <v>3.6</v>
      </c>
      <c r="N102" s="435">
        <v>25</v>
      </c>
      <c r="O102" s="440">
        <v>110</v>
      </c>
      <c r="P102" s="194">
        <v>3.6819000000000002</v>
      </c>
      <c r="Q102" s="194">
        <v>3.88</v>
      </c>
      <c r="R102" s="356">
        <v>80</v>
      </c>
      <c r="S102" s="61">
        <f t="shared" si="2"/>
        <v>256</v>
      </c>
      <c r="U102" s="59"/>
      <c r="V102" s="59"/>
      <c r="X102" s="59"/>
    </row>
    <row r="103" spans="1:24" x14ac:dyDescent="0.25">
      <c r="A103" s="60">
        <v>21</v>
      </c>
      <c r="B103" s="14" t="s">
        <v>56</v>
      </c>
      <c r="C103" s="418">
        <v>68</v>
      </c>
      <c r="D103" s="417">
        <v>3.6913</v>
      </c>
      <c r="E103" s="403">
        <v>3.79</v>
      </c>
      <c r="F103" s="404">
        <v>68</v>
      </c>
      <c r="G103" s="418">
        <v>78</v>
      </c>
      <c r="H103" s="417">
        <v>3.3077999999999999</v>
      </c>
      <c r="I103" s="403">
        <v>3.81</v>
      </c>
      <c r="J103" s="404">
        <v>109</v>
      </c>
      <c r="K103" s="403">
        <v>55</v>
      </c>
      <c r="L103" s="194">
        <v>2.9636363636363638</v>
      </c>
      <c r="M103" s="194">
        <v>3.6</v>
      </c>
      <c r="N103" s="435">
        <v>108</v>
      </c>
      <c r="O103" s="440">
        <v>81</v>
      </c>
      <c r="P103" s="194">
        <v>3.7037</v>
      </c>
      <c r="Q103" s="194">
        <v>3.88</v>
      </c>
      <c r="R103" s="356">
        <v>77</v>
      </c>
      <c r="S103" s="61">
        <f t="shared" si="2"/>
        <v>362</v>
      </c>
      <c r="U103" s="59"/>
      <c r="V103" s="59"/>
      <c r="X103" s="59"/>
    </row>
    <row r="104" spans="1:24" x14ac:dyDescent="0.25">
      <c r="A104" s="60">
        <v>22</v>
      </c>
      <c r="B104" s="14" t="s">
        <v>135</v>
      </c>
      <c r="C104" s="418">
        <v>99</v>
      </c>
      <c r="D104" s="417">
        <v>3.6663000000000006</v>
      </c>
      <c r="E104" s="403">
        <v>3.79</v>
      </c>
      <c r="F104" s="404">
        <v>73</v>
      </c>
      <c r="G104" s="418">
        <v>106</v>
      </c>
      <c r="H104" s="417">
        <v>3.3585000000000003</v>
      </c>
      <c r="I104" s="403">
        <v>3.81</v>
      </c>
      <c r="J104" s="404">
        <v>107</v>
      </c>
      <c r="K104" s="403">
        <v>100</v>
      </c>
      <c r="L104" s="194">
        <v>3.17</v>
      </c>
      <c r="M104" s="194">
        <v>3.6</v>
      </c>
      <c r="N104" s="435">
        <v>97</v>
      </c>
      <c r="O104" s="440">
        <v>93</v>
      </c>
      <c r="P104" s="194">
        <v>3.5376999999999996</v>
      </c>
      <c r="Q104" s="194">
        <v>3.88</v>
      </c>
      <c r="R104" s="356">
        <v>96</v>
      </c>
      <c r="S104" s="61">
        <f t="shared" si="2"/>
        <v>373</v>
      </c>
      <c r="U104" s="59"/>
      <c r="V104" s="59"/>
      <c r="X104" s="59"/>
    </row>
    <row r="105" spans="1:24" x14ac:dyDescent="0.25">
      <c r="A105" s="60">
        <v>23</v>
      </c>
      <c r="B105" s="14" t="s">
        <v>138</v>
      </c>
      <c r="C105" s="418">
        <v>101</v>
      </c>
      <c r="D105" s="417">
        <v>3.6333000000000002</v>
      </c>
      <c r="E105" s="403">
        <v>3.79</v>
      </c>
      <c r="F105" s="404">
        <v>79</v>
      </c>
      <c r="G105" s="418">
        <v>122</v>
      </c>
      <c r="H105" s="417">
        <v>3.8113999999999999</v>
      </c>
      <c r="I105" s="403">
        <v>3.81</v>
      </c>
      <c r="J105" s="404">
        <v>52</v>
      </c>
      <c r="K105" s="403">
        <v>95</v>
      </c>
      <c r="L105" s="194">
        <v>3.905263157894737</v>
      </c>
      <c r="M105" s="194">
        <v>3.6</v>
      </c>
      <c r="N105" s="435">
        <v>15</v>
      </c>
      <c r="O105" s="440">
        <v>81</v>
      </c>
      <c r="P105" s="194">
        <v>3.7527000000000004</v>
      </c>
      <c r="Q105" s="194">
        <v>3.88</v>
      </c>
      <c r="R105" s="356">
        <v>74</v>
      </c>
      <c r="S105" s="61">
        <f t="shared" si="2"/>
        <v>220</v>
      </c>
      <c r="U105" s="59"/>
      <c r="V105" s="59"/>
      <c r="X105" s="59"/>
    </row>
    <row r="106" spans="1:24" x14ac:dyDescent="0.25">
      <c r="A106" s="60">
        <v>24</v>
      </c>
      <c r="B106" s="14" t="s">
        <v>130</v>
      </c>
      <c r="C106" s="418">
        <v>114</v>
      </c>
      <c r="D106" s="417">
        <v>3.6227</v>
      </c>
      <c r="E106" s="403">
        <v>3.79</v>
      </c>
      <c r="F106" s="404">
        <v>80</v>
      </c>
      <c r="G106" s="418">
        <v>120</v>
      </c>
      <c r="H106" s="417">
        <v>4.0500999999999996</v>
      </c>
      <c r="I106" s="403">
        <v>3.81</v>
      </c>
      <c r="J106" s="404">
        <v>16</v>
      </c>
      <c r="K106" s="403">
        <v>93</v>
      </c>
      <c r="L106" s="194">
        <v>3.8279569892473115</v>
      </c>
      <c r="M106" s="194">
        <v>3.6</v>
      </c>
      <c r="N106" s="435">
        <v>21</v>
      </c>
      <c r="O106" s="440">
        <v>105</v>
      </c>
      <c r="P106" s="194">
        <v>4.0857000000000001</v>
      </c>
      <c r="Q106" s="194">
        <v>3.88</v>
      </c>
      <c r="R106" s="356">
        <v>21</v>
      </c>
      <c r="S106" s="61">
        <f t="shared" si="2"/>
        <v>138</v>
      </c>
      <c r="U106" s="59"/>
      <c r="V106" s="59"/>
      <c r="X106" s="59"/>
    </row>
    <row r="107" spans="1:24" x14ac:dyDescent="0.25">
      <c r="A107" s="60">
        <v>25</v>
      </c>
      <c r="B107" s="14" t="s">
        <v>140</v>
      </c>
      <c r="C107" s="418">
        <v>132</v>
      </c>
      <c r="D107" s="417">
        <v>3.6137000000000001</v>
      </c>
      <c r="E107" s="403">
        <v>3.79</v>
      </c>
      <c r="F107" s="404">
        <v>82</v>
      </c>
      <c r="G107" s="418">
        <v>155</v>
      </c>
      <c r="H107" s="417">
        <v>3.5674000000000001</v>
      </c>
      <c r="I107" s="403">
        <v>3.81</v>
      </c>
      <c r="J107" s="404">
        <v>93</v>
      </c>
      <c r="K107" s="403">
        <v>144</v>
      </c>
      <c r="L107" s="194">
        <v>3.1388888888888893</v>
      </c>
      <c r="M107" s="194">
        <v>3.6</v>
      </c>
      <c r="N107" s="435">
        <v>102</v>
      </c>
      <c r="O107" s="440">
        <v>134</v>
      </c>
      <c r="P107" s="194">
        <v>3.8508999999999998</v>
      </c>
      <c r="Q107" s="194">
        <v>3.88</v>
      </c>
      <c r="R107" s="356">
        <v>54</v>
      </c>
      <c r="S107" s="61">
        <f t="shared" si="2"/>
        <v>331</v>
      </c>
      <c r="U107" s="59"/>
      <c r="V107" s="59"/>
      <c r="X107" s="59"/>
    </row>
    <row r="108" spans="1:24" x14ac:dyDescent="0.25">
      <c r="A108" s="60">
        <v>26</v>
      </c>
      <c r="B108" s="14" t="s">
        <v>145</v>
      </c>
      <c r="C108" s="418">
        <v>200</v>
      </c>
      <c r="D108" s="417">
        <v>3.605</v>
      </c>
      <c r="E108" s="403">
        <v>3.79</v>
      </c>
      <c r="F108" s="404">
        <v>83</v>
      </c>
      <c r="G108" s="418">
        <v>218</v>
      </c>
      <c r="H108" s="417">
        <v>3.3805999999999994</v>
      </c>
      <c r="I108" s="403">
        <v>3.81</v>
      </c>
      <c r="J108" s="404">
        <v>105</v>
      </c>
      <c r="K108" s="403">
        <v>226</v>
      </c>
      <c r="L108" s="194">
        <v>4</v>
      </c>
      <c r="M108" s="194">
        <v>3.6</v>
      </c>
      <c r="N108" s="435">
        <v>8</v>
      </c>
      <c r="O108" s="440">
        <v>132</v>
      </c>
      <c r="P108" s="194">
        <v>3.7875000000000001</v>
      </c>
      <c r="Q108" s="194">
        <v>3.88</v>
      </c>
      <c r="R108" s="356">
        <v>62</v>
      </c>
      <c r="S108" s="61">
        <f t="shared" si="2"/>
        <v>258</v>
      </c>
      <c r="U108" s="59"/>
      <c r="V108" s="59"/>
      <c r="X108" s="59"/>
    </row>
    <row r="109" spans="1:24" x14ac:dyDescent="0.25">
      <c r="A109" s="60">
        <v>27</v>
      </c>
      <c r="B109" s="14" t="s">
        <v>136</v>
      </c>
      <c r="C109" s="418">
        <v>110</v>
      </c>
      <c r="D109" s="417">
        <v>3.5909000000000004</v>
      </c>
      <c r="E109" s="403">
        <v>3.79</v>
      </c>
      <c r="F109" s="404">
        <v>84</v>
      </c>
      <c r="G109" s="418">
        <v>123</v>
      </c>
      <c r="H109" s="417">
        <v>3.7477</v>
      </c>
      <c r="I109" s="403">
        <v>3.81</v>
      </c>
      <c r="J109" s="404">
        <v>68</v>
      </c>
      <c r="K109" s="403">
        <v>108</v>
      </c>
      <c r="L109" s="194">
        <v>3.8240740740740744</v>
      </c>
      <c r="M109" s="194">
        <v>3.6</v>
      </c>
      <c r="N109" s="435">
        <v>23</v>
      </c>
      <c r="O109" s="440">
        <v>123</v>
      </c>
      <c r="P109" s="194">
        <v>3.6589000000000005</v>
      </c>
      <c r="Q109" s="194">
        <v>3.88</v>
      </c>
      <c r="R109" s="356">
        <v>81</v>
      </c>
      <c r="S109" s="61">
        <f t="shared" si="2"/>
        <v>256</v>
      </c>
      <c r="U109" s="59"/>
      <c r="V109" s="59"/>
      <c r="X109" s="59"/>
    </row>
    <row r="110" spans="1:24" x14ac:dyDescent="0.25">
      <c r="A110" s="60">
        <v>28</v>
      </c>
      <c r="B110" s="14" t="s">
        <v>208</v>
      </c>
      <c r="C110" s="418">
        <v>77</v>
      </c>
      <c r="D110" s="417">
        <v>3.5710999999999995</v>
      </c>
      <c r="E110" s="403">
        <v>3.79</v>
      </c>
      <c r="F110" s="404">
        <v>88</v>
      </c>
      <c r="G110" s="418">
        <v>81</v>
      </c>
      <c r="H110" s="417">
        <v>3.5309000000000004</v>
      </c>
      <c r="I110" s="403">
        <v>3.81</v>
      </c>
      <c r="J110" s="404">
        <v>97</v>
      </c>
      <c r="K110" s="403">
        <v>78</v>
      </c>
      <c r="L110" s="194">
        <v>3.8333333333333339</v>
      </c>
      <c r="M110" s="194">
        <v>3.6</v>
      </c>
      <c r="N110" s="435">
        <v>18</v>
      </c>
      <c r="O110" s="440">
        <v>86</v>
      </c>
      <c r="P110" s="194">
        <v>3.6861000000000002</v>
      </c>
      <c r="Q110" s="194">
        <v>3.88</v>
      </c>
      <c r="R110" s="356">
        <v>79</v>
      </c>
      <c r="S110" s="63">
        <f t="shared" si="2"/>
        <v>282</v>
      </c>
      <c r="U110" s="59"/>
      <c r="V110" s="59"/>
      <c r="X110" s="59"/>
    </row>
    <row r="111" spans="1:24" x14ac:dyDescent="0.25">
      <c r="A111" s="60">
        <v>29</v>
      </c>
      <c r="B111" s="14" t="s">
        <v>147</v>
      </c>
      <c r="C111" s="416">
        <v>248</v>
      </c>
      <c r="D111" s="417">
        <v>3.5081000000000002</v>
      </c>
      <c r="E111" s="403">
        <v>3.79</v>
      </c>
      <c r="F111" s="404">
        <v>94</v>
      </c>
      <c r="G111" s="416">
        <v>160</v>
      </c>
      <c r="H111" s="417">
        <v>3.7191999999999994</v>
      </c>
      <c r="I111" s="403">
        <v>3.81</v>
      </c>
      <c r="J111" s="404">
        <v>71</v>
      </c>
      <c r="K111" s="403">
        <v>160</v>
      </c>
      <c r="L111" s="194">
        <v>3.5562499999999999</v>
      </c>
      <c r="M111" s="194">
        <v>3.6</v>
      </c>
      <c r="N111" s="435">
        <v>60</v>
      </c>
      <c r="O111" s="440">
        <v>55</v>
      </c>
      <c r="P111" s="194">
        <v>3.3639999999999999</v>
      </c>
      <c r="Q111" s="194">
        <v>3.88</v>
      </c>
      <c r="R111" s="356">
        <v>109</v>
      </c>
      <c r="S111" s="61">
        <f t="shared" si="2"/>
        <v>334</v>
      </c>
      <c r="U111" s="59"/>
      <c r="V111" s="59"/>
      <c r="X111" s="59"/>
    </row>
    <row r="112" spans="1:24" ht="15.75" thickBot="1" x14ac:dyDescent="0.3">
      <c r="A112" s="69">
        <v>30</v>
      </c>
      <c r="B112" s="14" t="s">
        <v>206</v>
      </c>
      <c r="C112" s="418">
        <v>85</v>
      </c>
      <c r="D112" s="417">
        <v>3.3178999999999998</v>
      </c>
      <c r="E112" s="403">
        <v>3.79</v>
      </c>
      <c r="F112" s="404">
        <v>107</v>
      </c>
      <c r="G112" s="418">
        <v>57</v>
      </c>
      <c r="H112" s="417">
        <v>3.5968999999999998</v>
      </c>
      <c r="I112" s="403">
        <v>3.81</v>
      </c>
      <c r="J112" s="404">
        <v>89</v>
      </c>
      <c r="K112" s="403">
        <v>72</v>
      </c>
      <c r="L112" s="194">
        <v>3.4722222222222223</v>
      </c>
      <c r="M112" s="194">
        <v>3.6</v>
      </c>
      <c r="N112" s="435">
        <v>70</v>
      </c>
      <c r="O112" s="440">
        <v>85</v>
      </c>
      <c r="P112" s="194">
        <v>3.8121000000000005</v>
      </c>
      <c r="Q112" s="194">
        <v>3.88</v>
      </c>
      <c r="R112" s="356">
        <v>59</v>
      </c>
      <c r="S112" s="63">
        <f t="shared" si="2"/>
        <v>325</v>
      </c>
      <c r="U112" s="59"/>
      <c r="V112" s="59"/>
      <c r="X112" s="59"/>
    </row>
    <row r="113" spans="1:24" ht="15.75" thickBot="1" x14ac:dyDescent="0.3">
      <c r="A113" s="138"/>
      <c r="B113" s="139" t="s">
        <v>89</v>
      </c>
      <c r="C113" s="149">
        <f>SUM(C114:C122)</f>
        <v>1170</v>
      </c>
      <c r="D113" s="153">
        <f>AVERAGE(D114:D122)</f>
        <v>3.9044666666666665</v>
      </c>
      <c r="E113" s="412">
        <v>3.79</v>
      </c>
      <c r="F113" s="308"/>
      <c r="G113" s="149">
        <f>SUM(G114:G122)</f>
        <v>1226</v>
      </c>
      <c r="H113" s="153">
        <f>AVERAGE(H114:H122)</f>
        <v>3.9583444444444447</v>
      </c>
      <c r="I113" s="412">
        <v>3.81</v>
      </c>
      <c r="J113" s="308"/>
      <c r="K113" s="302">
        <f>SUM(K114:K122)</f>
        <v>1036</v>
      </c>
      <c r="L113" s="153">
        <f>AVERAGE(L114:L122)</f>
        <v>3.5865370683768694</v>
      </c>
      <c r="M113" s="265">
        <v>3.6</v>
      </c>
      <c r="N113" s="436"/>
      <c r="O113" s="149">
        <f>SUM(O114:O122)</f>
        <v>1008</v>
      </c>
      <c r="P113" s="153">
        <f>AVERAGE(P114:P122)</f>
        <v>3.9952222222222225</v>
      </c>
      <c r="Q113" s="265">
        <v>3.88</v>
      </c>
      <c r="R113" s="235"/>
      <c r="S113" s="140"/>
      <c r="U113" s="59"/>
      <c r="V113" s="59"/>
      <c r="X113" s="59"/>
    </row>
    <row r="114" spans="1:24" x14ac:dyDescent="0.25">
      <c r="A114" s="56">
        <v>1</v>
      </c>
      <c r="B114" s="40" t="s">
        <v>63</v>
      </c>
      <c r="C114" s="343">
        <v>118</v>
      </c>
      <c r="D114" s="193">
        <v>4.2202999999999999</v>
      </c>
      <c r="E114" s="406">
        <v>3.79</v>
      </c>
      <c r="F114" s="167">
        <v>6</v>
      </c>
      <c r="G114" s="343">
        <v>113</v>
      </c>
      <c r="H114" s="193">
        <v>4.5575000000000001</v>
      </c>
      <c r="I114" s="406">
        <v>3.81</v>
      </c>
      <c r="J114" s="167">
        <v>1</v>
      </c>
      <c r="K114" s="197">
        <v>89</v>
      </c>
      <c r="L114" s="193">
        <v>4.213483146067416</v>
      </c>
      <c r="M114" s="279">
        <v>3.6</v>
      </c>
      <c r="N114" s="438">
        <v>2</v>
      </c>
      <c r="O114" s="343">
        <v>95</v>
      </c>
      <c r="P114" s="193">
        <v>4.4316000000000004</v>
      </c>
      <c r="Q114" s="279">
        <v>3.88</v>
      </c>
      <c r="R114" s="238">
        <v>1</v>
      </c>
      <c r="S114" s="57">
        <f t="shared" ref="S114:S121" si="3">R114+N114+J114+F114</f>
        <v>10</v>
      </c>
      <c r="U114" s="59"/>
      <c r="V114" s="59"/>
      <c r="X114" s="59"/>
    </row>
    <row r="115" spans="1:24" x14ac:dyDescent="0.25">
      <c r="A115" s="69">
        <v>2</v>
      </c>
      <c r="B115" s="41" t="s">
        <v>148</v>
      </c>
      <c r="C115" s="339">
        <v>80</v>
      </c>
      <c r="D115" s="194">
        <v>4.1875</v>
      </c>
      <c r="E115" s="407">
        <v>3.79</v>
      </c>
      <c r="F115" s="166">
        <v>8</v>
      </c>
      <c r="G115" s="339">
        <v>88</v>
      </c>
      <c r="H115" s="194">
        <v>3.7837000000000001</v>
      </c>
      <c r="I115" s="407">
        <v>3.81</v>
      </c>
      <c r="J115" s="166">
        <v>65</v>
      </c>
      <c r="K115" s="198">
        <v>82</v>
      </c>
      <c r="L115" s="194">
        <v>4.01219512195122</v>
      </c>
      <c r="M115" s="264">
        <v>3.6</v>
      </c>
      <c r="N115" s="397">
        <v>6</v>
      </c>
      <c r="O115" s="339">
        <v>79</v>
      </c>
      <c r="P115" s="194">
        <v>4.1776</v>
      </c>
      <c r="Q115" s="264">
        <v>3.88</v>
      </c>
      <c r="R115" s="231">
        <v>14</v>
      </c>
      <c r="S115" s="61">
        <f t="shared" si="3"/>
        <v>93</v>
      </c>
      <c r="U115" s="59"/>
      <c r="V115" s="59"/>
      <c r="X115" s="59"/>
    </row>
    <row r="116" spans="1:24" x14ac:dyDescent="0.25">
      <c r="A116" s="69">
        <v>3</v>
      </c>
      <c r="B116" s="41" t="s">
        <v>64</v>
      </c>
      <c r="C116" s="339">
        <v>63</v>
      </c>
      <c r="D116" s="194">
        <v>4.0157999999999996</v>
      </c>
      <c r="E116" s="407">
        <v>3.79</v>
      </c>
      <c r="F116" s="166">
        <v>16</v>
      </c>
      <c r="G116" s="339">
        <v>50</v>
      </c>
      <c r="H116" s="194">
        <v>3.66</v>
      </c>
      <c r="I116" s="407">
        <v>3.81</v>
      </c>
      <c r="J116" s="166">
        <v>79</v>
      </c>
      <c r="K116" s="198">
        <v>91</v>
      </c>
      <c r="L116" s="194">
        <v>3.5824175824175826</v>
      </c>
      <c r="M116" s="264">
        <v>3.6</v>
      </c>
      <c r="N116" s="397">
        <v>55</v>
      </c>
      <c r="O116" s="339">
        <v>69</v>
      </c>
      <c r="P116" s="194">
        <v>4.1594000000000007</v>
      </c>
      <c r="Q116" s="264">
        <v>3.88</v>
      </c>
      <c r="R116" s="231">
        <v>15</v>
      </c>
      <c r="S116" s="61">
        <f t="shared" si="3"/>
        <v>165</v>
      </c>
      <c r="U116" s="59"/>
      <c r="V116" s="59"/>
      <c r="X116" s="59"/>
    </row>
    <row r="117" spans="1:24" x14ac:dyDescent="0.25">
      <c r="A117" s="69">
        <v>4</v>
      </c>
      <c r="B117" s="41" t="s">
        <v>66</v>
      </c>
      <c r="C117" s="339">
        <v>79</v>
      </c>
      <c r="D117" s="194">
        <v>3.9489999999999998</v>
      </c>
      <c r="E117" s="407">
        <v>3.79</v>
      </c>
      <c r="F117" s="166">
        <v>26</v>
      </c>
      <c r="G117" s="339">
        <v>94</v>
      </c>
      <c r="H117" s="194">
        <v>4.1276000000000002</v>
      </c>
      <c r="I117" s="407">
        <v>3.81</v>
      </c>
      <c r="J117" s="166">
        <v>7</v>
      </c>
      <c r="K117" s="198">
        <v>93</v>
      </c>
      <c r="L117" s="194">
        <v>4.0107526881720421</v>
      </c>
      <c r="M117" s="264">
        <v>3.6</v>
      </c>
      <c r="N117" s="397">
        <v>7</v>
      </c>
      <c r="O117" s="339">
        <v>74</v>
      </c>
      <c r="P117" s="194">
        <v>4.1352000000000002</v>
      </c>
      <c r="Q117" s="264">
        <v>3.88</v>
      </c>
      <c r="R117" s="231">
        <v>16</v>
      </c>
      <c r="S117" s="61">
        <f t="shared" si="3"/>
        <v>56</v>
      </c>
      <c r="U117" s="59"/>
      <c r="V117" s="59"/>
      <c r="X117" s="59"/>
    </row>
    <row r="118" spans="1:24" x14ac:dyDescent="0.25">
      <c r="A118" s="69">
        <v>5</v>
      </c>
      <c r="B118" s="41" t="s">
        <v>201</v>
      </c>
      <c r="C118" s="339">
        <v>299</v>
      </c>
      <c r="D118" s="194">
        <v>3.8490999999999995</v>
      </c>
      <c r="E118" s="407">
        <v>3.79</v>
      </c>
      <c r="F118" s="166">
        <v>43</v>
      </c>
      <c r="G118" s="339">
        <v>311</v>
      </c>
      <c r="H118" s="194">
        <v>3.9100999999999999</v>
      </c>
      <c r="I118" s="407">
        <v>3.81</v>
      </c>
      <c r="J118" s="166">
        <v>32</v>
      </c>
      <c r="K118" s="198">
        <v>186</v>
      </c>
      <c r="L118" s="194">
        <v>3.790322580645161</v>
      </c>
      <c r="M118" s="264">
        <v>3.6</v>
      </c>
      <c r="N118" s="397">
        <v>26</v>
      </c>
      <c r="O118" s="339">
        <v>109</v>
      </c>
      <c r="P118" s="194">
        <v>3.5</v>
      </c>
      <c r="Q118" s="264">
        <v>3.88</v>
      </c>
      <c r="R118" s="231">
        <v>100</v>
      </c>
      <c r="S118" s="61">
        <f t="shared" si="3"/>
        <v>201</v>
      </c>
      <c r="U118" s="59"/>
      <c r="V118" s="59"/>
      <c r="X118" s="59"/>
    </row>
    <row r="119" spans="1:24" x14ac:dyDescent="0.25">
      <c r="A119" s="69">
        <v>6</v>
      </c>
      <c r="B119" s="41" t="s">
        <v>149</v>
      </c>
      <c r="C119" s="339">
        <v>342</v>
      </c>
      <c r="D119" s="194">
        <v>3.7987000000000002</v>
      </c>
      <c r="E119" s="407">
        <v>3.79</v>
      </c>
      <c r="F119" s="166">
        <v>50</v>
      </c>
      <c r="G119" s="339">
        <v>386</v>
      </c>
      <c r="H119" s="194">
        <v>3.7025000000000001</v>
      </c>
      <c r="I119" s="407">
        <v>3.81</v>
      </c>
      <c r="J119" s="166">
        <v>74</v>
      </c>
      <c r="K119" s="198">
        <v>332</v>
      </c>
      <c r="L119" s="194">
        <v>3.3162650602409638</v>
      </c>
      <c r="M119" s="264">
        <v>3.6</v>
      </c>
      <c r="N119" s="397">
        <v>90</v>
      </c>
      <c r="O119" s="339">
        <v>390</v>
      </c>
      <c r="P119" s="194">
        <v>3.9769000000000001</v>
      </c>
      <c r="Q119" s="264">
        <v>3.88</v>
      </c>
      <c r="R119" s="231">
        <v>33</v>
      </c>
      <c r="S119" s="61">
        <f t="shared" si="3"/>
        <v>247</v>
      </c>
      <c r="U119" s="59"/>
      <c r="V119" s="59"/>
      <c r="X119" s="59"/>
    </row>
    <row r="120" spans="1:24" x14ac:dyDescent="0.25">
      <c r="A120" s="69">
        <v>7</v>
      </c>
      <c r="B120" s="41" t="s">
        <v>67</v>
      </c>
      <c r="C120" s="339">
        <v>74</v>
      </c>
      <c r="D120" s="194">
        <v>3.7433000000000005</v>
      </c>
      <c r="E120" s="407">
        <v>3.79</v>
      </c>
      <c r="F120" s="166">
        <v>61</v>
      </c>
      <c r="G120" s="339">
        <v>67</v>
      </c>
      <c r="H120" s="194">
        <v>3.8957999999999999</v>
      </c>
      <c r="I120" s="407">
        <v>3.81</v>
      </c>
      <c r="J120" s="166">
        <v>35</v>
      </c>
      <c r="K120" s="198">
        <v>48</v>
      </c>
      <c r="L120" s="194">
        <v>3.104166666666667</v>
      </c>
      <c r="M120" s="264">
        <v>3.6</v>
      </c>
      <c r="N120" s="397">
        <v>103</v>
      </c>
      <c r="O120" s="339">
        <v>72</v>
      </c>
      <c r="P120" s="194">
        <v>4.0556000000000001</v>
      </c>
      <c r="Q120" s="264">
        <v>3.88</v>
      </c>
      <c r="R120" s="231">
        <v>24</v>
      </c>
      <c r="S120" s="61">
        <f t="shared" si="3"/>
        <v>223</v>
      </c>
      <c r="U120" s="59"/>
      <c r="V120" s="59"/>
      <c r="X120" s="59"/>
    </row>
    <row r="121" spans="1:24" x14ac:dyDescent="0.25">
      <c r="A121" s="69">
        <v>8</v>
      </c>
      <c r="B121" s="41" t="s">
        <v>68</v>
      </c>
      <c r="C121" s="339">
        <v>46</v>
      </c>
      <c r="D121" s="194">
        <v>3.6953999999999998</v>
      </c>
      <c r="E121" s="407">
        <v>3.79</v>
      </c>
      <c r="F121" s="166">
        <v>65</v>
      </c>
      <c r="G121" s="339">
        <v>39</v>
      </c>
      <c r="H121" s="194">
        <v>3.6669999999999998</v>
      </c>
      <c r="I121" s="407">
        <v>3.81</v>
      </c>
      <c r="J121" s="166">
        <v>77</v>
      </c>
      <c r="K121" s="198">
        <v>50</v>
      </c>
      <c r="L121" s="194">
        <v>3.28</v>
      </c>
      <c r="M121" s="264">
        <v>3.6</v>
      </c>
      <c r="N121" s="397">
        <v>91</v>
      </c>
      <c r="O121" s="339">
        <v>45</v>
      </c>
      <c r="P121" s="194">
        <v>3.7337000000000002</v>
      </c>
      <c r="Q121" s="264">
        <v>3.88</v>
      </c>
      <c r="R121" s="231">
        <v>75</v>
      </c>
      <c r="S121" s="61">
        <f t="shared" si="3"/>
        <v>308</v>
      </c>
      <c r="V121" s="59"/>
    </row>
    <row r="122" spans="1:24" ht="15" customHeight="1" thickBot="1" x14ac:dyDescent="0.3">
      <c r="A122" s="67">
        <v>9</v>
      </c>
      <c r="B122" s="42" t="s">
        <v>65</v>
      </c>
      <c r="C122" s="341">
        <v>69</v>
      </c>
      <c r="D122" s="196">
        <v>3.6810999999999994</v>
      </c>
      <c r="E122" s="409">
        <v>3.79</v>
      </c>
      <c r="F122" s="222">
        <v>71</v>
      </c>
      <c r="G122" s="341">
        <v>78</v>
      </c>
      <c r="H122" s="196">
        <v>4.3209</v>
      </c>
      <c r="I122" s="409">
        <v>3.81</v>
      </c>
      <c r="J122" s="222">
        <v>3</v>
      </c>
      <c r="K122" s="200">
        <v>65</v>
      </c>
      <c r="L122" s="196">
        <v>2.9692307692307698</v>
      </c>
      <c r="M122" s="268">
        <v>3.6</v>
      </c>
      <c r="N122" s="439">
        <v>107</v>
      </c>
      <c r="O122" s="341">
        <v>75</v>
      </c>
      <c r="P122" s="196">
        <v>3.7870000000000004</v>
      </c>
      <c r="Q122" s="268">
        <v>3.88</v>
      </c>
      <c r="R122" s="240">
        <v>65</v>
      </c>
      <c r="S122" s="68">
        <f>R122+N122+J122+F122</f>
        <v>246</v>
      </c>
      <c r="V122" s="59"/>
    </row>
    <row r="123" spans="1:24" x14ac:dyDescent="0.25">
      <c r="A123" s="104" t="s">
        <v>96</v>
      </c>
      <c r="B123" s="70"/>
      <c r="C123" s="70"/>
      <c r="D123" s="202">
        <f>$D$4</f>
        <v>3.7686774774774787</v>
      </c>
      <c r="E123" s="70"/>
      <c r="F123" s="70"/>
      <c r="G123" s="70"/>
      <c r="H123" s="202">
        <f>$H$4</f>
        <v>3.7924117117117131</v>
      </c>
      <c r="I123" s="70"/>
      <c r="J123" s="70"/>
      <c r="K123" s="70"/>
      <c r="L123" s="202">
        <f>$L$4</f>
        <v>3.5714300103924974</v>
      </c>
      <c r="M123" s="70"/>
      <c r="N123" s="70"/>
      <c r="O123" s="70"/>
      <c r="P123" s="202">
        <f>$P$4</f>
        <v>3.841667272727272</v>
      </c>
      <c r="Q123" s="70"/>
      <c r="R123" s="70"/>
    </row>
    <row r="124" spans="1:24" x14ac:dyDescent="0.25">
      <c r="A124" s="105" t="s">
        <v>97</v>
      </c>
      <c r="D124" s="419">
        <v>3.79</v>
      </c>
      <c r="H124" s="419">
        <v>3.81</v>
      </c>
      <c r="L124" s="269">
        <v>3.6</v>
      </c>
      <c r="P124" s="269">
        <v>3.88</v>
      </c>
      <c r="S124" s="150"/>
    </row>
  </sheetData>
  <mergeCells count="7">
    <mergeCell ref="C2:F2"/>
    <mergeCell ref="S2:S3"/>
    <mergeCell ref="A2:A3"/>
    <mergeCell ref="B2:B3"/>
    <mergeCell ref="K2:N2"/>
    <mergeCell ref="G2:J2"/>
    <mergeCell ref="O2:R2"/>
  </mergeCells>
  <conditionalFormatting sqref="P6:P14">
    <cfRule type="cellIs" dxfId="140" priority="34" operator="between">
      <formula>$Q$129</formula>
      <formula>3.835</formula>
    </cfRule>
    <cfRule type="containsBlanks" dxfId="139" priority="35">
      <formula>LEN(TRIM(P6))=0</formula>
    </cfRule>
    <cfRule type="cellIs" dxfId="138" priority="36" operator="lessThan">
      <formula>3.5</formula>
    </cfRule>
    <cfRule type="cellIs" dxfId="137" priority="37" operator="between">
      <formula>$Q$129</formula>
      <formula>3.5</formula>
    </cfRule>
    <cfRule type="cellIs" dxfId="136" priority="38" operator="between">
      <formula>4.5</formula>
      <formula>$Q$129</formula>
    </cfRule>
    <cfRule type="cellIs" dxfId="135" priority="39" operator="greaterThanOrEqual">
      <formula>4.5</formula>
    </cfRule>
  </conditionalFormatting>
  <conditionalFormatting sqref="L6:L14">
    <cfRule type="containsBlanks" dxfId="134" priority="28">
      <formula>LEN(TRIM(L6))=0</formula>
    </cfRule>
    <cfRule type="cellIs" dxfId="133" priority="29" operator="equal">
      <formula>$M$129</formula>
    </cfRule>
    <cfRule type="cellIs" dxfId="132" priority="30" operator="lessThan">
      <formula>3.5</formula>
    </cfRule>
    <cfRule type="cellIs" dxfId="131" priority="31" operator="between">
      <formula>3.5</formula>
      <formula>$M$129</formula>
    </cfRule>
    <cfRule type="cellIs" dxfId="130" priority="32" operator="between">
      <formula>$M$129</formula>
      <formula>4.5</formula>
    </cfRule>
    <cfRule type="cellIs" dxfId="129" priority="33" operator="greaterThanOrEqual">
      <formula>4.5</formula>
    </cfRule>
  </conditionalFormatting>
  <conditionalFormatting sqref="H4:H124">
    <cfRule type="cellIs" dxfId="128" priority="6" stopIfTrue="1" operator="between">
      <formula>$H$123</formula>
      <formula>3.785</formula>
    </cfRule>
    <cfRule type="cellIs" dxfId="127" priority="7" stopIfTrue="1" operator="lessThan">
      <formula>3.5</formula>
    </cfRule>
    <cfRule type="cellIs" dxfId="126" priority="8" stopIfTrue="1" operator="between">
      <formula>$H$123</formula>
      <formula>3.5</formula>
    </cfRule>
    <cfRule type="cellIs" dxfId="125" priority="9" stopIfTrue="1" operator="between">
      <formula>4.5</formula>
      <formula>$H$123</formula>
    </cfRule>
    <cfRule type="cellIs" dxfId="124" priority="10" stopIfTrue="1" operator="greaterThanOrEqual">
      <formula>4.5</formula>
    </cfRule>
  </conditionalFormatting>
  <conditionalFormatting sqref="P4:P124">
    <cfRule type="cellIs" dxfId="123" priority="16" operator="between">
      <formula>$P$123</formula>
      <formula>3.825</formula>
    </cfRule>
    <cfRule type="containsBlanks" dxfId="122" priority="17">
      <formula>LEN(TRIM(P4))=0</formula>
    </cfRule>
    <cfRule type="cellIs" dxfId="121" priority="18" operator="lessThan">
      <formula>3.5</formula>
    </cfRule>
    <cfRule type="cellIs" dxfId="120" priority="19" operator="between">
      <formula>$P$123</formula>
      <formula>3.5</formula>
    </cfRule>
    <cfRule type="cellIs" dxfId="119" priority="20" operator="between">
      <formula>4.5</formula>
      <formula>$P$123</formula>
    </cfRule>
    <cfRule type="cellIs" dxfId="118" priority="21" operator="greaterThanOrEqual">
      <formula>4.5</formula>
    </cfRule>
  </conditionalFormatting>
  <conditionalFormatting sqref="L4:L124">
    <cfRule type="containsBlanks" dxfId="117" priority="22">
      <formula>LEN(TRIM(L4))=0</formula>
    </cfRule>
    <cfRule type="cellIs" dxfId="116" priority="23" operator="equal">
      <formula>$L$123</formula>
    </cfRule>
    <cfRule type="cellIs" dxfId="115" priority="24" operator="lessThan">
      <formula>3.5</formula>
    </cfRule>
    <cfRule type="cellIs" dxfId="114" priority="25" operator="between">
      <formula>3.5</formula>
      <formula>$L$123</formula>
    </cfRule>
    <cfRule type="cellIs" dxfId="113" priority="26" operator="between">
      <formula>$L$123</formula>
      <formula>4.5</formula>
    </cfRule>
    <cfRule type="cellIs" dxfId="112" priority="27" operator="greaterThanOrEqual">
      <formula>4.5</formula>
    </cfRule>
  </conditionalFormatting>
  <conditionalFormatting sqref="D4:D124">
    <cfRule type="cellIs" dxfId="111" priority="1" stopIfTrue="1" operator="between">
      <formula>$D$123</formula>
      <formula>3.765</formula>
    </cfRule>
    <cfRule type="cellIs" dxfId="110" priority="2" stopIfTrue="1" operator="lessThan">
      <formula>3.495</formula>
    </cfRule>
    <cfRule type="cellIs" dxfId="109" priority="3" stopIfTrue="1" operator="between">
      <formula>$D$123</formula>
      <formula>3.495</formula>
    </cfRule>
    <cfRule type="cellIs" dxfId="108" priority="4" stopIfTrue="1" operator="between">
      <formula>4.5</formula>
      <formula>$D$123</formula>
    </cfRule>
    <cfRule type="cellIs" dxfId="107" priority="5" stopIfTrue="1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4.7109375" customWidth="1"/>
    <col min="2" max="2" width="18.7109375" customWidth="1"/>
    <col min="3" max="3" width="32.7109375" customWidth="1"/>
    <col min="4" max="5" width="7.7109375" customWidth="1"/>
    <col min="6" max="6" width="18.7109375" customWidth="1"/>
    <col min="7" max="7" width="32.7109375" customWidth="1"/>
    <col min="8" max="9" width="7.7109375" customWidth="1"/>
    <col min="10" max="10" width="18.7109375" customWidth="1"/>
    <col min="11" max="11" width="32.5703125" customWidth="1"/>
    <col min="12" max="13" width="7.7109375" customWidth="1"/>
    <col min="14" max="14" width="18.7109375" customWidth="1"/>
    <col min="15" max="15" width="31.7109375" customWidth="1"/>
    <col min="16" max="18" width="7.7109375" customWidth="1"/>
  </cols>
  <sheetData>
    <row r="1" spans="1:20" x14ac:dyDescent="0.25">
      <c r="S1" s="129"/>
      <c r="T1" s="4" t="s">
        <v>8</v>
      </c>
    </row>
    <row r="2" spans="1:20" ht="15.75" x14ac:dyDescent="0.25">
      <c r="G2" s="280" t="s">
        <v>70</v>
      </c>
      <c r="H2" s="25"/>
      <c r="I2" s="25"/>
      <c r="J2" s="25"/>
      <c r="K2" s="25"/>
      <c r="L2" s="25"/>
      <c r="M2" s="25"/>
      <c r="O2" s="25"/>
      <c r="P2" s="25"/>
      <c r="Q2" s="25"/>
      <c r="S2" s="73"/>
      <c r="T2" s="4" t="s">
        <v>9</v>
      </c>
    </row>
    <row r="3" spans="1:20" ht="15.75" thickBot="1" x14ac:dyDescent="0.3">
      <c r="S3" s="162"/>
      <c r="T3" s="4" t="s">
        <v>10</v>
      </c>
    </row>
    <row r="4" spans="1:20" ht="15" customHeight="1" thickBot="1" x14ac:dyDescent="0.3">
      <c r="A4" s="467" t="s">
        <v>0</v>
      </c>
      <c r="B4" s="471">
        <v>2024</v>
      </c>
      <c r="C4" s="469"/>
      <c r="D4" s="469"/>
      <c r="E4" s="470"/>
      <c r="F4" s="471">
        <v>2023</v>
      </c>
      <c r="G4" s="469"/>
      <c r="H4" s="469"/>
      <c r="I4" s="470"/>
      <c r="J4" s="469">
        <v>2022</v>
      </c>
      <c r="K4" s="469"/>
      <c r="L4" s="469"/>
      <c r="M4" s="470"/>
      <c r="N4" s="469">
        <v>2021</v>
      </c>
      <c r="O4" s="469"/>
      <c r="P4" s="469"/>
      <c r="Q4" s="470"/>
      <c r="S4" s="9"/>
      <c r="T4" s="4" t="s">
        <v>16</v>
      </c>
    </row>
    <row r="5" spans="1:20" ht="44.25" customHeight="1" thickBot="1" x14ac:dyDescent="0.3">
      <c r="A5" s="468"/>
      <c r="B5" s="75" t="s">
        <v>12</v>
      </c>
      <c r="C5" s="224" t="s">
        <v>78</v>
      </c>
      <c r="D5" s="225" t="s">
        <v>74</v>
      </c>
      <c r="E5" s="226" t="s">
        <v>79</v>
      </c>
      <c r="F5" s="75" t="s">
        <v>12</v>
      </c>
      <c r="G5" s="224" t="s">
        <v>78</v>
      </c>
      <c r="H5" s="225" t="s">
        <v>74</v>
      </c>
      <c r="I5" s="226" t="s">
        <v>79</v>
      </c>
      <c r="J5" s="224" t="s">
        <v>12</v>
      </c>
      <c r="K5" s="224" t="s">
        <v>78</v>
      </c>
      <c r="L5" s="225" t="s">
        <v>74</v>
      </c>
      <c r="M5" s="226" t="s">
        <v>79</v>
      </c>
      <c r="N5" s="224" t="s">
        <v>12</v>
      </c>
      <c r="O5" s="224" t="s">
        <v>78</v>
      </c>
      <c r="P5" s="225" t="s">
        <v>74</v>
      </c>
      <c r="Q5" s="226" t="s">
        <v>79</v>
      </c>
    </row>
    <row r="6" spans="1:20" s="1" customFormat="1" ht="15" customHeight="1" x14ac:dyDescent="0.25">
      <c r="A6" s="283">
        <v>1</v>
      </c>
      <c r="B6" s="34" t="s">
        <v>5</v>
      </c>
      <c r="C6" s="44" t="s">
        <v>103</v>
      </c>
      <c r="D6" s="330">
        <v>4.5125000000000002</v>
      </c>
      <c r="E6" s="336">
        <v>3.79</v>
      </c>
      <c r="F6" s="34" t="s">
        <v>2</v>
      </c>
      <c r="G6" s="44" t="s">
        <v>63</v>
      </c>
      <c r="H6" s="330">
        <v>4.5575000000000001</v>
      </c>
      <c r="I6" s="336">
        <v>3.81</v>
      </c>
      <c r="J6" s="44" t="s">
        <v>5</v>
      </c>
      <c r="K6" s="44" t="s">
        <v>103</v>
      </c>
      <c r="L6" s="216">
        <v>4.5999999999999996</v>
      </c>
      <c r="M6" s="256">
        <v>3.6</v>
      </c>
      <c r="N6" s="44" t="s">
        <v>2</v>
      </c>
      <c r="O6" s="44" t="s">
        <v>63</v>
      </c>
      <c r="P6" s="216">
        <v>4.4316000000000004</v>
      </c>
      <c r="Q6" s="256">
        <v>3.88</v>
      </c>
    </row>
    <row r="7" spans="1:20" s="1" customFormat="1" ht="15" customHeight="1" x14ac:dyDescent="0.25">
      <c r="A7" s="284">
        <v>2</v>
      </c>
      <c r="B7" s="26" t="s">
        <v>1</v>
      </c>
      <c r="C7" s="45" t="s">
        <v>18</v>
      </c>
      <c r="D7" s="326">
        <v>4.3788</v>
      </c>
      <c r="E7" s="332">
        <v>3.79</v>
      </c>
      <c r="F7" s="26" t="s">
        <v>1</v>
      </c>
      <c r="G7" s="45" t="s">
        <v>105</v>
      </c>
      <c r="H7" s="326">
        <v>4.3707000000000003</v>
      </c>
      <c r="I7" s="332">
        <v>3.81</v>
      </c>
      <c r="J7" s="45" t="s">
        <v>2</v>
      </c>
      <c r="K7" s="45" t="s">
        <v>63</v>
      </c>
      <c r="L7" s="217">
        <v>4.213483146067416</v>
      </c>
      <c r="M7" s="257">
        <v>3.6</v>
      </c>
      <c r="N7" s="45" t="s">
        <v>1</v>
      </c>
      <c r="O7" s="45" t="s">
        <v>17</v>
      </c>
      <c r="P7" s="217">
        <v>4.3673999999999999</v>
      </c>
      <c r="Q7" s="257">
        <v>3.88</v>
      </c>
    </row>
    <row r="8" spans="1:20" s="1" customFormat="1" ht="15" customHeight="1" x14ac:dyDescent="0.25">
      <c r="A8" s="284">
        <v>3</v>
      </c>
      <c r="B8" s="26" t="s">
        <v>1</v>
      </c>
      <c r="C8" s="45" t="s">
        <v>17</v>
      </c>
      <c r="D8" s="326">
        <v>4.3499999999999996</v>
      </c>
      <c r="E8" s="332">
        <v>3.79</v>
      </c>
      <c r="F8" s="26" t="s">
        <v>2</v>
      </c>
      <c r="G8" s="45" t="s">
        <v>65</v>
      </c>
      <c r="H8" s="326">
        <v>4.3209</v>
      </c>
      <c r="I8" s="332">
        <v>3.81</v>
      </c>
      <c r="J8" s="45" t="s">
        <v>3</v>
      </c>
      <c r="K8" s="45" t="s">
        <v>84</v>
      </c>
      <c r="L8" s="217">
        <v>4.154929577464789</v>
      </c>
      <c r="M8" s="257">
        <v>3.6</v>
      </c>
      <c r="N8" s="45" t="s">
        <v>1</v>
      </c>
      <c r="O8" s="45" t="s">
        <v>18</v>
      </c>
      <c r="P8" s="217">
        <v>4.3509000000000002</v>
      </c>
      <c r="Q8" s="257">
        <v>3.88</v>
      </c>
    </row>
    <row r="9" spans="1:20" s="1" customFormat="1" ht="15" customHeight="1" x14ac:dyDescent="0.25">
      <c r="A9" s="284">
        <v>4</v>
      </c>
      <c r="B9" s="26" t="s">
        <v>3</v>
      </c>
      <c r="C9" s="45" t="s">
        <v>26</v>
      </c>
      <c r="D9" s="326">
        <v>4.2474999999999996</v>
      </c>
      <c r="E9" s="332">
        <v>3.79</v>
      </c>
      <c r="F9" s="26" t="s">
        <v>3</v>
      </c>
      <c r="G9" s="45" t="s">
        <v>21</v>
      </c>
      <c r="H9" s="326">
        <v>4.2242999999999995</v>
      </c>
      <c r="I9" s="332">
        <v>3.81</v>
      </c>
      <c r="J9" s="45" t="s">
        <v>7</v>
      </c>
      <c r="K9" s="45" t="s">
        <v>93</v>
      </c>
      <c r="L9" s="217">
        <v>4.1449275362318838</v>
      </c>
      <c r="M9" s="257">
        <v>3.6</v>
      </c>
      <c r="N9" s="45" t="s">
        <v>7</v>
      </c>
      <c r="O9" s="45" t="s">
        <v>155</v>
      </c>
      <c r="P9" s="217">
        <v>4.3429000000000002</v>
      </c>
      <c r="Q9" s="257">
        <v>3.88</v>
      </c>
    </row>
    <row r="10" spans="1:20" s="1" customFormat="1" ht="15" customHeight="1" x14ac:dyDescent="0.25">
      <c r="A10" s="284">
        <v>5</v>
      </c>
      <c r="B10" s="26" t="s">
        <v>6</v>
      </c>
      <c r="C10" s="45" t="s">
        <v>51</v>
      </c>
      <c r="D10" s="326">
        <v>4.2320000000000002</v>
      </c>
      <c r="E10" s="332">
        <v>3.79</v>
      </c>
      <c r="F10" s="26" t="s">
        <v>7</v>
      </c>
      <c r="G10" s="45" t="s">
        <v>92</v>
      </c>
      <c r="H10" s="326">
        <v>4.2014999999999993</v>
      </c>
      <c r="I10" s="332">
        <v>3.81</v>
      </c>
      <c r="J10" s="45" t="s">
        <v>1</v>
      </c>
      <c r="K10" s="45" t="s">
        <v>105</v>
      </c>
      <c r="L10" s="217">
        <v>4.1060606060606064</v>
      </c>
      <c r="M10" s="257">
        <v>3.6</v>
      </c>
      <c r="N10" s="45" t="s">
        <v>3</v>
      </c>
      <c r="O10" s="45" t="s">
        <v>156</v>
      </c>
      <c r="P10" s="217">
        <v>4.3038999999999996</v>
      </c>
      <c r="Q10" s="257">
        <v>3.88</v>
      </c>
    </row>
    <row r="11" spans="1:20" s="1" customFormat="1" ht="15" customHeight="1" x14ac:dyDescent="0.25">
      <c r="A11" s="284">
        <v>6</v>
      </c>
      <c r="B11" s="26" t="s">
        <v>2</v>
      </c>
      <c r="C11" s="45" t="s">
        <v>63</v>
      </c>
      <c r="D11" s="326">
        <v>4.2202999999999999</v>
      </c>
      <c r="E11" s="332">
        <v>3.79</v>
      </c>
      <c r="F11" s="26" t="s">
        <v>6</v>
      </c>
      <c r="G11" s="45" t="s">
        <v>52</v>
      </c>
      <c r="H11" s="326">
        <v>4.1698000000000004</v>
      </c>
      <c r="I11" s="332">
        <v>3.81</v>
      </c>
      <c r="J11" s="45" t="s">
        <v>2</v>
      </c>
      <c r="K11" s="45" t="s">
        <v>148</v>
      </c>
      <c r="L11" s="217">
        <v>4.01219512195122</v>
      </c>
      <c r="M11" s="257">
        <v>3.6</v>
      </c>
      <c r="N11" s="45" t="s">
        <v>7</v>
      </c>
      <c r="O11" s="45" t="s">
        <v>92</v>
      </c>
      <c r="P11" s="217">
        <v>4.2907000000000002</v>
      </c>
      <c r="Q11" s="257">
        <v>3.88</v>
      </c>
    </row>
    <row r="12" spans="1:20" s="1" customFormat="1" ht="15" customHeight="1" x14ac:dyDescent="0.25">
      <c r="A12" s="284">
        <v>7</v>
      </c>
      <c r="B12" s="26" t="s">
        <v>5</v>
      </c>
      <c r="C12" s="45" t="s">
        <v>119</v>
      </c>
      <c r="D12" s="326">
        <v>4.1879</v>
      </c>
      <c r="E12" s="332">
        <v>3.79</v>
      </c>
      <c r="F12" s="26" t="s">
        <v>2</v>
      </c>
      <c r="G12" s="45" t="s">
        <v>66</v>
      </c>
      <c r="H12" s="326">
        <v>4.1276000000000002</v>
      </c>
      <c r="I12" s="332">
        <v>3.81</v>
      </c>
      <c r="J12" s="45" t="s">
        <v>2</v>
      </c>
      <c r="K12" s="45" t="s">
        <v>66</v>
      </c>
      <c r="L12" s="217">
        <v>4.0107526881720421</v>
      </c>
      <c r="M12" s="257">
        <v>3.6</v>
      </c>
      <c r="N12" s="45" t="s">
        <v>6</v>
      </c>
      <c r="O12" s="45" t="s">
        <v>52</v>
      </c>
      <c r="P12" s="217">
        <v>4.2866999999999997</v>
      </c>
      <c r="Q12" s="257">
        <v>3.88</v>
      </c>
    </row>
    <row r="13" spans="1:20" s="1" customFormat="1" ht="15" customHeight="1" x14ac:dyDescent="0.25">
      <c r="A13" s="284">
        <v>8</v>
      </c>
      <c r="B13" s="26" t="s">
        <v>2</v>
      </c>
      <c r="C13" s="45" t="s">
        <v>148</v>
      </c>
      <c r="D13" s="326">
        <v>4.1875</v>
      </c>
      <c r="E13" s="332">
        <v>3.79</v>
      </c>
      <c r="F13" s="26" t="s">
        <v>1</v>
      </c>
      <c r="G13" s="45" t="s">
        <v>18</v>
      </c>
      <c r="H13" s="326">
        <v>4.1239999999999997</v>
      </c>
      <c r="I13" s="332">
        <v>3.81</v>
      </c>
      <c r="J13" s="45" t="s">
        <v>7</v>
      </c>
      <c r="K13" s="45" t="s">
        <v>145</v>
      </c>
      <c r="L13" s="217">
        <v>4</v>
      </c>
      <c r="M13" s="257">
        <v>3.6</v>
      </c>
      <c r="N13" s="45" t="s">
        <v>7</v>
      </c>
      <c r="O13" s="45" t="s">
        <v>91</v>
      </c>
      <c r="P13" s="217">
        <v>4.2822000000000005</v>
      </c>
      <c r="Q13" s="257">
        <v>3.88</v>
      </c>
    </row>
    <row r="14" spans="1:20" s="1" customFormat="1" ht="15" customHeight="1" x14ac:dyDescent="0.25">
      <c r="A14" s="284">
        <v>9</v>
      </c>
      <c r="B14" s="26" t="s">
        <v>7</v>
      </c>
      <c r="C14" s="45" t="s">
        <v>131</v>
      </c>
      <c r="D14" s="326">
        <v>4.149</v>
      </c>
      <c r="E14" s="332">
        <v>3.79</v>
      </c>
      <c r="F14" s="26" t="s">
        <v>5</v>
      </c>
      <c r="G14" s="45" t="s">
        <v>46</v>
      </c>
      <c r="H14" s="326">
        <v>4.1208</v>
      </c>
      <c r="I14" s="332">
        <v>3.81</v>
      </c>
      <c r="J14" s="45" t="s">
        <v>3</v>
      </c>
      <c r="K14" s="45" t="s">
        <v>26</v>
      </c>
      <c r="L14" s="217">
        <v>3.9693877551020411</v>
      </c>
      <c r="M14" s="257">
        <v>3.6</v>
      </c>
      <c r="N14" s="45" t="s">
        <v>1</v>
      </c>
      <c r="O14" s="45" t="s">
        <v>157</v>
      </c>
      <c r="P14" s="217">
        <v>4.2816999999999998</v>
      </c>
      <c r="Q14" s="257">
        <v>3.88</v>
      </c>
    </row>
    <row r="15" spans="1:20" s="1" customFormat="1" ht="15" customHeight="1" thickBot="1" x14ac:dyDescent="0.3">
      <c r="A15" s="285">
        <v>10</v>
      </c>
      <c r="B15" s="32" t="s">
        <v>4</v>
      </c>
      <c r="C15" s="46" t="s">
        <v>31</v>
      </c>
      <c r="D15" s="327">
        <v>4.1179999999999994</v>
      </c>
      <c r="E15" s="333">
        <v>3.79</v>
      </c>
      <c r="F15" s="32" t="s">
        <v>6</v>
      </c>
      <c r="G15" s="46" t="s">
        <v>51</v>
      </c>
      <c r="H15" s="327">
        <v>4.1196999999999999</v>
      </c>
      <c r="I15" s="333">
        <v>3.81</v>
      </c>
      <c r="J15" s="46" t="s">
        <v>3</v>
      </c>
      <c r="K15" s="46" t="s">
        <v>22</v>
      </c>
      <c r="L15" s="218">
        <v>3.9558823529411766</v>
      </c>
      <c r="M15" s="258">
        <v>3.6</v>
      </c>
      <c r="N15" s="46" t="s">
        <v>7</v>
      </c>
      <c r="O15" s="46" t="s">
        <v>93</v>
      </c>
      <c r="P15" s="218">
        <v>4.2401999999999997</v>
      </c>
      <c r="Q15" s="258">
        <v>3.88</v>
      </c>
    </row>
    <row r="16" spans="1:20" s="1" customFormat="1" ht="15" customHeight="1" x14ac:dyDescent="0.25">
      <c r="A16" s="286">
        <v>11</v>
      </c>
      <c r="B16" s="29" t="s">
        <v>1</v>
      </c>
      <c r="C16" s="48" t="s">
        <v>105</v>
      </c>
      <c r="D16" s="328">
        <v>4.1067999999999998</v>
      </c>
      <c r="E16" s="334">
        <v>3.79</v>
      </c>
      <c r="F16" s="29" t="s">
        <v>5</v>
      </c>
      <c r="G16" s="48" t="s">
        <v>103</v>
      </c>
      <c r="H16" s="328">
        <v>4.1072000000000006</v>
      </c>
      <c r="I16" s="334">
        <v>3.81</v>
      </c>
      <c r="J16" s="48" t="s">
        <v>6</v>
      </c>
      <c r="K16" s="48" t="s">
        <v>52</v>
      </c>
      <c r="L16" s="219">
        <v>3.9333333333333331</v>
      </c>
      <c r="M16" s="259">
        <v>3.6</v>
      </c>
      <c r="N16" s="48" t="s">
        <v>6</v>
      </c>
      <c r="O16" s="48" t="s">
        <v>51</v>
      </c>
      <c r="P16" s="219">
        <v>4.2344000000000008</v>
      </c>
      <c r="Q16" s="259">
        <v>3.88</v>
      </c>
    </row>
    <row r="17" spans="1:17" s="1" customFormat="1" ht="15" customHeight="1" x14ac:dyDescent="0.25">
      <c r="A17" s="284">
        <v>12</v>
      </c>
      <c r="B17" s="26" t="s">
        <v>6</v>
      </c>
      <c r="C17" s="45" t="s">
        <v>55</v>
      </c>
      <c r="D17" s="326">
        <v>4.1081000000000003</v>
      </c>
      <c r="E17" s="332">
        <v>3.79</v>
      </c>
      <c r="F17" s="26" t="s">
        <v>1</v>
      </c>
      <c r="G17" s="45" t="s">
        <v>17</v>
      </c>
      <c r="H17" s="326">
        <v>4.0979999999999999</v>
      </c>
      <c r="I17" s="332">
        <v>3.81</v>
      </c>
      <c r="J17" s="45" t="s">
        <v>4</v>
      </c>
      <c r="K17" s="45" t="s">
        <v>32</v>
      </c>
      <c r="L17" s="217">
        <v>3.9134615384615383</v>
      </c>
      <c r="M17" s="257">
        <v>3.6</v>
      </c>
      <c r="N17" s="45" t="s">
        <v>3</v>
      </c>
      <c r="O17" s="45" t="s">
        <v>23</v>
      </c>
      <c r="P17" s="217">
        <v>4.2082999999999995</v>
      </c>
      <c r="Q17" s="257">
        <v>3.88</v>
      </c>
    </row>
    <row r="18" spans="1:17" s="1" customFormat="1" ht="15" customHeight="1" x14ac:dyDescent="0.25">
      <c r="A18" s="284">
        <v>13</v>
      </c>
      <c r="B18" s="26" t="s">
        <v>6</v>
      </c>
      <c r="C18" s="45" t="s">
        <v>52</v>
      </c>
      <c r="D18" s="326">
        <v>4.0491999999999999</v>
      </c>
      <c r="E18" s="332">
        <v>3.79</v>
      </c>
      <c r="F18" s="26" t="s">
        <v>7</v>
      </c>
      <c r="G18" s="45" t="s">
        <v>131</v>
      </c>
      <c r="H18" s="326">
        <v>4.0862999999999996</v>
      </c>
      <c r="I18" s="332">
        <v>3.81</v>
      </c>
      <c r="J18" s="45" t="s">
        <v>5</v>
      </c>
      <c r="K18" s="45" t="s">
        <v>101</v>
      </c>
      <c r="L18" s="217">
        <v>3.9126637554585146</v>
      </c>
      <c r="M18" s="257">
        <v>3.6</v>
      </c>
      <c r="N18" s="45" t="s">
        <v>3</v>
      </c>
      <c r="O18" s="45" t="s">
        <v>26</v>
      </c>
      <c r="P18" s="217">
        <v>4.1808999999999994</v>
      </c>
      <c r="Q18" s="257">
        <v>3.88</v>
      </c>
    </row>
    <row r="19" spans="1:17" s="1" customFormat="1" ht="15" customHeight="1" x14ac:dyDescent="0.25">
      <c r="A19" s="284">
        <v>14</v>
      </c>
      <c r="B19" s="29" t="s">
        <v>7</v>
      </c>
      <c r="C19" s="48" t="s">
        <v>132</v>
      </c>
      <c r="D19" s="326">
        <v>4.0355999999999996</v>
      </c>
      <c r="E19" s="334">
        <v>3.79</v>
      </c>
      <c r="F19" s="29" t="s">
        <v>6</v>
      </c>
      <c r="G19" s="48" t="s">
        <v>128</v>
      </c>
      <c r="H19" s="326">
        <v>4.0701999999999998</v>
      </c>
      <c r="I19" s="334">
        <v>3.81</v>
      </c>
      <c r="J19" s="48" t="s">
        <v>6</v>
      </c>
      <c r="K19" s="48" t="s">
        <v>124</v>
      </c>
      <c r="L19" s="219">
        <v>3.905263157894737</v>
      </c>
      <c r="M19" s="259">
        <v>3.6</v>
      </c>
      <c r="N19" s="48" t="s">
        <v>2</v>
      </c>
      <c r="O19" s="48" t="s">
        <v>158</v>
      </c>
      <c r="P19" s="219">
        <v>4.1776</v>
      </c>
      <c r="Q19" s="259">
        <v>3.88</v>
      </c>
    </row>
    <row r="20" spans="1:17" s="1" customFormat="1" ht="15" customHeight="1" x14ac:dyDescent="0.25">
      <c r="A20" s="284">
        <v>15</v>
      </c>
      <c r="B20" s="26" t="s">
        <v>6</v>
      </c>
      <c r="C20" s="45" t="s">
        <v>121</v>
      </c>
      <c r="D20" s="326">
        <v>4.0241999999999996</v>
      </c>
      <c r="E20" s="332">
        <v>3.79</v>
      </c>
      <c r="F20" s="26" t="s">
        <v>7</v>
      </c>
      <c r="G20" s="45" t="s">
        <v>90</v>
      </c>
      <c r="H20" s="326">
        <v>4.0575000000000001</v>
      </c>
      <c r="I20" s="332">
        <v>3.81</v>
      </c>
      <c r="J20" s="45" t="s">
        <v>7</v>
      </c>
      <c r="K20" s="45" t="s">
        <v>138</v>
      </c>
      <c r="L20" s="217">
        <v>3.905263157894737</v>
      </c>
      <c r="M20" s="257">
        <v>3.6</v>
      </c>
      <c r="N20" s="45" t="s">
        <v>2</v>
      </c>
      <c r="O20" s="45" t="s">
        <v>64</v>
      </c>
      <c r="P20" s="217">
        <v>4.1594000000000007</v>
      </c>
      <c r="Q20" s="257">
        <v>3.88</v>
      </c>
    </row>
    <row r="21" spans="1:17" s="1" customFormat="1" ht="15" customHeight="1" x14ac:dyDescent="0.25">
      <c r="A21" s="284">
        <v>16</v>
      </c>
      <c r="B21" s="26" t="s">
        <v>2</v>
      </c>
      <c r="C21" s="45" t="s">
        <v>64</v>
      </c>
      <c r="D21" s="326">
        <v>4.0157999999999996</v>
      </c>
      <c r="E21" s="332">
        <v>3.79</v>
      </c>
      <c r="F21" s="26" t="s">
        <v>7</v>
      </c>
      <c r="G21" s="45" t="s">
        <v>130</v>
      </c>
      <c r="H21" s="326">
        <v>4.0500999999999996</v>
      </c>
      <c r="I21" s="332">
        <v>3.81</v>
      </c>
      <c r="J21" s="45" t="s">
        <v>7</v>
      </c>
      <c r="K21" s="45" t="s">
        <v>144</v>
      </c>
      <c r="L21" s="217">
        <v>3.8869565217391306</v>
      </c>
      <c r="M21" s="257">
        <v>3.6</v>
      </c>
      <c r="N21" s="45" t="s">
        <v>2</v>
      </c>
      <c r="O21" s="45" t="s">
        <v>66</v>
      </c>
      <c r="P21" s="217">
        <v>4.1352000000000002</v>
      </c>
      <c r="Q21" s="257">
        <v>3.88</v>
      </c>
    </row>
    <row r="22" spans="1:17" s="1" customFormat="1" ht="15" customHeight="1" x14ac:dyDescent="0.25">
      <c r="A22" s="284">
        <v>17</v>
      </c>
      <c r="B22" s="26" t="s">
        <v>3</v>
      </c>
      <c r="C22" s="45" t="s">
        <v>84</v>
      </c>
      <c r="D22" s="326">
        <v>4.0109000000000004</v>
      </c>
      <c r="E22" s="332">
        <v>3.79</v>
      </c>
      <c r="F22" s="26" t="s">
        <v>3</v>
      </c>
      <c r="G22" s="45" t="s">
        <v>25</v>
      </c>
      <c r="H22" s="326">
        <v>4.0259999999999998</v>
      </c>
      <c r="I22" s="332">
        <v>3.81</v>
      </c>
      <c r="J22" s="45" t="s">
        <v>7</v>
      </c>
      <c r="K22" s="45" t="s">
        <v>133</v>
      </c>
      <c r="L22" s="217">
        <v>3.8682634730538923</v>
      </c>
      <c r="M22" s="257">
        <v>3.6</v>
      </c>
      <c r="N22" s="45" t="s">
        <v>1</v>
      </c>
      <c r="O22" s="45" t="s">
        <v>19</v>
      </c>
      <c r="P22" s="217">
        <v>4.1271000000000004</v>
      </c>
      <c r="Q22" s="257">
        <v>3.88</v>
      </c>
    </row>
    <row r="23" spans="1:17" s="1" customFormat="1" ht="15" customHeight="1" x14ac:dyDescent="0.25">
      <c r="A23" s="284">
        <v>18</v>
      </c>
      <c r="B23" s="26" t="s">
        <v>7</v>
      </c>
      <c r="C23" s="45" t="s">
        <v>144</v>
      </c>
      <c r="D23" s="326">
        <v>4.01</v>
      </c>
      <c r="E23" s="332">
        <v>3.79</v>
      </c>
      <c r="F23" s="26" t="s">
        <v>6</v>
      </c>
      <c r="G23" s="45" t="s">
        <v>121</v>
      </c>
      <c r="H23" s="326">
        <v>4.0147000000000004</v>
      </c>
      <c r="I23" s="332">
        <v>3.81</v>
      </c>
      <c r="J23" s="45" t="s">
        <v>7</v>
      </c>
      <c r="K23" s="45" t="s">
        <v>58</v>
      </c>
      <c r="L23" s="217">
        <v>3.8333333333333339</v>
      </c>
      <c r="M23" s="257">
        <v>3.6</v>
      </c>
      <c r="N23" s="45" t="s">
        <v>7</v>
      </c>
      <c r="O23" s="45" t="s">
        <v>90</v>
      </c>
      <c r="P23" s="217">
        <v>4.1097000000000001</v>
      </c>
      <c r="Q23" s="257">
        <v>3.88</v>
      </c>
    </row>
    <row r="24" spans="1:17" s="1" customFormat="1" ht="15" customHeight="1" x14ac:dyDescent="0.25">
      <c r="A24" s="284">
        <v>19</v>
      </c>
      <c r="B24" s="26" t="s">
        <v>6</v>
      </c>
      <c r="C24" s="45" t="s">
        <v>54</v>
      </c>
      <c r="D24" s="326">
        <v>4.0000999999999998</v>
      </c>
      <c r="E24" s="332">
        <v>3.79</v>
      </c>
      <c r="F24" s="26" t="s">
        <v>5</v>
      </c>
      <c r="G24" s="45" t="s">
        <v>39</v>
      </c>
      <c r="H24" s="326">
        <v>4</v>
      </c>
      <c r="I24" s="332">
        <v>3.81</v>
      </c>
      <c r="J24" s="45" t="s">
        <v>1</v>
      </c>
      <c r="K24" s="45" t="s">
        <v>106</v>
      </c>
      <c r="L24" s="217">
        <v>3.8301886792452833</v>
      </c>
      <c r="M24" s="257">
        <v>3.6</v>
      </c>
      <c r="N24" s="45" t="s">
        <v>6</v>
      </c>
      <c r="O24" s="45" t="s">
        <v>159</v>
      </c>
      <c r="P24" s="217">
        <v>4.0982999999999992</v>
      </c>
      <c r="Q24" s="257">
        <v>3.88</v>
      </c>
    </row>
    <row r="25" spans="1:17" s="1" customFormat="1" ht="15" customHeight="1" thickBot="1" x14ac:dyDescent="0.3">
      <c r="A25" s="287">
        <v>20</v>
      </c>
      <c r="B25" s="38" t="s">
        <v>7</v>
      </c>
      <c r="C25" s="47" t="s">
        <v>90</v>
      </c>
      <c r="D25" s="329">
        <v>4.0000999999999998</v>
      </c>
      <c r="E25" s="335">
        <v>3.79</v>
      </c>
      <c r="F25" s="38" t="s">
        <v>7</v>
      </c>
      <c r="G25" s="47" t="s">
        <v>91</v>
      </c>
      <c r="H25" s="329">
        <v>3.9802</v>
      </c>
      <c r="I25" s="335">
        <v>3.81</v>
      </c>
      <c r="J25" s="47" t="s">
        <v>6</v>
      </c>
      <c r="K25" s="47" t="s">
        <v>123</v>
      </c>
      <c r="L25" s="220">
        <v>3.8289473684210527</v>
      </c>
      <c r="M25" s="260">
        <v>3.6</v>
      </c>
      <c r="N25" s="47" t="s">
        <v>5</v>
      </c>
      <c r="O25" s="47" t="s">
        <v>38</v>
      </c>
      <c r="P25" s="220">
        <v>4.1038999999999994</v>
      </c>
      <c r="Q25" s="260">
        <v>3.88</v>
      </c>
    </row>
    <row r="26" spans="1:17" s="1" customFormat="1" ht="15" customHeight="1" x14ac:dyDescent="0.25">
      <c r="A26" s="283">
        <v>21</v>
      </c>
      <c r="B26" s="34" t="s">
        <v>3</v>
      </c>
      <c r="C26" s="44" t="s">
        <v>22</v>
      </c>
      <c r="D26" s="330">
        <v>3.9853000000000005</v>
      </c>
      <c r="E26" s="336">
        <v>3.79</v>
      </c>
      <c r="F26" s="34" t="s">
        <v>5</v>
      </c>
      <c r="G26" s="44" t="s">
        <v>50</v>
      </c>
      <c r="H26" s="330">
        <v>3.9783000000000004</v>
      </c>
      <c r="I26" s="336">
        <v>3.81</v>
      </c>
      <c r="J26" s="44" t="s">
        <v>7</v>
      </c>
      <c r="K26" s="44" t="s">
        <v>130</v>
      </c>
      <c r="L26" s="216">
        <v>3.8279569892473115</v>
      </c>
      <c r="M26" s="256">
        <v>3.6</v>
      </c>
      <c r="N26" s="44" t="s">
        <v>7</v>
      </c>
      <c r="O26" s="44" t="s">
        <v>160</v>
      </c>
      <c r="P26" s="216">
        <v>4.0857000000000001</v>
      </c>
      <c r="Q26" s="256">
        <v>3.88</v>
      </c>
    </row>
    <row r="27" spans="1:17" s="1" customFormat="1" ht="15" customHeight="1" x14ac:dyDescent="0.25">
      <c r="A27" s="284">
        <v>22</v>
      </c>
      <c r="B27" s="26" t="s">
        <v>5</v>
      </c>
      <c r="C27" s="45" t="s">
        <v>46</v>
      </c>
      <c r="D27" s="326">
        <v>3.9947000000000004</v>
      </c>
      <c r="E27" s="332">
        <v>3.79</v>
      </c>
      <c r="F27" s="26" t="s">
        <v>7</v>
      </c>
      <c r="G27" s="45" t="s">
        <v>142</v>
      </c>
      <c r="H27" s="326">
        <v>3.97</v>
      </c>
      <c r="I27" s="332">
        <v>3.81</v>
      </c>
      <c r="J27" s="45" t="s">
        <v>5</v>
      </c>
      <c r="K27" s="45" t="s">
        <v>38</v>
      </c>
      <c r="L27" s="217">
        <v>3.8252427184466025</v>
      </c>
      <c r="M27" s="257">
        <v>3.6</v>
      </c>
      <c r="N27" s="45" t="s">
        <v>5</v>
      </c>
      <c r="O27" s="45" t="s">
        <v>39</v>
      </c>
      <c r="P27" s="217">
        <v>4.0615999999999994</v>
      </c>
      <c r="Q27" s="257">
        <v>3.88</v>
      </c>
    </row>
    <row r="28" spans="1:17" s="1" customFormat="1" ht="15" customHeight="1" x14ac:dyDescent="0.25">
      <c r="A28" s="284">
        <v>23</v>
      </c>
      <c r="B28" s="38" t="s">
        <v>7</v>
      </c>
      <c r="C28" s="47" t="s">
        <v>129</v>
      </c>
      <c r="D28" s="329">
        <v>3.98</v>
      </c>
      <c r="E28" s="335">
        <v>3.79</v>
      </c>
      <c r="F28" s="38" t="s">
        <v>1</v>
      </c>
      <c r="G28" s="47" t="s">
        <v>107</v>
      </c>
      <c r="H28" s="329">
        <v>3.9677999999999995</v>
      </c>
      <c r="I28" s="335">
        <v>3.81</v>
      </c>
      <c r="J28" s="47" t="s">
        <v>7</v>
      </c>
      <c r="K28" s="47" t="s">
        <v>136</v>
      </c>
      <c r="L28" s="220">
        <v>3.8240740740740744</v>
      </c>
      <c r="M28" s="260">
        <v>3.6</v>
      </c>
      <c r="N28" s="47" t="s">
        <v>6</v>
      </c>
      <c r="O28" s="47" t="s">
        <v>161</v>
      </c>
      <c r="P28" s="220">
        <v>4.0639000000000003</v>
      </c>
      <c r="Q28" s="260">
        <v>3.88</v>
      </c>
    </row>
    <row r="29" spans="1:17" s="1" customFormat="1" ht="15" customHeight="1" x14ac:dyDescent="0.25">
      <c r="A29" s="284">
        <v>24</v>
      </c>
      <c r="B29" s="26" t="s">
        <v>1</v>
      </c>
      <c r="C29" s="45" t="s">
        <v>19</v>
      </c>
      <c r="D29" s="326">
        <v>3.9581999999999997</v>
      </c>
      <c r="E29" s="332">
        <v>3.79</v>
      </c>
      <c r="F29" s="26" t="s">
        <v>3</v>
      </c>
      <c r="G29" s="45" t="s">
        <v>84</v>
      </c>
      <c r="H29" s="326">
        <v>3.9626000000000001</v>
      </c>
      <c r="I29" s="332">
        <v>3.81</v>
      </c>
      <c r="J29" s="45" t="s">
        <v>7</v>
      </c>
      <c r="K29" s="45" t="s">
        <v>142</v>
      </c>
      <c r="L29" s="217">
        <v>3.8051948051948052</v>
      </c>
      <c r="M29" s="257">
        <v>3.6</v>
      </c>
      <c r="N29" s="45" t="s">
        <v>2</v>
      </c>
      <c r="O29" s="45" t="s">
        <v>67</v>
      </c>
      <c r="P29" s="217">
        <v>4.0556000000000001</v>
      </c>
      <c r="Q29" s="257">
        <v>3.88</v>
      </c>
    </row>
    <row r="30" spans="1:17" s="1" customFormat="1" ht="15" customHeight="1" x14ac:dyDescent="0.25">
      <c r="A30" s="284">
        <v>25</v>
      </c>
      <c r="B30" s="26" t="s">
        <v>3</v>
      </c>
      <c r="C30" s="45" t="s">
        <v>112</v>
      </c>
      <c r="D30" s="326">
        <v>3.9546000000000006</v>
      </c>
      <c r="E30" s="332">
        <v>3.79</v>
      </c>
      <c r="F30" s="26" t="s">
        <v>7</v>
      </c>
      <c r="G30" s="45" t="s">
        <v>62</v>
      </c>
      <c r="H30" s="326">
        <v>3.9567999999999999</v>
      </c>
      <c r="I30" s="332">
        <v>3.81</v>
      </c>
      <c r="J30" s="45" t="s">
        <v>7</v>
      </c>
      <c r="K30" s="45" t="s">
        <v>61</v>
      </c>
      <c r="L30" s="217">
        <v>3.792307692307693</v>
      </c>
      <c r="M30" s="257">
        <v>3.6</v>
      </c>
      <c r="N30" s="45" t="s">
        <v>6</v>
      </c>
      <c r="O30" s="45" t="s">
        <v>53</v>
      </c>
      <c r="P30" s="217">
        <v>4.0548999999999999</v>
      </c>
      <c r="Q30" s="257">
        <v>3.88</v>
      </c>
    </row>
    <row r="31" spans="1:17" s="1" customFormat="1" ht="15" customHeight="1" x14ac:dyDescent="0.25">
      <c r="A31" s="284">
        <v>26</v>
      </c>
      <c r="B31" s="26" t="s">
        <v>2</v>
      </c>
      <c r="C31" s="45" t="s">
        <v>66</v>
      </c>
      <c r="D31" s="326">
        <v>3.9489999999999998</v>
      </c>
      <c r="E31" s="332">
        <v>3.79</v>
      </c>
      <c r="F31" s="26" t="s">
        <v>7</v>
      </c>
      <c r="G31" s="45" t="s">
        <v>132</v>
      </c>
      <c r="H31" s="326">
        <v>3.9560000000000004</v>
      </c>
      <c r="I31" s="332">
        <v>3.81</v>
      </c>
      <c r="J31" s="45" t="s">
        <v>2</v>
      </c>
      <c r="K31" s="45" t="s">
        <v>150</v>
      </c>
      <c r="L31" s="217">
        <v>3.790322580645161</v>
      </c>
      <c r="M31" s="257">
        <v>3.6</v>
      </c>
      <c r="N31" s="45" t="s">
        <v>4</v>
      </c>
      <c r="O31" s="45" t="s">
        <v>36</v>
      </c>
      <c r="P31" s="217">
        <v>4.0381</v>
      </c>
      <c r="Q31" s="257">
        <v>3.88</v>
      </c>
    </row>
    <row r="32" spans="1:17" s="1" customFormat="1" ht="15" customHeight="1" x14ac:dyDescent="0.25">
      <c r="A32" s="284">
        <v>27</v>
      </c>
      <c r="B32" s="26" t="s">
        <v>1</v>
      </c>
      <c r="C32" s="45" t="s">
        <v>107</v>
      </c>
      <c r="D32" s="326">
        <v>3.9496000000000002</v>
      </c>
      <c r="E32" s="332">
        <v>3.79</v>
      </c>
      <c r="F32" s="26" t="s">
        <v>3</v>
      </c>
      <c r="G32" s="45" t="s">
        <v>22</v>
      </c>
      <c r="H32" s="326">
        <v>3.9428000000000001</v>
      </c>
      <c r="I32" s="332">
        <v>3.81</v>
      </c>
      <c r="J32" s="45" t="s">
        <v>4</v>
      </c>
      <c r="K32" s="45" t="s">
        <v>113</v>
      </c>
      <c r="L32" s="217">
        <v>3.783018867924528</v>
      </c>
      <c r="M32" s="257">
        <v>3.6</v>
      </c>
      <c r="N32" s="45" t="s">
        <v>1</v>
      </c>
      <c r="O32" s="45" t="s">
        <v>162</v>
      </c>
      <c r="P32" s="217">
        <v>4.0256999999999996</v>
      </c>
      <c r="Q32" s="257">
        <v>3.88</v>
      </c>
    </row>
    <row r="33" spans="1:17" s="1" customFormat="1" ht="15" customHeight="1" x14ac:dyDescent="0.25">
      <c r="A33" s="284">
        <v>28</v>
      </c>
      <c r="B33" s="26" t="s">
        <v>5</v>
      </c>
      <c r="C33" s="45" t="s">
        <v>50</v>
      </c>
      <c r="D33" s="326">
        <v>3.9350000000000001</v>
      </c>
      <c r="E33" s="332">
        <v>3.79</v>
      </c>
      <c r="F33" s="26" t="s">
        <v>6</v>
      </c>
      <c r="G33" s="45" t="s">
        <v>122</v>
      </c>
      <c r="H33" s="326">
        <v>3.9401999999999999</v>
      </c>
      <c r="I33" s="332">
        <v>3.81</v>
      </c>
      <c r="J33" s="45" t="s">
        <v>4</v>
      </c>
      <c r="K33" s="45" t="s">
        <v>100</v>
      </c>
      <c r="L33" s="217">
        <v>3.7785714285714285</v>
      </c>
      <c r="M33" s="257">
        <v>3.6</v>
      </c>
      <c r="N33" s="45" t="s">
        <v>3</v>
      </c>
      <c r="O33" s="45" t="s">
        <v>22</v>
      </c>
      <c r="P33" s="217">
        <v>4.0151000000000003</v>
      </c>
      <c r="Q33" s="257">
        <v>3.88</v>
      </c>
    </row>
    <row r="34" spans="1:17" s="1" customFormat="1" ht="15" customHeight="1" x14ac:dyDescent="0.25">
      <c r="A34" s="284">
        <v>29</v>
      </c>
      <c r="B34" s="26" t="s">
        <v>7</v>
      </c>
      <c r="C34" s="45" t="s">
        <v>91</v>
      </c>
      <c r="D34" s="326">
        <v>3.9406999999999992</v>
      </c>
      <c r="E34" s="332">
        <v>3.79</v>
      </c>
      <c r="F34" s="26" t="s">
        <v>6</v>
      </c>
      <c r="G34" s="45" t="s">
        <v>124</v>
      </c>
      <c r="H34" s="326">
        <v>3.9394</v>
      </c>
      <c r="I34" s="332">
        <v>3.81</v>
      </c>
      <c r="J34" s="45" t="s">
        <v>6</v>
      </c>
      <c r="K34" s="45" t="s">
        <v>127</v>
      </c>
      <c r="L34" s="217">
        <v>3.7784810126582276</v>
      </c>
      <c r="M34" s="257">
        <v>3.6</v>
      </c>
      <c r="N34" s="45" t="s">
        <v>5</v>
      </c>
      <c r="O34" s="45" t="s">
        <v>103</v>
      </c>
      <c r="P34" s="217">
        <v>4.0172999999999996</v>
      </c>
      <c r="Q34" s="257">
        <v>3.88</v>
      </c>
    </row>
    <row r="35" spans="1:17" s="1" customFormat="1" ht="15" customHeight="1" thickBot="1" x14ac:dyDescent="0.3">
      <c r="A35" s="285">
        <v>30</v>
      </c>
      <c r="B35" s="32" t="s">
        <v>6</v>
      </c>
      <c r="C35" s="46" t="s">
        <v>126</v>
      </c>
      <c r="D35" s="327">
        <v>3.9348000000000001</v>
      </c>
      <c r="E35" s="333">
        <v>3.79</v>
      </c>
      <c r="F35" s="32" t="s">
        <v>7</v>
      </c>
      <c r="G35" s="46" t="s">
        <v>144</v>
      </c>
      <c r="H35" s="327">
        <v>3.9239999999999999</v>
      </c>
      <c r="I35" s="333">
        <v>3.81</v>
      </c>
      <c r="J35" s="46" t="s">
        <v>6</v>
      </c>
      <c r="K35" s="46" t="s">
        <v>125</v>
      </c>
      <c r="L35" s="218">
        <v>3.7619047619047614</v>
      </c>
      <c r="M35" s="258">
        <v>3.6</v>
      </c>
      <c r="N35" s="46" t="s">
        <v>6</v>
      </c>
      <c r="O35" s="46" t="s">
        <v>163</v>
      </c>
      <c r="P35" s="218">
        <v>4</v>
      </c>
      <c r="Q35" s="258">
        <v>3.88</v>
      </c>
    </row>
    <row r="36" spans="1:17" s="1" customFormat="1" ht="15" customHeight="1" x14ac:dyDescent="0.25">
      <c r="A36" s="286">
        <v>31</v>
      </c>
      <c r="B36" s="29" t="s">
        <v>3</v>
      </c>
      <c r="C36" s="48" t="s">
        <v>211</v>
      </c>
      <c r="D36" s="328">
        <v>3.9167000000000001</v>
      </c>
      <c r="E36" s="334">
        <v>3.79</v>
      </c>
      <c r="F36" s="29" t="s">
        <v>7</v>
      </c>
      <c r="G36" s="48" t="s">
        <v>129</v>
      </c>
      <c r="H36" s="328">
        <v>3.9131000000000005</v>
      </c>
      <c r="I36" s="334">
        <v>3.81</v>
      </c>
      <c r="J36" s="48" t="s">
        <v>4</v>
      </c>
      <c r="K36" s="48" t="s">
        <v>27</v>
      </c>
      <c r="L36" s="219">
        <v>3.7412587412587412</v>
      </c>
      <c r="M36" s="259">
        <v>3.6</v>
      </c>
      <c r="N36" s="48" t="s">
        <v>7</v>
      </c>
      <c r="O36" s="48" t="s">
        <v>164</v>
      </c>
      <c r="P36" s="219">
        <v>4.0000999999999998</v>
      </c>
      <c r="Q36" s="259">
        <v>3.88</v>
      </c>
    </row>
    <row r="37" spans="1:17" s="1" customFormat="1" ht="15" customHeight="1" x14ac:dyDescent="0.25">
      <c r="A37" s="284">
        <v>32</v>
      </c>
      <c r="B37" s="26" t="s">
        <v>6</v>
      </c>
      <c r="C37" s="45" t="s">
        <v>123</v>
      </c>
      <c r="D37" s="326">
        <v>3.9224000000000001</v>
      </c>
      <c r="E37" s="332">
        <v>3.79</v>
      </c>
      <c r="F37" s="26" t="s">
        <v>2</v>
      </c>
      <c r="G37" s="45" t="s">
        <v>150</v>
      </c>
      <c r="H37" s="326">
        <v>3.9100999999999999</v>
      </c>
      <c r="I37" s="332">
        <v>3.81</v>
      </c>
      <c r="J37" s="45" t="s">
        <v>5</v>
      </c>
      <c r="K37" s="45" t="s">
        <v>48</v>
      </c>
      <c r="L37" s="217">
        <v>3.7215189873417724</v>
      </c>
      <c r="M37" s="257">
        <v>3.6</v>
      </c>
      <c r="N37" s="45" t="s">
        <v>5</v>
      </c>
      <c r="O37" s="45" t="s">
        <v>46</v>
      </c>
      <c r="P37" s="217">
        <v>3.9887999999999999</v>
      </c>
      <c r="Q37" s="257">
        <v>3.88</v>
      </c>
    </row>
    <row r="38" spans="1:17" s="1" customFormat="1" ht="15" customHeight="1" x14ac:dyDescent="0.25">
      <c r="A38" s="284">
        <v>33</v>
      </c>
      <c r="B38" s="26" t="s">
        <v>7</v>
      </c>
      <c r="C38" s="45" t="s">
        <v>93</v>
      </c>
      <c r="D38" s="326">
        <v>3.9076</v>
      </c>
      <c r="E38" s="332">
        <v>3.79</v>
      </c>
      <c r="F38" s="26" t="s">
        <v>1</v>
      </c>
      <c r="G38" s="45" t="s">
        <v>20</v>
      </c>
      <c r="H38" s="326">
        <v>3.9058999999999999</v>
      </c>
      <c r="I38" s="332">
        <v>3.81</v>
      </c>
      <c r="J38" s="45" t="s">
        <v>7</v>
      </c>
      <c r="K38" s="45" t="s">
        <v>92</v>
      </c>
      <c r="L38" s="217">
        <v>3.7212389380530975</v>
      </c>
      <c r="M38" s="257">
        <v>3.6</v>
      </c>
      <c r="N38" s="45" t="s">
        <v>2</v>
      </c>
      <c r="O38" s="45" t="s">
        <v>165</v>
      </c>
      <c r="P38" s="217">
        <v>3.9769000000000001</v>
      </c>
      <c r="Q38" s="257">
        <v>3.88</v>
      </c>
    </row>
    <row r="39" spans="1:17" s="1" customFormat="1" ht="15" customHeight="1" x14ac:dyDescent="0.25">
      <c r="A39" s="284">
        <v>34</v>
      </c>
      <c r="B39" s="26" t="s">
        <v>5</v>
      </c>
      <c r="C39" s="45" t="s">
        <v>40</v>
      </c>
      <c r="D39" s="326">
        <v>3.9045000000000005</v>
      </c>
      <c r="E39" s="332">
        <v>3.79</v>
      </c>
      <c r="F39" s="26" t="s">
        <v>5</v>
      </c>
      <c r="G39" s="45" t="s">
        <v>38</v>
      </c>
      <c r="H39" s="326">
        <v>3.9043000000000001</v>
      </c>
      <c r="I39" s="332">
        <v>3.81</v>
      </c>
      <c r="J39" s="45" t="s">
        <v>4</v>
      </c>
      <c r="K39" s="45" t="s">
        <v>34</v>
      </c>
      <c r="L39" s="217">
        <v>3.7192982456140351</v>
      </c>
      <c r="M39" s="257">
        <v>3.6</v>
      </c>
      <c r="N39" s="45" t="s">
        <v>7</v>
      </c>
      <c r="O39" s="45" t="s">
        <v>166</v>
      </c>
      <c r="P39" s="217">
        <v>3.9816999999999996</v>
      </c>
      <c r="Q39" s="257">
        <v>3.88</v>
      </c>
    </row>
    <row r="40" spans="1:17" s="1" customFormat="1" ht="15" customHeight="1" x14ac:dyDescent="0.25">
      <c r="A40" s="284">
        <v>35</v>
      </c>
      <c r="B40" s="26" t="s">
        <v>7</v>
      </c>
      <c r="C40" s="45" t="s">
        <v>139</v>
      </c>
      <c r="D40" s="331">
        <v>3.9021000000000003</v>
      </c>
      <c r="E40" s="332">
        <v>3.79</v>
      </c>
      <c r="F40" s="26" t="s">
        <v>2</v>
      </c>
      <c r="G40" s="45" t="s">
        <v>67</v>
      </c>
      <c r="H40" s="331">
        <v>3.8957999999999999</v>
      </c>
      <c r="I40" s="332">
        <v>3.81</v>
      </c>
      <c r="J40" s="45" t="s">
        <v>4</v>
      </c>
      <c r="K40" s="45" t="s">
        <v>35</v>
      </c>
      <c r="L40" s="217">
        <v>3.703296703296703</v>
      </c>
      <c r="M40" s="257">
        <v>3.6</v>
      </c>
      <c r="N40" s="45" t="s">
        <v>7</v>
      </c>
      <c r="O40" s="45" t="s">
        <v>167</v>
      </c>
      <c r="P40" s="217">
        <v>3.9688999999999997</v>
      </c>
      <c r="Q40" s="257">
        <v>3.88</v>
      </c>
    </row>
    <row r="41" spans="1:17" s="1" customFormat="1" ht="15" customHeight="1" x14ac:dyDescent="0.25">
      <c r="A41" s="284">
        <v>36</v>
      </c>
      <c r="B41" s="26" t="s">
        <v>4</v>
      </c>
      <c r="C41" s="45" t="s">
        <v>100</v>
      </c>
      <c r="D41" s="326">
        <v>3.8879000000000001</v>
      </c>
      <c r="E41" s="332">
        <v>3.79</v>
      </c>
      <c r="F41" s="26" t="s">
        <v>3</v>
      </c>
      <c r="G41" s="45" t="s">
        <v>109</v>
      </c>
      <c r="H41" s="326">
        <v>3.8929</v>
      </c>
      <c r="I41" s="332">
        <v>3.81</v>
      </c>
      <c r="J41" s="45" t="s">
        <v>7</v>
      </c>
      <c r="K41" s="45" t="s">
        <v>62</v>
      </c>
      <c r="L41" s="217">
        <v>3.6785714285714284</v>
      </c>
      <c r="M41" s="257">
        <v>3.6</v>
      </c>
      <c r="N41" s="45" t="s">
        <v>3</v>
      </c>
      <c r="O41" s="45" t="s">
        <v>168</v>
      </c>
      <c r="P41" s="217">
        <v>3.9681000000000002</v>
      </c>
      <c r="Q41" s="257">
        <v>3.88</v>
      </c>
    </row>
    <row r="42" spans="1:17" s="1" customFormat="1" ht="15" customHeight="1" x14ac:dyDescent="0.25">
      <c r="A42" s="284">
        <v>37</v>
      </c>
      <c r="B42" s="26" t="s">
        <v>6</v>
      </c>
      <c r="C42" s="45" t="s">
        <v>53</v>
      </c>
      <c r="D42" s="326">
        <v>3.8778000000000001</v>
      </c>
      <c r="E42" s="332">
        <v>3.79</v>
      </c>
      <c r="F42" s="26" t="s">
        <v>4</v>
      </c>
      <c r="G42" s="45" t="s">
        <v>31</v>
      </c>
      <c r="H42" s="326">
        <v>3.8801999999999999</v>
      </c>
      <c r="I42" s="332">
        <v>3.81</v>
      </c>
      <c r="J42" s="45" t="s">
        <v>5</v>
      </c>
      <c r="K42" s="45" t="s">
        <v>44</v>
      </c>
      <c r="L42" s="217">
        <v>3.6764705882352939</v>
      </c>
      <c r="M42" s="257">
        <v>3.6</v>
      </c>
      <c r="N42" s="45" t="s">
        <v>7</v>
      </c>
      <c r="O42" s="45" t="s">
        <v>169</v>
      </c>
      <c r="P42" s="217">
        <v>3.9676999999999998</v>
      </c>
      <c r="Q42" s="257">
        <v>3.88</v>
      </c>
    </row>
    <row r="43" spans="1:17" s="1" customFormat="1" ht="15" customHeight="1" x14ac:dyDescent="0.25">
      <c r="A43" s="284">
        <v>38</v>
      </c>
      <c r="B43" s="26" t="s">
        <v>1</v>
      </c>
      <c r="C43" s="45" t="s">
        <v>104</v>
      </c>
      <c r="D43" s="326">
        <v>3.8720000000000003</v>
      </c>
      <c r="E43" s="332">
        <v>3.79</v>
      </c>
      <c r="F43" s="26" t="s">
        <v>5</v>
      </c>
      <c r="G43" s="45" t="s">
        <v>37</v>
      </c>
      <c r="H43" s="326">
        <v>3.8795000000000006</v>
      </c>
      <c r="I43" s="332">
        <v>3.81</v>
      </c>
      <c r="J43" s="45" t="s">
        <v>4</v>
      </c>
      <c r="K43" s="45" t="s">
        <v>33</v>
      </c>
      <c r="L43" s="217">
        <v>3.676056338028169</v>
      </c>
      <c r="M43" s="257">
        <v>3.6</v>
      </c>
      <c r="N43" s="45" t="s">
        <v>6</v>
      </c>
      <c r="O43" s="45" t="s">
        <v>170</v>
      </c>
      <c r="P43" s="217">
        <v>3.97</v>
      </c>
      <c r="Q43" s="257">
        <v>3.88</v>
      </c>
    </row>
    <row r="44" spans="1:17" s="1" customFormat="1" ht="15" customHeight="1" x14ac:dyDescent="0.25">
      <c r="A44" s="284">
        <v>39</v>
      </c>
      <c r="B44" s="26" t="s">
        <v>5</v>
      </c>
      <c r="C44" s="45" t="s">
        <v>48</v>
      </c>
      <c r="D44" s="326">
        <v>3.8638999999999997</v>
      </c>
      <c r="E44" s="332">
        <v>3.79</v>
      </c>
      <c r="F44" s="26" t="s">
        <v>1</v>
      </c>
      <c r="G44" s="45" t="s">
        <v>104</v>
      </c>
      <c r="H44" s="326">
        <v>3.8712999999999997</v>
      </c>
      <c r="I44" s="332">
        <v>3.81</v>
      </c>
      <c r="J44" s="45" t="s">
        <v>1</v>
      </c>
      <c r="K44" s="45" t="s">
        <v>18</v>
      </c>
      <c r="L44" s="217">
        <v>3.6756756756756754</v>
      </c>
      <c r="M44" s="257">
        <v>3.6</v>
      </c>
      <c r="N44" s="45" t="s">
        <v>6</v>
      </c>
      <c r="O44" s="45" t="s">
        <v>55</v>
      </c>
      <c r="P44" s="217">
        <v>3.9589999999999996</v>
      </c>
      <c r="Q44" s="257">
        <v>3.88</v>
      </c>
    </row>
    <row r="45" spans="1:17" s="1" customFormat="1" ht="15" customHeight="1" thickBot="1" x14ac:dyDescent="0.3">
      <c r="A45" s="287">
        <v>40</v>
      </c>
      <c r="B45" s="38" t="s">
        <v>5</v>
      </c>
      <c r="C45" s="47" t="s">
        <v>210</v>
      </c>
      <c r="D45" s="329">
        <v>3.8598000000000003</v>
      </c>
      <c r="E45" s="335">
        <v>3.79</v>
      </c>
      <c r="F45" s="38" t="s">
        <v>3</v>
      </c>
      <c r="G45" s="47" t="s">
        <v>26</v>
      </c>
      <c r="H45" s="329">
        <v>3.8666999999999998</v>
      </c>
      <c r="I45" s="335">
        <v>3.81</v>
      </c>
      <c r="J45" s="47" t="s">
        <v>1</v>
      </c>
      <c r="K45" s="47" t="s">
        <v>99</v>
      </c>
      <c r="L45" s="220">
        <v>3.6597938144329896</v>
      </c>
      <c r="M45" s="260">
        <v>3.6</v>
      </c>
      <c r="N45" s="47" t="s">
        <v>5</v>
      </c>
      <c r="O45" s="47" t="s">
        <v>50</v>
      </c>
      <c r="P45" s="220">
        <v>3.9466999999999994</v>
      </c>
      <c r="Q45" s="260">
        <v>3.88</v>
      </c>
    </row>
    <row r="46" spans="1:17" s="1" customFormat="1" ht="15" customHeight="1" x14ac:dyDescent="0.25">
      <c r="A46" s="283">
        <v>41</v>
      </c>
      <c r="B46" s="34" t="s">
        <v>7</v>
      </c>
      <c r="C46" s="44" t="s">
        <v>57</v>
      </c>
      <c r="D46" s="330">
        <v>3.8513999999999999</v>
      </c>
      <c r="E46" s="336">
        <v>3.79</v>
      </c>
      <c r="F46" s="34" t="s">
        <v>5</v>
      </c>
      <c r="G46" s="44" t="s">
        <v>101</v>
      </c>
      <c r="H46" s="330">
        <v>3.8637999999999999</v>
      </c>
      <c r="I46" s="336">
        <v>3.81</v>
      </c>
      <c r="J46" s="44" t="s">
        <v>6</v>
      </c>
      <c r="K46" s="44" t="s">
        <v>121</v>
      </c>
      <c r="L46" s="216">
        <v>3.6518987341772151</v>
      </c>
      <c r="M46" s="256">
        <v>3.6</v>
      </c>
      <c r="N46" s="44" t="s">
        <v>6</v>
      </c>
      <c r="O46" s="44" t="s">
        <v>171</v>
      </c>
      <c r="P46" s="216">
        <v>3.9533</v>
      </c>
      <c r="Q46" s="256">
        <v>3.88</v>
      </c>
    </row>
    <row r="47" spans="1:17" s="1" customFormat="1" ht="15" customHeight="1" x14ac:dyDescent="0.25">
      <c r="A47" s="284">
        <v>42</v>
      </c>
      <c r="B47" s="26" t="s">
        <v>4</v>
      </c>
      <c r="C47" s="45" t="s">
        <v>32</v>
      </c>
      <c r="D47" s="326">
        <v>3.8511000000000002</v>
      </c>
      <c r="E47" s="332">
        <v>3.79</v>
      </c>
      <c r="F47" s="26" t="s">
        <v>4</v>
      </c>
      <c r="G47" s="45" t="s">
        <v>32</v>
      </c>
      <c r="H47" s="326">
        <v>3.8629999999999995</v>
      </c>
      <c r="I47" s="332">
        <v>3.81</v>
      </c>
      <c r="J47" s="45" t="s">
        <v>5</v>
      </c>
      <c r="K47" s="45" t="s">
        <v>46</v>
      </c>
      <c r="L47" s="217">
        <v>3.6428571428571428</v>
      </c>
      <c r="M47" s="257">
        <v>3.6</v>
      </c>
      <c r="N47" s="45" t="s">
        <v>7</v>
      </c>
      <c r="O47" s="45" t="s">
        <v>59</v>
      </c>
      <c r="P47" s="217">
        <v>3.9523999999999999</v>
      </c>
      <c r="Q47" s="257">
        <v>3.88</v>
      </c>
    </row>
    <row r="48" spans="1:17" s="1" customFormat="1" ht="15" customHeight="1" x14ac:dyDescent="0.25">
      <c r="A48" s="284">
        <v>43</v>
      </c>
      <c r="B48" s="26" t="s">
        <v>2</v>
      </c>
      <c r="C48" s="45" t="s">
        <v>201</v>
      </c>
      <c r="D48" s="326">
        <v>3.8490999999999995</v>
      </c>
      <c r="E48" s="332">
        <v>3.79</v>
      </c>
      <c r="F48" s="26" t="s">
        <v>7</v>
      </c>
      <c r="G48" s="45" t="s">
        <v>137</v>
      </c>
      <c r="H48" s="326">
        <v>3.8523999999999994</v>
      </c>
      <c r="I48" s="332">
        <v>3.81</v>
      </c>
      <c r="J48" s="45" t="s">
        <v>3</v>
      </c>
      <c r="K48" s="45" t="s">
        <v>109</v>
      </c>
      <c r="L48" s="217">
        <v>3.64</v>
      </c>
      <c r="M48" s="257">
        <v>3.6</v>
      </c>
      <c r="N48" s="45" t="s">
        <v>7</v>
      </c>
      <c r="O48" s="45" t="s">
        <v>57</v>
      </c>
      <c r="P48" s="217">
        <v>3.94</v>
      </c>
      <c r="Q48" s="257">
        <v>3.88</v>
      </c>
    </row>
    <row r="49" spans="1:17" s="1" customFormat="1" ht="15" customHeight="1" x14ac:dyDescent="0.25">
      <c r="A49" s="284">
        <v>44</v>
      </c>
      <c r="B49" s="26" t="s">
        <v>1</v>
      </c>
      <c r="C49" s="45" t="s">
        <v>106</v>
      </c>
      <c r="D49" s="326">
        <v>3.8350999999999997</v>
      </c>
      <c r="E49" s="332">
        <v>3.79</v>
      </c>
      <c r="F49" s="26" t="s">
        <v>1</v>
      </c>
      <c r="G49" s="45" t="s">
        <v>106</v>
      </c>
      <c r="H49" s="326">
        <v>3.8513999999999999</v>
      </c>
      <c r="I49" s="332">
        <v>3.81</v>
      </c>
      <c r="J49" s="45" t="s">
        <v>5</v>
      </c>
      <c r="K49" s="45" t="s">
        <v>39</v>
      </c>
      <c r="L49" s="217">
        <v>3.6333333333333324</v>
      </c>
      <c r="M49" s="257">
        <v>3.6</v>
      </c>
      <c r="N49" s="45" t="s">
        <v>4</v>
      </c>
      <c r="O49" s="45" t="s">
        <v>32</v>
      </c>
      <c r="P49" s="217">
        <v>3.9163000000000001</v>
      </c>
      <c r="Q49" s="257">
        <v>3.88</v>
      </c>
    </row>
    <row r="50" spans="1:17" s="1" customFormat="1" ht="15" customHeight="1" x14ac:dyDescent="0.25">
      <c r="A50" s="284">
        <v>45</v>
      </c>
      <c r="B50" s="26" t="s">
        <v>5</v>
      </c>
      <c r="C50" s="45" t="s">
        <v>39</v>
      </c>
      <c r="D50" s="326">
        <v>3.8346000000000005</v>
      </c>
      <c r="E50" s="332">
        <v>3.79</v>
      </c>
      <c r="F50" s="26" t="s">
        <v>6</v>
      </c>
      <c r="G50" s="45" t="s">
        <v>55</v>
      </c>
      <c r="H50" s="326">
        <v>3.8495999999999997</v>
      </c>
      <c r="I50" s="332">
        <v>3.81</v>
      </c>
      <c r="J50" s="45" t="s">
        <v>5</v>
      </c>
      <c r="K50" s="45" t="s">
        <v>120</v>
      </c>
      <c r="L50" s="217">
        <v>3.6315789473684208</v>
      </c>
      <c r="M50" s="257">
        <v>3.6</v>
      </c>
      <c r="N50" s="45" t="s">
        <v>7</v>
      </c>
      <c r="O50" s="45" t="s">
        <v>172</v>
      </c>
      <c r="P50" s="217">
        <v>3.9146999999999998</v>
      </c>
      <c r="Q50" s="257">
        <v>3.88</v>
      </c>
    </row>
    <row r="51" spans="1:17" s="1" customFormat="1" ht="15" customHeight="1" x14ac:dyDescent="0.25">
      <c r="A51" s="284">
        <v>46</v>
      </c>
      <c r="B51" s="26" t="s">
        <v>7</v>
      </c>
      <c r="C51" s="45" t="s">
        <v>133</v>
      </c>
      <c r="D51" s="326">
        <v>3.8283</v>
      </c>
      <c r="E51" s="332">
        <v>3.79</v>
      </c>
      <c r="F51" s="26" t="s">
        <v>6</v>
      </c>
      <c r="G51" s="45" t="s">
        <v>53</v>
      </c>
      <c r="H51" s="326">
        <v>3.8464999999999998</v>
      </c>
      <c r="I51" s="332">
        <v>3.81</v>
      </c>
      <c r="J51" s="45" t="s">
        <v>7</v>
      </c>
      <c r="K51" s="45" t="s">
        <v>90</v>
      </c>
      <c r="L51" s="217">
        <v>3.6273291925465845</v>
      </c>
      <c r="M51" s="257">
        <v>3.6</v>
      </c>
      <c r="N51" s="45" t="s">
        <v>6</v>
      </c>
      <c r="O51" s="45" t="s">
        <v>173</v>
      </c>
      <c r="P51" s="217">
        <v>3.9039999999999999</v>
      </c>
      <c r="Q51" s="257">
        <v>3.88</v>
      </c>
    </row>
    <row r="52" spans="1:17" s="1" customFormat="1" ht="15" customHeight="1" x14ac:dyDescent="0.25">
      <c r="A52" s="284">
        <v>47</v>
      </c>
      <c r="B52" s="26" t="s">
        <v>7</v>
      </c>
      <c r="C52" s="45" t="s">
        <v>142</v>
      </c>
      <c r="D52" s="326">
        <v>3.8207</v>
      </c>
      <c r="E52" s="332">
        <v>3.79</v>
      </c>
      <c r="F52" s="26" t="s">
        <v>3</v>
      </c>
      <c r="G52" s="45" t="s">
        <v>23</v>
      </c>
      <c r="H52" s="326">
        <v>3.8453000000000004</v>
      </c>
      <c r="I52" s="332">
        <v>3.81</v>
      </c>
      <c r="J52" s="45" t="s">
        <v>1</v>
      </c>
      <c r="K52" s="45" t="s">
        <v>20</v>
      </c>
      <c r="L52" s="217">
        <v>3.6202531645569622</v>
      </c>
      <c r="M52" s="257">
        <v>3.6</v>
      </c>
      <c r="N52" s="45" t="s">
        <v>7</v>
      </c>
      <c r="O52" s="45" t="s">
        <v>174</v>
      </c>
      <c r="P52" s="217">
        <v>3.8956</v>
      </c>
      <c r="Q52" s="257">
        <v>3.88</v>
      </c>
    </row>
    <row r="53" spans="1:17" s="1" customFormat="1" ht="15" customHeight="1" x14ac:dyDescent="0.25">
      <c r="A53" s="284">
        <v>48</v>
      </c>
      <c r="B53" s="26" t="s">
        <v>7</v>
      </c>
      <c r="C53" s="45" t="s">
        <v>143</v>
      </c>
      <c r="D53" s="326">
        <v>3.8201999999999998</v>
      </c>
      <c r="E53" s="332">
        <v>3.79</v>
      </c>
      <c r="F53" s="26" t="s">
        <v>3</v>
      </c>
      <c r="G53" s="45" t="s">
        <v>24</v>
      </c>
      <c r="H53" s="326">
        <v>3.8434000000000004</v>
      </c>
      <c r="I53" s="332">
        <v>3.81</v>
      </c>
      <c r="J53" s="45" t="s">
        <v>6</v>
      </c>
      <c r="K53" s="45" t="s">
        <v>51</v>
      </c>
      <c r="L53" s="217">
        <v>3.6041666666666661</v>
      </c>
      <c r="M53" s="257">
        <v>3.6</v>
      </c>
      <c r="N53" s="45" t="s">
        <v>7</v>
      </c>
      <c r="O53" s="45" t="s">
        <v>175</v>
      </c>
      <c r="P53" s="217">
        <v>3.8929</v>
      </c>
      <c r="Q53" s="257">
        <v>3.88</v>
      </c>
    </row>
    <row r="54" spans="1:17" s="1" customFormat="1" ht="15" customHeight="1" x14ac:dyDescent="0.25">
      <c r="A54" s="284">
        <v>49</v>
      </c>
      <c r="B54" s="26" t="s">
        <v>7</v>
      </c>
      <c r="C54" s="45" t="s">
        <v>207</v>
      </c>
      <c r="D54" s="326">
        <v>3.806</v>
      </c>
      <c r="E54" s="332">
        <v>3.79</v>
      </c>
      <c r="F54" s="26" t="s">
        <v>6</v>
      </c>
      <c r="G54" s="45" t="s">
        <v>151</v>
      </c>
      <c r="H54" s="326">
        <v>3.8405</v>
      </c>
      <c r="I54" s="332">
        <v>3.81</v>
      </c>
      <c r="J54" s="45" t="s">
        <v>6</v>
      </c>
      <c r="K54" s="45" t="s">
        <v>151</v>
      </c>
      <c r="L54" s="217">
        <v>3.6011904761904763</v>
      </c>
      <c r="M54" s="257">
        <v>3.6</v>
      </c>
      <c r="N54" s="45" t="s">
        <v>4</v>
      </c>
      <c r="O54" s="45" t="s">
        <v>176</v>
      </c>
      <c r="P54" s="217">
        <v>3.8906999999999998</v>
      </c>
      <c r="Q54" s="257">
        <v>3.88</v>
      </c>
    </row>
    <row r="55" spans="1:17" s="1" customFormat="1" ht="15" customHeight="1" thickBot="1" x14ac:dyDescent="0.3">
      <c r="A55" s="285">
        <v>50</v>
      </c>
      <c r="B55" s="32" t="s">
        <v>2</v>
      </c>
      <c r="C55" s="46" t="s">
        <v>149</v>
      </c>
      <c r="D55" s="327">
        <v>3.7987000000000002</v>
      </c>
      <c r="E55" s="333">
        <v>3.79</v>
      </c>
      <c r="F55" s="32" t="s">
        <v>5</v>
      </c>
      <c r="G55" s="46" t="s">
        <v>44</v>
      </c>
      <c r="H55" s="327">
        <v>3.8367</v>
      </c>
      <c r="I55" s="333">
        <v>3.81</v>
      </c>
      <c r="J55" s="46" t="s">
        <v>3</v>
      </c>
      <c r="K55" s="46" t="s">
        <v>24</v>
      </c>
      <c r="L55" s="218">
        <v>3.6</v>
      </c>
      <c r="M55" s="258">
        <v>3.6</v>
      </c>
      <c r="N55" s="46" t="s">
        <v>7</v>
      </c>
      <c r="O55" s="46" t="s">
        <v>177</v>
      </c>
      <c r="P55" s="218">
        <v>3.8815999999999997</v>
      </c>
      <c r="Q55" s="258">
        <v>3.88</v>
      </c>
    </row>
    <row r="56" spans="1:17" s="1" customFormat="1" ht="15" customHeight="1" x14ac:dyDescent="0.25">
      <c r="A56" s="286">
        <v>51</v>
      </c>
      <c r="B56" s="29" t="s">
        <v>7</v>
      </c>
      <c r="C56" s="48" t="s">
        <v>146</v>
      </c>
      <c r="D56" s="328">
        <v>3.7949999999999999</v>
      </c>
      <c r="E56" s="334">
        <v>3.79</v>
      </c>
      <c r="F56" s="29" t="s">
        <v>5</v>
      </c>
      <c r="G56" s="48" t="s">
        <v>154</v>
      </c>
      <c r="H56" s="328">
        <v>3.8239999999999998</v>
      </c>
      <c r="I56" s="334">
        <v>3.81</v>
      </c>
      <c r="J56" s="48" t="s">
        <v>4</v>
      </c>
      <c r="K56" s="48" t="s">
        <v>31</v>
      </c>
      <c r="L56" s="219">
        <v>3.595890410958904</v>
      </c>
      <c r="M56" s="259">
        <v>3.6</v>
      </c>
      <c r="N56" s="48" t="s">
        <v>5</v>
      </c>
      <c r="O56" s="48" t="s">
        <v>43</v>
      </c>
      <c r="P56" s="219">
        <v>3.8714</v>
      </c>
      <c r="Q56" s="259">
        <v>3.88</v>
      </c>
    </row>
    <row r="57" spans="1:17" s="1" customFormat="1" ht="15" customHeight="1" x14ac:dyDescent="0.25">
      <c r="A57" s="284">
        <v>52</v>
      </c>
      <c r="B57" s="29" t="s">
        <v>5</v>
      </c>
      <c r="C57" s="48" t="s">
        <v>41</v>
      </c>
      <c r="D57" s="326">
        <v>3.7938000000000001</v>
      </c>
      <c r="E57" s="334">
        <v>3.79</v>
      </c>
      <c r="F57" s="29" t="s">
        <v>7</v>
      </c>
      <c r="G57" s="48" t="s">
        <v>138</v>
      </c>
      <c r="H57" s="326">
        <v>3.8113999999999999</v>
      </c>
      <c r="I57" s="334">
        <v>3.81</v>
      </c>
      <c r="J57" s="48" t="s">
        <v>6</v>
      </c>
      <c r="K57" s="48" t="s">
        <v>55</v>
      </c>
      <c r="L57" s="219">
        <v>3.5949367088607596</v>
      </c>
      <c r="M57" s="259">
        <v>3.6</v>
      </c>
      <c r="N57" s="48" t="s">
        <v>5</v>
      </c>
      <c r="O57" s="48" t="s">
        <v>102</v>
      </c>
      <c r="P57" s="219">
        <v>3.8635999999999999</v>
      </c>
      <c r="Q57" s="259">
        <v>3.88</v>
      </c>
    </row>
    <row r="58" spans="1:17" s="1" customFormat="1" ht="15" customHeight="1" x14ac:dyDescent="0.25">
      <c r="A58" s="284">
        <v>53</v>
      </c>
      <c r="B58" s="26" t="s">
        <v>1</v>
      </c>
      <c r="C58" s="45" t="s">
        <v>20</v>
      </c>
      <c r="D58" s="326">
        <v>3.7813999999999997</v>
      </c>
      <c r="E58" s="332">
        <v>3.79</v>
      </c>
      <c r="F58" s="26" t="s">
        <v>4</v>
      </c>
      <c r="G58" s="45" t="s">
        <v>100</v>
      </c>
      <c r="H58" s="326">
        <v>3.8096999999999999</v>
      </c>
      <c r="I58" s="332">
        <v>3.81</v>
      </c>
      <c r="J58" s="45" t="s">
        <v>7</v>
      </c>
      <c r="K58" s="45" t="s">
        <v>57</v>
      </c>
      <c r="L58" s="217">
        <v>3.5918367346938771</v>
      </c>
      <c r="M58" s="257">
        <v>3.6</v>
      </c>
      <c r="N58" s="45" t="s">
        <v>3</v>
      </c>
      <c r="O58" s="45" t="s">
        <v>21</v>
      </c>
      <c r="P58" s="217">
        <v>3.8597000000000001</v>
      </c>
      <c r="Q58" s="257">
        <v>3.88</v>
      </c>
    </row>
    <row r="59" spans="1:17" s="1" customFormat="1" ht="15" customHeight="1" x14ac:dyDescent="0.25">
      <c r="A59" s="284">
        <v>54</v>
      </c>
      <c r="B59" s="26" t="s">
        <v>4</v>
      </c>
      <c r="C59" s="45" t="s">
        <v>36</v>
      </c>
      <c r="D59" s="326">
        <v>3.7777999999999996</v>
      </c>
      <c r="E59" s="332">
        <v>3.79</v>
      </c>
      <c r="F59" s="26" t="s">
        <v>7</v>
      </c>
      <c r="G59" s="45" t="s">
        <v>93</v>
      </c>
      <c r="H59" s="326">
        <v>3.8062999999999998</v>
      </c>
      <c r="I59" s="332">
        <v>3.81</v>
      </c>
      <c r="J59" s="45" t="s">
        <v>7</v>
      </c>
      <c r="K59" s="45" t="s">
        <v>132</v>
      </c>
      <c r="L59" s="217">
        <v>3.5877862595419852</v>
      </c>
      <c r="M59" s="257">
        <v>3.6</v>
      </c>
      <c r="N59" s="45" t="s">
        <v>6</v>
      </c>
      <c r="O59" s="45" t="s">
        <v>178</v>
      </c>
      <c r="P59" s="217">
        <v>3.8527</v>
      </c>
      <c r="Q59" s="257">
        <v>3.88</v>
      </c>
    </row>
    <row r="60" spans="1:17" s="1" customFormat="1" ht="15" customHeight="1" x14ac:dyDescent="0.25">
      <c r="A60" s="284">
        <v>55</v>
      </c>
      <c r="B60" s="26" t="s">
        <v>7</v>
      </c>
      <c r="C60" s="45" t="s">
        <v>62</v>
      </c>
      <c r="D60" s="326">
        <v>3.7763</v>
      </c>
      <c r="E60" s="332">
        <v>3.79</v>
      </c>
      <c r="F60" s="26" t="s">
        <v>1</v>
      </c>
      <c r="G60" s="45" t="s">
        <v>19</v>
      </c>
      <c r="H60" s="326">
        <v>3.8062</v>
      </c>
      <c r="I60" s="332">
        <v>3.81</v>
      </c>
      <c r="J60" s="45" t="s">
        <v>2</v>
      </c>
      <c r="K60" s="45" t="s">
        <v>64</v>
      </c>
      <c r="L60" s="217">
        <v>3.5824175824175826</v>
      </c>
      <c r="M60" s="257">
        <v>3.6</v>
      </c>
      <c r="N60" s="45" t="s">
        <v>7</v>
      </c>
      <c r="O60" s="45" t="s">
        <v>179</v>
      </c>
      <c r="P60" s="217">
        <v>3.8508999999999998</v>
      </c>
      <c r="Q60" s="257">
        <v>3.88</v>
      </c>
    </row>
    <row r="61" spans="1:17" s="1" customFormat="1" ht="15" customHeight="1" x14ac:dyDescent="0.25">
      <c r="A61" s="284">
        <v>56</v>
      </c>
      <c r="B61" s="26" t="s">
        <v>6</v>
      </c>
      <c r="C61" s="45" t="s">
        <v>124</v>
      </c>
      <c r="D61" s="326">
        <v>3.7690999999999999</v>
      </c>
      <c r="E61" s="332">
        <v>3.79</v>
      </c>
      <c r="F61" s="26" t="s">
        <v>4</v>
      </c>
      <c r="G61" s="45" t="s">
        <v>28</v>
      </c>
      <c r="H61" s="326">
        <v>3.8035000000000001</v>
      </c>
      <c r="I61" s="332">
        <v>3.81</v>
      </c>
      <c r="J61" s="45" t="s">
        <v>6</v>
      </c>
      <c r="K61" s="45" t="s">
        <v>122</v>
      </c>
      <c r="L61" s="217">
        <v>3.5810810810810811</v>
      </c>
      <c r="M61" s="257">
        <v>3.6</v>
      </c>
      <c r="N61" s="45" t="s">
        <v>4</v>
      </c>
      <c r="O61" s="45" t="s">
        <v>27</v>
      </c>
      <c r="P61" s="217">
        <v>3.8358999999999996</v>
      </c>
      <c r="Q61" s="257">
        <v>3.88</v>
      </c>
    </row>
    <row r="62" spans="1:17" s="1" customFormat="1" ht="15" customHeight="1" x14ac:dyDescent="0.25">
      <c r="A62" s="284">
        <v>57</v>
      </c>
      <c r="B62" s="26" t="s">
        <v>7</v>
      </c>
      <c r="C62" s="45" t="s">
        <v>141</v>
      </c>
      <c r="D62" s="326">
        <v>3.7672000000000003</v>
      </c>
      <c r="E62" s="332">
        <v>3.79</v>
      </c>
      <c r="F62" s="26" t="s">
        <v>7</v>
      </c>
      <c r="G62" s="45" t="s">
        <v>143</v>
      </c>
      <c r="H62" s="326">
        <v>3.8025000000000002</v>
      </c>
      <c r="I62" s="332">
        <v>3.81</v>
      </c>
      <c r="J62" s="45" t="s">
        <v>3</v>
      </c>
      <c r="K62" s="45" t="s">
        <v>112</v>
      </c>
      <c r="L62" s="217">
        <v>3.5757575757575757</v>
      </c>
      <c r="M62" s="257">
        <v>3.6</v>
      </c>
      <c r="N62" s="45" t="s">
        <v>5</v>
      </c>
      <c r="O62" s="45" t="s">
        <v>45</v>
      </c>
      <c r="P62" s="217">
        <v>3.8406000000000002</v>
      </c>
      <c r="Q62" s="257">
        <v>3.88</v>
      </c>
    </row>
    <row r="63" spans="1:17" s="1" customFormat="1" ht="15" customHeight="1" x14ac:dyDescent="0.25">
      <c r="A63" s="284">
        <v>58</v>
      </c>
      <c r="B63" s="26" t="s">
        <v>5</v>
      </c>
      <c r="C63" s="45" t="s">
        <v>44</v>
      </c>
      <c r="D63" s="326">
        <v>3.7564000000000006</v>
      </c>
      <c r="E63" s="332">
        <v>3.79</v>
      </c>
      <c r="F63" s="26" t="s">
        <v>5</v>
      </c>
      <c r="G63" s="45" t="s">
        <v>120</v>
      </c>
      <c r="H63" s="326">
        <v>3.8021000000000003</v>
      </c>
      <c r="I63" s="332">
        <v>3.81</v>
      </c>
      <c r="J63" s="45" t="s">
        <v>7</v>
      </c>
      <c r="K63" s="45" t="s">
        <v>143</v>
      </c>
      <c r="L63" s="217">
        <v>3.5647482014388494</v>
      </c>
      <c r="M63" s="257">
        <v>3.6</v>
      </c>
      <c r="N63" s="45" t="s">
        <v>3</v>
      </c>
      <c r="O63" s="45" t="s">
        <v>180</v>
      </c>
      <c r="P63" s="217">
        <v>3.8421000000000003</v>
      </c>
      <c r="Q63" s="257">
        <v>3.88</v>
      </c>
    </row>
    <row r="64" spans="1:17" s="1" customFormat="1" ht="15" customHeight="1" x14ac:dyDescent="0.25">
      <c r="A64" s="284">
        <v>59</v>
      </c>
      <c r="B64" s="26" t="s">
        <v>7</v>
      </c>
      <c r="C64" s="45" t="s">
        <v>134</v>
      </c>
      <c r="D64" s="326">
        <v>3.7590999999999997</v>
      </c>
      <c r="E64" s="332">
        <v>3.79</v>
      </c>
      <c r="F64" s="26" t="s">
        <v>5</v>
      </c>
      <c r="G64" s="45" t="s">
        <v>40</v>
      </c>
      <c r="H64" s="326">
        <v>3.7961</v>
      </c>
      <c r="I64" s="332">
        <v>3.81</v>
      </c>
      <c r="J64" s="45" t="s">
        <v>7</v>
      </c>
      <c r="K64" s="45" t="s">
        <v>131</v>
      </c>
      <c r="L64" s="217">
        <v>3.5641025641025639</v>
      </c>
      <c r="M64" s="257">
        <v>3.6</v>
      </c>
      <c r="N64" s="45" t="s">
        <v>5</v>
      </c>
      <c r="O64" s="45" t="s">
        <v>101</v>
      </c>
      <c r="P64" s="217">
        <v>3.8147000000000002</v>
      </c>
      <c r="Q64" s="257">
        <v>3.88</v>
      </c>
    </row>
    <row r="65" spans="1:17" s="1" customFormat="1" ht="15" customHeight="1" thickBot="1" x14ac:dyDescent="0.3">
      <c r="A65" s="287">
        <v>60</v>
      </c>
      <c r="B65" s="38" t="s">
        <v>7</v>
      </c>
      <c r="C65" s="47" t="s">
        <v>137</v>
      </c>
      <c r="D65" s="327">
        <v>3.7627999999999999</v>
      </c>
      <c r="E65" s="335">
        <v>3.79</v>
      </c>
      <c r="F65" s="38" t="s">
        <v>7</v>
      </c>
      <c r="G65" s="47" t="s">
        <v>133</v>
      </c>
      <c r="H65" s="327">
        <v>3.7958999999999996</v>
      </c>
      <c r="I65" s="335">
        <v>3.81</v>
      </c>
      <c r="J65" s="47" t="s">
        <v>7</v>
      </c>
      <c r="K65" s="47" t="s">
        <v>147</v>
      </c>
      <c r="L65" s="220">
        <v>3.5562499999999999</v>
      </c>
      <c r="M65" s="260">
        <v>3.6</v>
      </c>
      <c r="N65" s="47" t="s">
        <v>7</v>
      </c>
      <c r="O65" s="47" t="s">
        <v>60</v>
      </c>
      <c r="P65" s="220">
        <v>3.8121000000000005</v>
      </c>
      <c r="Q65" s="260">
        <v>3.88</v>
      </c>
    </row>
    <row r="66" spans="1:17" s="1" customFormat="1" ht="15" customHeight="1" x14ac:dyDescent="0.25">
      <c r="A66" s="283">
        <v>61</v>
      </c>
      <c r="B66" s="34" t="s">
        <v>2</v>
      </c>
      <c r="C66" s="44" t="s">
        <v>67</v>
      </c>
      <c r="D66" s="328">
        <v>3.7433000000000005</v>
      </c>
      <c r="E66" s="336">
        <v>3.79</v>
      </c>
      <c r="F66" s="34" t="s">
        <v>7</v>
      </c>
      <c r="G66" s="44" t="s">
        <v>59</v>
      </c>
      <c r="H66" s="328">
        <v>3.7925999999999997</v>
      </c>
      <c r="I66" s="336">
        <v>3.81</v>
      </c>
      <c r="J66" s="44" t="s">
        <v>3</v>
      </c>
      <c r="K66" s="44" t="s">
        <v>111</v>
      </c>
      <c r="L66" s="216">
        <v>3.5555555555555554</v>
      </c>
      <c r="M66" s="256">
        <v>3.6</v>
      </c>
      <c r="N66" s="44" t="s">
        <v>5</v>
      </c>
      <c r="O66" s="44" t="s">
        <v>37</v>
      </c>
      <c r="P66" s="216">
        <v>3.8018000000000001</v>
      </c>
      <c r="Q66" s="256">
        <v>3.88</v>
      </c>
    </row>
    <row r="67" spans="1:17" s="1" customFormat="1" ht="15" customHeight="1" x14ac:dyDescent="0.25">
      <c r="A67" s="284">
        <v>62</v>
      </c>
      <c r="B67" s="26" t="s">
        <v>7</v>
      </c>
      <c r="C67" s="45" t="s">
        <v>92</v>
      </c>
      <c r="D67" s="326">
        <v>3.7234000000000003</v>
      </c>
      <c r="E67" s="332">
        <v>3.79</v>
      </c>
      <c r="F67" s="26" t="s">
        <v>7</v>
      </c>
      <c r="G67" s="45" t="s">
        <v>134</v>
      </c>
      <c r="H67" s="326">
        <v>3.7910000000000004</v>
      </c>
      <c r="I67" s="332">
        <v>3.81</v>
      </c>
      <c r="J67" s="45" t="s">
        <v>5</v>
      </c>
      <c r="K67" s="45" t="s">
        <v>50</v>
      </c>
      <c r="L67" s="217">
        <v>3.5440000000000005</v>
      </c>
      <c r="M67" s="257">
        <v>3.6</v>
      </c>
      <c r="N67" s="45" t="s">
        <v>3</v>
      </c>
      <c r="O67" s="45" t="s">
        <v>25</v>
      </c>
      <c r="P67" s="217">
        <v>3.7960000000000003</v>
      </c>
      <c r="Q67" s="257">
        <v>3.88</v>
      </c>
    </row>
    <row r="68" spans="1:17" s="1" customFormat="1" ht="15" customHeight="1" x14ac:dyDescent="0.25">
      <c r="A68" s="284">
        <v>63</v>
      </c>
      <c r="B68" s="26" t="s">
        <v>4</v>
      </c>
      <c r="C68" s="45" t="s">
        <v>34</v>
      </c>
      <c r="D68" s="326">
        <v>3.7086000000000001</v>
      </c>
      <c r="E68" s="332">
        <v>3.79</v>
      </c>
      <c r="F68" s="26" t="s">
        <v>6</v>
      </c>
      <c r="G68" s="45" t="s">
        <v>126</v>
      </c>
      <c r="H68" s="326">
        <v>3.786</v>
      </c>
      <c r="I68" s="332">
        <v>3.81</v>
      </c>
      <c r="J68" s="45" t="s">
        <v>1</v>
      </c>
      <c r="K68" s="45" t="s">
        <v>104</v>
      </c>
      <c r="L68" s="217">
        <v>3.5431034482758621</v>
      </c>
      <c r="M68" s="257">
        <v>3.6</v>
      </c>
      <c r="N68" s="45" t="s">
        <v>7</v>
      </c>
      <c r="O68" s="45" t="s">
        <v>181</v>
      </c>
      <c r="P68" s="217">
        <v>3.7875000000000001</v>
      </c>
      <c r="Q68" s="257">
        <v>3.88</v>
      </c>
    </row>
    <row r="69" spans="1:17" s="1" customFormat="1" ht="15" customHeight="1" x14ac:dyDescent="0.25">
      <c r="A69" s="284">
        <v>64</v>
      </c>
      <c r="B69" s="26" t="s">
        <v>7</v>
      </c>
      <c r="C69" s="45" t="s">
        <v>205</v>
      </c>
      <c r="D69" s="326">
        <v>3.7059000000000002</v>
      </c>
      <c r="E69" s="332">
        <v>3.79</v>
      </c>
      <c r="F69" s="26" t="s">
        <v>5</v>
      </c>
      <c r="G69" s="45" t="s">
        <v>45</v>
      </c>
      <c r="H69" s="326">
        <v>3.7856999999999998</v>
      </c>
      <c r="I69" s="332">
        <v>3.81</v>
      </c>
      <c r="J69" s="45" t="s">
        <v>6</v>
      </c>
      <c r="K69" s="45" t="s">
        <v>53</v>
      </c>
      <c r="L69" s="217">
        <v>3.5384615384615383</v>
      </c>
      <c r="M69" s="257">
        <v>3.6</v>
      </c>
      <c r="N69" s="45" t="s">
        <v>5</v>
      </c>
      <c r="O69" s="45" t="s">
        <v>41</v>
      </c>
      <c r="P69" s="217">
        <v>3.7850999999999999</v>
      </c>
      <c r="Q69" s="257">
        <v>3.88</v>
      </c>
    </row>
    <row r="70" spans="1:17" s="1" customFormat="1" ht="15" customHeight="1" x14ac:dyDescent="0.25">
      <c r="A70" s="284">
        <v>65</v>
      </c>
      <c r="B70" s="26" t="s">
        <v>2</v>
      </c>
      <c r="C70" s="45" t="s">
        <v>68</v>
      </c>
      <c r="D70" s="326">
        <v>3.6953999999999998</v>
      </c>
      <c r="E70" s="332">
        <v>3.79</v>
      </c>
      <c r="F70" s="26" t="s">
        <v>2</v>
      </c>
      <c r="G70" s="45" t="s">
        <v>148</v>
      </c>
      <c r="H70" s="326">
        <v>3.7837000000000001</v>
      </c>
      <c r="I70" s="332">
        <v>3.81</v>
      </c>
      <c r="J70" s="45" t="s">
        <v>5</v>
      </c>
      <c r="K70" s="45" t="s">
        <v>41</v>
      </c>
      <c r="L70" s="217">
        <v>3.5128205128205128</v>
      </c>
      <c r="M70" s="257">
        <v>3.6</v>
      </c>
      <c r="N70" s="45" t="s">
        <v>1</v>
      </c>
      <c r="O70" s="45" t="s">
        <v>182</v>
      </c>
      <c r="P70" s="217">
        <v>3.7858000000000001</v>
      </c>
      <c r="Q70" s="257">
        <v>3.88</v>
      </c>
    </row>
    <row r="71" spans="1:17" s="1" customFormat="1" ht="15" customHeight="1" x14ac:dyDescent="0.25">
      <c r="A71" s="284">
        <v>66</v>
      </c>
      <c r="B71" s="26" t="s">
        <v>3</v>
      </c>
      <c r="C71" s="45" t="s">
        <v>23</v>
      </c>
      <c r="D71" s="326">
        <v>3.6995</v>
      </c>
      <c r="E71" s="332">
        <v>3.79</v>
      </c>
      <c r="F71" s="26" t="s">
        <v>4</v>
      </c>
      <c r="G71" s="45" t="s">
        <v>30</v>
      </c>
      <c r="H71" s="326">
        <v>3.7778000000000005</v>
      </c>
      <c r="I71" s="332">
        <v>3.81</v>
      </c>
      <c r="J71" s="45" t="s">
        <v>7</v>
      </c>
      <c r="K71" s="45" t="s">
        <v>91</v>
      </c>
      <c r="L71" s="217">
        <v>3.5025906735751295</v>
      </c>
      <c r="M71" s="257">
        <v>3.6</v>
      </c>
      <c r="N71" s="45" t="s">
        <v>2</v>
      </c>
      <c r="O71" s="45" t="s">
        <v>65</v>
      </c>
      <c r="P71" s="217">
        <v>3.7870000000000004</v>
      </c>
      <c r="Q71" s="257">
        <v>3.88</v>
      </c>
    </row>
    <row r="72" spans="1:17" s="1" customFormat="1" ht="15" customHeight="1" x14ac:dyDescent="0.25">
      <c r="A72" s="284">
        <v>67</v>
      </c>
      <c r="B72" s="26" t="s">
        <v>5</v>
      </c>
      <c r="C72" s="45" t="s">
        <v>37</v>
      </c>
      <c r="D72" s="326">
        <v>3.7042999999999999</v>
      </c>
      <c r="E72" s="332">
        <v>3.79</v>
      </c>
      <c r="F72" s="26" t="s">
        <v>5</v>
      </c>
      <c r="G72" s="45" t="s">
        <v>119</v>
      </c>
      <c r="H72" s="326">
        <v>3.7646999999999995</v>
      </c>
      <c r="I72" s="332">
        <v>3.81</v>
      </c>
      <c r="J72" s="45" t="s">
        <v>5</v>
      </c>
      <c r="K72" s="45" t="s">
        <v>119</v>
      </c>
      <c r="L72" s="217">
        <v>3.5</v>
      </c>
      <c r="M72" s="257">
        <v>3.6</v>
      </c>
      <c r="N72" s="45" t="s">
        <v>5</v>
      </c>
      <c r="O72" s="45" t="s">
        <v>183</v>
      </c>
      <c r="P72" s="217">
        <v>3.7856999999999998</v>
      </c>
      <c r="Q72" s="257">
        <v>3.88</v>
      </c>
    </row>
    <row r="73" spans="1:17" s="1" customFormat="1" ht="15" customHeight="1" x14ac:dyDescent="0.25">
      <c r="A73" s="284">
        <v>68</v>
      </c>
      <c r="B73" s="26" t="s">
        <v>7</v>
      </c>
      <c r="C73" s="45" t="s">
        <v>56</v>
      </c>
      <c r="D73" s="326">
        <v>3.6913</v>
      </c>
      <c r="E73" s="332">
        <v>3.79</v>
      </c>
      <c r="F73" s="26" t="s">
        <v>7</v>
      </c>
      <c r="G73" s="45" t="s">
        <v>136</v>
      </c>
      <c r="H73" s="326">
        <v>3.7477</v>
      </c>
      <c r="I73" s="332">
        <v>3.81</v>
      </c>
      <c r="J73" s="45" t="s">
        <v>1</v>
      </c>
      <c r="K73" s="45" t="s">
        <v>19</v>
      </c>
      <c r="L73" s="217">
        <v>3.4774193548387098</v>
      </c>
      <c r="M73" s="257">
        <v>3.6</v>
      </c>
      <c r="N73" s="45" t="s">
        <v>4</v>
      </c>
      <c r="O73" s="45" t="s">
        <v>100</v>
      </c>
      <c r="P73" s="217">
        <v>3.7804000000000002</v>
      </c>
      <c r="Q73" s="257">
        <v>3.88</v>
      </c>
    </row>
    <row r="74" spans="1:17" s="1" customFormat="1" ht="15" customHeight="1" x14ac:dyDescent="0.25">
      <c r="A74" s="284">
        <v>69</v>
      </c>
      <c r="B74" s="26" t="s">
        <v>4</v>
      </c>
      <c r="C74" s="45" t="s">
        <v>118</v>
      </c>
      <c r="D74" s="326">
        <v>3.6858</v>
      </c>
      <c r="E74" s="332">
        <v>3.79</v>
      </c>
      <c r="F74" s="26" t="s">
        <v>4</v>
      </c>
      <c r="G74" s="45" t="s">
        <v>35</v>
      </c>
      <c r="H74" s="326">
        <v>3.7432000000000003</v>
      </c>
      <c r="I74" s="332">
        <v>3.81</v>
      </c>
      <c r="J74" s="45" t="s">
        <v>6</v>
      </c>
      <c r="K74" s="45" t="s">
        <v>54</v>
      </c>
      <c r="L74" s="217">
        <v>3.4736842105263164</v>
      </c>
      <c r="M74" s="257">
        <v>3.6</v>
      </c>
      <c r="N74" s="45" t="s">
        <v>4</v>
      </c>
      <c r="O74" s="45" t="s">
        <v>184</v>
      </c>
      <c r="P74" s="217">
        <v>3.7664</v>
      </c>
      <c r="Q74" s="257">
        <v>3.88</v>
      </c>
    </row>
    <row r="75" spans="1:17" s="1" customFormat="1" ht="15" customHeight="1" thickBot="1" x14ac:dyDescent="0.3">
      <c r="A75" s="285">
        <v>70</v>
      </c>
      <c r="B75" s="32" t="s">
        <v>5</v>
      </c>
      <c r="C75" s="46" t="s">
        <v>43</v>
      </c>
      <c r="D75" s="327">
        <v>3.6777999999999995</v>
      </c>
      <c r="E75" s="333">
        <v>3.79</v>
      </c>
      <c r="F75" s="32" t="s">
        <v>4</v>
      </c>
      <c r="G75" s="46" t="s">
        <v>113</v>
      </c>
      <c r="H75" s="327">
        <v>3.7412999999999994</v>
      </c>
      <c r="I75" s="333">
        <v>3.81</v>
      </c>
      <c r="J75" s="46" t="s">
        <v>7</v>
      </c>
      <c r="K75" s="46" t="s">
        <v>60</v>
      </c>
      <c r="L75" s="218">
        <v>3.4722222222222223</v>
      </c>
      <c r="M75" s="258">
        <v>3.6</v>
      </c>
      <c r="N75" s="46" t="s">
        <v>5</v>
      </c>
      <c r="O75" s="46" t="s">
        <v>49</v>
      </c>
      <c r="P75" s="218">
        <v>3.7674000000000003</v>
      </c>
      <c r="Q75" s="258">
        <v>3.88</v>
      </c>
    </row>
    <row r="76" spans="1:17" s="1" customFormat="1" ht="15" customHeight="1" x14ac:dyDescent="0.25">
      <c r="A76" s="286">
        <v>71</v>
      </c>
      <c r="B76" s="29" t="s">
        <v>2</v>
      </c>
      <c r="C76" s="48" t="s">
        <v>65</v>
      </c>
      <c r="D76" s="328">
        <v>3.6810999999999994</v>
      </c>
      <c r="E76" s="334">
        <v>3.79</v>
      </c>
      <c r="F76" s="29" t="s">
        <v>7</v>
      </c>
      <c r="G76" s="48" t="s">
        <v>147</v>
      </c>
      <c r="H76" s="328">
        <v>3.7191999999999994</v>
      </c>
      <c r="I76" s="334">
        <v>3.81</v>
      </c>
      <c r="J76" s="48" t="s">
        <v>5</v>
      </c>
      <c r="K76" s="48" t="s">
        <v>37</v>
      </c>
      <c r="L76" s="219">
        <v>3.4711538461538463</v>
      </c>
      <c r="M76" s="259">
        <v>3.6</v>
      </c>
      <c r="N76" s="48" t="s">
        <v>7</v>
      </c>
      <c r="O76" s="48" t="s">
        <v>62</v>
      </c>
      <c r="P76" s="219">
        <v>3.7634000000000003</v>
      </c>
      <c r="Q76" s="259">
        <v>3.88</v>
      </c>
    </row>
    <row r="77" spans="1:17" s="1" customFormat="1" ht="15" customHeight="1" x14ac:dyDescent="0.25">
      <c r="A77" s="284">
        <v>72</v>
      </c>
      <c r="B77" s="26" t="s">
        <v>5</v>
      </c>
      <c r="C77" s="45" t="s">
        <v>209</v>
      </c>
      <c r="D77" s="326">
        <v>3.6841000000000004</v>
      </c>
      <c r="E77" s="332">
        <v>3.79</v>
      </c>
      <c r="F77" s="26" t="s">
        <v>7</v>
      </c>
      <c r="G77" s="45" t="s">
        <v>146</v>
      </c>
      <c r="H77" s="326">
        <v>3.7095000000000002</v>
      </c>
      <c r="I77" s="332">
        <v>3.81</v>
      </c>
      <c r="J77" s="45" t="s">
        <v>5</v>
      </c>
      <c r="K77" s="45" t="s">
        <v>40</v>
      </c>
      <c r="L77" s="217">
        <v>3.4594594594594601</v>
      </c>
      <c r="M77" s="257">
        <v>3.6</v>
      </c>
      <c r="N77" s="45" t="s">
        <v>4</v>
      </c>
      <c r="O77" s="45" t="s">
        <v>33</v>
      </c>
      <c r="P77" s="217">
        <v>3.7609000000000004</v>
      </c>
      <c r="Q77" s="257">
        <v>3.88</v>
      </c>
    </row>
    <row r="78" spans="1:17" s="1" customFormat="1" ht="15" customHeight="1" x14ac:dyDescent="0.25">
      <c r="A78" s="284">
        <v>73</v>
      </c>
      <c r="B78" s="26" t="s">
        <v>7</v>
      </c>
      <c r="C78" s="45" t="s">
        <v>135</v>
      </c>
      <c r="D78" s="326">
        <v>3.6663000000000006</v>
      </c>
      <c r="E78" s="332">
        <v>3.79</v>
      </c>
      <c r="F78" s="26" t="s">
        <v>7</v>
      </c>
      <c r="G78" s="45" t="s">
        <v>139</v>
      </c>
      <c r="H78" s="326">
        <v>3.7086999999999999</v>
      </c>
      <c r="I78" s="332">
        <v>3.81</v>
      </c>
      <c r="J78" s="45" t="s">
        <v>3</v>
      </c>
      <c r="K78" s="45" t="s">
        <v>21</v>
      </c>
      <c r="L78" s="217">
        <v>3.4545454545454546</v>
      </c>
      <c r="M78" s="257">
        <v>3.6</v>
      </c>
      <c r="N78" s="45" t="s">
        <v>4</v>
      </c>
      <c r="O78" s="45" t="s">
        <v>31</v>
      </c>
      <c r="P78" s="217">
        <v>3.7456</v>
      </c>
      <c r="Q78" s="257">
        <v>3.88</v>
      </c>
    </row>
    <row r="79" spans="1:17" s="1" customFormat="1" ht="15" customHeight="1" x14ac:dyDescent="0.25">
      <c r="A79" s="284">
        <v>74</v>
      </c>
      <c r="B79" s="26" t="s">
        <v>5</v>
      </c>
      <c r="C79" s="45" t="s">
        <v>49</v>
      </c>
      <c r="D79" s="331">
        <v>3.6638000000000002</v>
      </c>
      <c r="E79" s="332">
        <v>3.79</v>
      </c>
      <c r="F79" s="26" t="s">
        <v>2</v>
      </c>
      <c r="G79" s="45" t="s">
        <v>149</v>
      </c>
      <c r="H79" s="331">
        <v>3.7025000000000001</v>
      </c>
      <c r="I79" s="332">
        <v>3.81</v>
      </c>
      <c r="J79" s="45" t="s">
        <v>4</v>
      </c>
      <c r="K79" s="45" t="s">
        <v>116</v>
      </c>
      <c r="L79" s="217">
        <v>3.443661971830986</v>
      </c>
      <c r="M79" s="257">
        <v>3.6</v>
      </c>
      <c r="N79" s="45" t="s">
        <v>5</v>
      </c>
      <c r="O79" s="45" t="s">
        <v>40</v>
      </c>
      <c r="P79" s="217">
        <v>3.7478000000000002</v>
      </c>
      <c r="Q79" s="257">
        <v>3.88</v>
      </c>
    </row>
    <row r="80" spans="1:17" s="1" customFormat="1" ht="15" customHeight="1" x14ac:dyDescent="0.25">
      <c r="A80" s="284">
        <v>75</v>
      </c>
      <c r="B80" s="26" t="s">
        <v>6</v>
      </c>
      <c r="C80" s="45" t="s">
        <v>125</v>
      </c>
      <c r="D80" s="326">
        <v>3.6472999999999995</v>
      </c>
      <c r="E80" s="332">
        <v>3.79</v>
      </c>
      <c r="F80" s="26" t="s">
        <v>4</v>
      </c>
      <c r="G80" s="45" t="s">
        <v>34</v>
      </c>
      <c r="H80" s="326">
        <v>3.7007999999999996</v>
      </c>
      <c r="I80" s="332">
        <v>3.81</v>
      </c>
      <c r="J80" s="45" t="s">
        <v>3</v>
      </c>
      <c r="K80" s="45" t="s">
        <v>25</v>
      </c>
      <c r="L80" s="217">
        <v>3.4166666666666661</v>
      </c>
      <c r="M80" s="257">
        <v>3.6</v>
      </c>
      <c r="N80" s="45" t="s">
        <v>7</v>
      </c>
      <c r="O80" s="45" t="s">
        <v>185</v>
      </c>
      <c r="P80" s="217">
        <v>3.7527000000000004</v>
      </c>
      <c r="Q80" s="257">
        <v>3.88</v>
      </c>
    </row>
    <row r="81" spans="1:17" s="1" customFormat="1" ht="15" customHeight="1" x14ac:dyDescent="0.25">
      <c r="A81" s="284">
        <v>76</v>
      </c>
      <c r="B81" s="26" t="s">
        <v>5</v>
      </c>
      <c r="C81" s="45" t="s">
        <v>152</v>
      </c>
      <c r="D81" s="326">
        <v>3.6440000000000001</v>
      </c>
      <c r="E81" s="332">
        <v>3.79</v>
      </c>
      <c r="F81" s="26" t="s">
        <v>6</v>
      </c>
      <c r="G81" s="45" t="s">
        <v>54</v>
      </c>
      <c r="H81" s="326">
        <v>3.6805000000000003</v>
      </c>
      <c r="I81" s="332">
        <v>3.81</v>
      </c>
      <c r="J81" s="45" t="s">
        <v>4</v>
      </c>
      <c r="K81" s="45" t="s">
        <v>117</v>
      </c>
      <c r="L81" s="217">
        <v>3.4153846153846148</v>
      </c>
      <c r="M81" s="257">
        <v>3.6</v>
      </c>
      <c r="N81" s="45" t="s">
        <v>2</v>
      </c>
      <c r="O81" s="45" t="s">
        <v>68</v>
      </c>
      <c r="P81" s="217">
        <v>3.7337000000000002</v>
      </c>
      <c r="Q81" s="257">
        <v>3.88</v>
      </c>
    </row>
    <row r="82" spans="1:17" s="1" customFormat="1" ht="15" customHeight="1" x14ac:dyDescent="0.25">
      <c r="A82" s="284">
        <v>77</v>
      </c>
      <c r="B82" s="26" t="s">
        <v>6</v>
      </c>
      <c r="C82" s="45" t="s">
        <v>151</v>
      </c>
      <c r="D82" s="331">
        <v>3.6381000000000001</v>
      </c>
      <c r="E82" s="332">
        <v>3.79</v>
      </c>
      <c r="F82" s="26" t="s">
        <v>2</v>
      </c>
      <c r="G82" s="45" t="s">
        <v>68</v>
      </c>
      <c r="H82" s="331">
        <v>3.6669999999999998</v>
      </c>
      <c r="I82" s="332">
        <v>3.81</v>
      </c>
      <c r="J82" s="45" t="s">
        <v>3</v>
      </c>
      <c r="K82" s="45" t="s">
        <v>110</v>
      </c>
      <c r="L82" s="217">
        <v>3.4150943396226414</v>
      </c>
      <c r="M82" s="257">
        <v>3.6</v>
      </c>
      <c r="N82" s="45" t="s">
        <v>5</v>
      </c>
      <c r="O82" s="45" t="s">
        <v>186</v>
      </c>
      <c r="P82" s="217">
        <v>3.6989000000000001</v>
      </c>
      <c r="Q82" s="257">
        <v>3.88</v>
      </c>
    </row>
    <row r="83" spans="1:17" s="1" customFormat="1" ht="15" customHeight="1" x14ac:dyDescent="0.25">
      <c r="A83" s="284">
        <v>78</v>
      </c>
      <c r="B83" s="26" t="s">
        <v>4</v>
      </c>
      <c r="C83" s="45" t="s">
        <v>35</v>
      </c>
      <c r="D83" s="326">
        <v>3.63</v>
      </c>
      <c r="E83" s="332">
        <v>3.79</v>
      </c>
      <c r="F83" s="26" t="s">
        <v>5</v>
      </c>
      <c r="G83" s="45" t="s">
        <v>41</v>
      </c>
      <c r="H83" s="326">
        <v>3.6604999999999994</v>
      </c>
      <c r="I83" s="332">
        <v>3.81</v>
      </c>
      <c r="J83" s="45" t="s">
        <v>7</v>
      </c>
      <c r="K83" s="45" t="s">
        <v>129</v>
      </c>
      <c r="L83" s="217">
        <v>3.4096385542168672</v>
      </c>
      <c r="M83" s="257">
        <v>3.6</v>
      </c>
      <c r="N83" s="45" t="s">
        <v>7</v>
      </c>
      <c r="O83" s="45" t="s">
        <v>56</v>
      </c>
      <c r="P83" s="217">
        <v>3.7037</v>
      </c>
      <c r="Q83" s="257">
        <v>3.88</v>
      </c>
    </row>
    <row r="84" spans="1:17" s="1" customFormat="1" ht="15" customHeight="1" x14ac:dyDescent="0.25">
      <c r="A84" s="284">
        <v>79</v>
      </c>
      <c r="B84" s="26" t="s">
        <v>7</v>
      </c>
      <c r="C84" s="45" t="s">
        <v>138</v>
      </c>
      <c r="D84" s="326">
        <v>3.6333000000000002</v>
      </c>
      <c r="E84" s="332">
        <v>3.79</v>
      </c>
      <c r="F84" s="26" t="s">
        <v>2</v>
      </c>
      <c r="G84" s="45" t="s">
        <v>64</v>
      </c>
      <c r="H84" s="326">
        <v>3.66</v>
      </c>
      <c r="I84" s="332">
        <v>3.81</v>
      </c>
      <c r="J84" s="45" t="s">
        <v>7</v>
      </c>
      <c r="K84" s="45" t="s">
        <v>134</v>
      </c>
      <c r="L84" s="217">
        <v>3.4078947368421044</v>
      </c>
      <c r="M84" s="257">
        <v>3.6</v>
      </c>
      <c r="N84" s="45" t="s">
        <v>4</v>
      </c>
      <c r="O84" s="45" t="s">
        <v>187</v>
      </c>
      <c r="P84" s="217">
        <v>3.7</v>
      </c>
      <c r="Q84" s="257">
        <v>3.88</v>
      </c>
    </row>
    <row r="85" spans="1:17" s="1" customFormat="1" ht="15" customHeight="1" thickBot="1" x14ac:dyDescent="0.3">
      <c r="A85" s="287">
        <v>80</v>
      </c>
      <c r="B85" s="38" t="s">
        <v>7</v>
      </c>
      <c r="C85" s="47" t="s">
        <v>130</v>
      </c>
      <c r="D85" s="329">
        <v>3.6227</v>
      </c>
      <c r="E85" s="335">
        <v>3.79</v>
      </c>
      <c r="F85" s="38" t="s">
        <v>3</v>
      </c>
      <c r="G85" s="47" t="s">
        <v>111</v>
      </c>
      <c r="H85" s="329">
        <v>3.65</v>
      </c>
      <c r="I85" s="335">
        <v>3.81</v>
      </c>
      <c r="J85" s="47" t="s">
        <v>6</v>
      </c>
      <c r="K85" s="47" t="s">
        <v>128</v>
      </c>
      <c r="L85" s="220">
        <v>3.3943661971830981</v>
      </c>
      <c r="M85" s="260">
        <v>3.6</v>
      </c>
      <c r="N85" s="47" t="s">
        <v>7</v>
      </c>
      <c r="O85" s="47" t="s">
        <v>58</v>
      </c>
      <c r="P85" s="220">
        <v>3.6861000000000002</v>
      </c>
      <c r="Q85" s="260">
        <v>3.88</v>
      </c>
    </row>
    <row r="86" spans="1:17" s="1" customFormat="1" ht="15" customHeight="1" x14ac:dyDescent="0.25">
      <c r="A86" s="283">
        <v>81</v>
      </c>
      <c r="B86" s="34" t="s">
        <v>4</v>
      </c>
      <c r="C86" s="44" t="s">
        <v>116</v>
      </c>
      <c r="D86" s="330">
        <v>3.6172999999999997</v>
      </c>
      <c r="E86" s="336">
        <v>3.79</v>
      </c>
      <c r="F86" s="34" t="s">
        <v>4</v>
      </c>
      <c r="G86" s="44" t="s">
        <v>117</v>
      </c>
      <c r="H86" s="330">
        <v>3.6491999999999996</v>
      </c>
      <c r="I86" s="336">
        <v>3.81</v>
      </c>
      <c r="J86" s="44" t="s">
        <v>1</v>
      </c>
      <c r="K86" s="44" t="s">
        <v>107</v>
      </c>
      <c r="L86" s="216">
        <v>3.3931623931623927</v>
      </c>
      <c r="M86" s="256">
        <v>3.6</v>
      </c>
      <c r="N86" s="44" t="s">
        <v>7</v>
      </c>
      <c r="O86" s="44" t="s">
        <v>61</v>
      </c>
      <c r="P86" s="216">
        <v>3.6819000000000002</v>
      </c>
      <c r="Q86" s="256">
        <v>3.88</v>
      </c>
    </row>
    <row r="87" spans="1:17" s="1" customFormat="1" ht="15" customHeight="1" x14ac:dyDescent="0.25">
      <c r="A87" s="284">
        <v>82</v>
      </c>
      <c r="B87" s="26" t="s">
        <v>7</v>
      </c>
      <c r="C87" s="45" t="s">
        <v>140</v>
      </c>
      <c r="D87" s="326">
        <v>3.6137000000000001</v>
      </c>
      <c r="E87" s="332">
        <v>3.79</v>
      </c>
      <c r="F87" s="26" t="s">
        <v>4</v>
      </c>
      <c r="G87" s="45" t="s">
        <v>36</v>
      </c>
      <c r="H87" s="326">
        <v>3.6483000000000003</v>
      </c>
      <c r="I87" s="332">
        <v>3.81</v>
      </c>
      <c r="J87" s="45" t="s">
        <v>5</v>
      </c>
      <c r="K87" s="45" t="s">
        <v>42</v>
      </c>
      <c r="L87" s="217">
        <v>3.3846153846153846</v>
      </c>
      <c r="M87" s="257">
        <v>3.6</v>
      </c>
      <c r="N87" s="45" t="s">
        <v>7</v>
      </c>
      <c r="O87" s="45" t="s">
        <v>188</v>
      </c>
      <c r="P87" s="217">
        <v>3.6589000000000005</v>
      </c>
      <c r="Q87" s="257">
        <v>3.88</v>
      </c>
    </row>
    <row r="88" spans="1:17" s="1" customFormat="1" ht="15" customHeight="1" x14ac:dyDescent="0.25">
      <c r="A88" s="284">
        <v>83</v>
      </c>
      <c r="B88" s="26" t="s">
        <v>7</v>
      </c>
      <c r="C88" s="45" t="s">
        <v>145</v>
      </c>
      <c r="D88" s="326">
        <v>3.605</v>
      </c>
      <c r="E88" s="332">
        <v>3.79</v>
      </c>
      <c r="F88" s="26" t="s">
        <v>4</v>
      </c>
      <c r="G88" s="45" t="s">
        <v>116</v>
      </c>
      <c r="H88" s="326">
        <v>3.645</v>
      </c>
      <c r="I88" s="332">
        <v>3.81</v>
      </c>
      <c r="J88" s="45" t="s">
        <v>4</v>
      </c>
      <c r="K88" s="45" t="s">
        <v>29</v>
      </c>
      <c r="L88" s="217">
        <v>3.3802816901408455</v>
      </c>
      <c r="M88" s="257">
        <v>3.6</v>
      </c>
      <c r="N88" s="45" t="s">
        <v>1</v>
      </c>
      <c r="O88" s="45" t="s">
        <v>99</v>
      </c>
      <c r="P88" s="217">
        <v>3.6629</v>
      </c>
      <c r="Q88" s="257">
        <v>3.88</v>
      </c>
    </row>
    <row r="89" spans="1:17" s="1" customFormat="1" ht="15" customHeight="1" x14ac:dyDescent="0.25">
      <c r="A89" s="284">
        <v>84</v>
      </c>
      <c r="B89" s="26" t="s">
        <v>7</v>
      </c>
      <c r="C89" s="45" t="s">
        <v>136</v>
      </c>
      <c r="D89" s="326">
        <v>3.5909000000000004</v>
      </c>
      <c r="E89" s="332">
        <v>3.79</v>
      </c>
      <c r="F89" s="26" t="s">
        <v>5</v>
      </c>
      <c r="G89" s="45" t="s">
        <v>48</v>
      </c>
      <c r="H89" s="326">
        <v>3.6332000000000004</v>
      </c>
      <c r="I89" s="332">
        <v>3.81</v>
      </c>
      <c r="J89" s="45" t="s">
        <v>5</v>
      </c>
      <c r="K89" s="45" t="s">
        <v>45</v>
      </c>
      <c r="L89" s="217">
        <v>3.3775510204081631</v>
      </c>
      <c r="M89" s="257">
        <v>3.6</v>
      </c>
      <c r="N89" s="45" t="s">
        <v>1</v>
      </c>
      <c r="O89" s="45" t="s">
        <v>189</v>
      </c>
      <c r="P89" s="217">
        <v>3.6502999999999997</v>
      </c>
      <c r="Q89" s="257">
        <v>3.88</v>
      </c>
    </row>
    <row r="90" spans="1:17" s="1" customFormat="1" ht="15" customHeight="1" x14ac:dyDescent="0.25">
      <c r="A90" s="284">
        <v>85</v>
      </c>
      <c r="B90" s="26" t="s">
        <v>4</v>
      </c>
      <c r="C90" s="45" t="s">
        <v>114</v>
      </c>
      <c r="D90" s="326">
        <v>3.5878000000000001</v>
      </c>
      <c r="E90" s="332">
        <v>3.79</v>
      </c>
      <c r="F90" s="26" t="s">
        <v>5</v>
      </c>
      <c r="G90" s="45" t="s">
        <v>49</v>
      </c>
      <c r="H90" s="326">
        <v>3.6296999999999997</v>
      </c>
      <c r="I90" s="332">
        <v>3.81</v>
      </c>
      <c r="J90" s="45" t="s">
        <v>4</v>
      </c>
      <c r="K90" s="45" t="s">
        <v>118</v>
      </c>
      <c r="L90" s="217">
        <v>3.376811594202898</v>
      </c>
      <c r="M90" s="257">
        <v>3.6</v>
      </c>
      <c r="N90" s="45" t="s">
        <v>7</v>
      </c>
      <c r="O90" s="45" t="s">
        <v>190</v>
      </c>
      <c r="P90" s="217">
        <v>3.6521999999999997</v>
      </c>
      <c r="Q90" s="257">
        <v>3.88</v>
      </c>
    </row>
    <row r="91" spans="1:17" s="1" customFormat="1" ht="15" customHeight="1" x14ac:dyDescent="0.25">
      <c r="A91" s="284">
        <v>86</v>
      </c>
      <c r="B91" s="26" t="s">
        <v>4</v>
      </c>
      <c r="C91" s="45" t="s">
        <v>29</v>
      </c>
      <c r="D91" s="326">
        <v>3.58</v>
      </c>
      <c r="E91" s="332">
        <v>3.79</v>
      </c>
      <c r="F91" s="26" t="s">
        <v>6</v>
      </c>
      <c r="G91" s="45" t="s">
        <v>123</v>
      </c>
      <c r="H91" s="326">
        <v>3.6263000000000001</v>
      </c>
      <c r="I91" s="332">
        <v>3.81</v>
      </c>
      <c r="J91" s="45" t="s">
        <v>5</v>
      </c>
      <c r="K91" s="45" t="s">
        <v>102</v>
      </c>
      <c r="L91" s="217">
        <v>3.3693693693693687</v>
      </c>
      <c r="M91" s="257">
        <v>3.6</v>
      </c>
      <c r="N91" s="45" t="s">
        <v>5</v>
      </c>
      <c r="O91" s="45" t="s">
        <v>47</v>
      </c>
      <c r="P91" s="217">
        <v>3.6454999999999997</v>
      </c>
      <c r="Q91" s="257">
        <v>3.88</v>
      </c>
    </row>
    <row r="92" spans="1:17" s="1" customFormat="1" ht="15" customHeight="1" x14ac:dyDescent="0.25">
      <c r="A92" s="284">
        <v>87</v>
      </c>
      <c r="B92" s="26" t="s">
        <v>5</v>
      </c>
      <c r="C92" s="45" t="s">
        <v>101</v>
      </c>
      <c r="D92" s="326">
        <v>3.5817999999999999</v>
      </c>
      <c r="E92" s="332">
        <v>3.79</v>
      </c>
      <c r="F92" s="26" t="s">
        <v>7</v>
      </c>
      <c r="G92" s="45" t="s">
        <v>61</v>
      </c>
      <c r="H92" s="326">
        <v>3.6087000000000002</v>
      </c>
      <c r="I92" s="332">
        <v>3.81</v>
      </c>
      <c r="J92" s="45" t="s">
        <v>4</v>
      </c>
      <c r="K92" s="45" t="s">
        <v>36</v>
      </c>
      <c r="L92" s="217">
        <v>3.3613445378151261</v>
      </c>
      <c r="M92" s="257">
        <v>3.6</v>
      </c>
      <c r="N92" s="45" t="s">
        <v>3</v>
      </c>
      <c r="O92" s="45" t="s">
        <v>191</v>
      </c>
      <c r="P92" s="217">
        <v>3.6124999999999998</v>
      </c>
      <c r="Q92" s="257">
        <v>3.88</v>
      </c>
    </row>
    <row r="93" spans="1:17" s="1" customFormat="1" ht="15" customHeight="1" x14ac:dyDescent="0.25">
      <c r="A93" s="284">
        <v>88</v>
      </c>
      <c r="B93" s="26" t="s">
        <v>7</v>
      </c>
      <c r="C93" s="45" t="s">
        <v>208</v>
      </c>
      <c r="D93" s="326">
        <v>3.5710999999999995</v>
      </c>
      <c r="E93" s="332">
        <v>3.79</v>
      </c>
      <c r="F93" s="26" t="s">
        <v>5</v>
      </c>
      <c r="G93" s="45" t="s">
        <v>43</v>
      </c>
      <c r="H93" s="326">
        <v>3.5996000000000006</v>
      </c>
      <c r="I93" s="332">
        <v>3.81</v>
      </c>
      <c r="J93" s="45" t="s">
        <v>7</v>
      </c>
      <c r="K93" s="45" t="s">
        <v>137</v>
      </c>
      <c r="L93" s="217">
        <v>3.3304347826086955</v>
      </c>
      <c r="M93" s="257">
        <v>3.6</v>
      </c>
      <c r="N93" s="45" t="s">
        <v>3</v>
      </c>
      <c r="O93" s="45" t="s">
        <v>24</v>
      </c>
      <c r="P93" s="217">
        <v>3.6021000000000005</v>
      </c>
      <c r="Q93" s="257">
        <v>3.88</v>
      </c>
    </row>
    <row r="94" spans="1:17" s="1" customFormat="1" ht="15" customHeight="1" x14ac:dyDescent="0.25">
      <c r="A94" s="284">
        <v>89</v>
      </c>
      <c r="B94" s="26" t="s">
        <v>1</v>
      </c>
      <c r="C94" s="45" t="s">
        <v>99</v>
      </c>
      <c r="D94" s="326">
        <v>3.5663</v>
      </c>
      <c r="E94" s="332">
        <v>3.79</v>
      </c>
      <c r="F94" s="26" t="s">
        <v>7</v>
      </c>
      <c r="G94" s="45" t="s">
        <v>60</v>
      </c>
      <c r="H94" s="326">
        <v>3.5968999999999998</v>
      </c>
      <c r="I94" s="332">
        <v>3.81</v>
      </c>
      <c r="J94" s="45" t="s">
        <v>7</v>
      </c>
      <c r="K94" s="45" t="s">
        <v>139</v>
      </c>
      <c r="L94" s="217">
        <v>3.3283582089552239</v>
      </c>
      <c r="M94" s="257">
        <v>3.6</v>
      </c>
      <c r="N94" s="45" t="s">
        <v>5</v>
      </c>
      <c r="O94" s="45" t="s">
        <v>48</v>
      </c>
      <c r="P94" s="217">
        <v>3.6019999999999994</v>
      </c>
      <c r="Q94" s="257">
        <v>3.88</v>
      </c>
    </row>
    <row r="95" spans="1:17" s="1" customFormat="1" ht="15" customHeight="1" thickBot="1" x14ac:dyDescent="0.3">
      <c r="A95" s="285">
        <v>90</v>
      </c>
      <c r="B95" s="32" t="s">
        <v>4</v>
      </c>
      <c r="C95" s="46" t="s">
        <v>30</v>
      </c>
      <c r="D95" s="327">
        <v>3.5739000000000001</v>
      </c>
      <c r="E95" s="333">
        <v>3.79</v>
      </c>
      <c r="F95" s="32" t="s">
        <v>4</v>
      </c>
      <c r="G95" s="46" t="s">
        <v>118</v>
      </c>
      <c r="H95" s="327">
        <v>3.5941000000000001</v>
      </c>
      <c r="I95" s="333">
        <v>3.81</v>
      </c>
      <c r="J95" s="46" t="s">
        <v>2</v>
      </c>
      <c r="K95" s="46" t="s">
        <v>149</v>
      </c>
      <c r="L95" s="218">
        <v>3.3162650602409638</v>
      </c>
      <c r="M95" s="258">
        <v>3.6</v>
      </c>
      <c r="N95" s="46" t="s">
        <v>3</v>
      </c>
      <c r="O95" s="46" t="s">
        <v>192</v>
      </c>
      <c r="P95" s="218">
        <v>3.58</v>
      </c>
      <c r="Q95" s="258">
        <v>3.88</v>
      </c>
    </row>
    <row r="96" spans="1:17" s="1" customFormat="1" ht="15" customHeight="1" x14ac:dyDescent="0.25">
      <c r="A96" s="286">
        <v>91</v>
      </c>
      <c r="B96" s="29" t="s">
        <v>4</v>
      </c>
      <c r="C96" s="48" t="s">
        <v>113</v>
      </c>
      <c r="D96" s="328">
        <v>3.5413000000000001</v>
      </c>
      <c r="E96" s="334">
        <v>3.79</v>
      </c>
      <c r="F96" s="29" t="s">
        <v>5</v>
      </c>
      <c r="G96" s="48" t="s">
        <v>102</v>
      </c>
      <c r="H96" s="328">
        <v>3.5871999999999997</v>
      </c>
      <c r="I96" s="334">
        <v>3.81</v>
      </c>
      <c r="J96" s="48" t="s">
        <v>2</v>
      </c>
      <c r="K96" s="48" t="s">
        <v>68</v>
      </c>
      <c r="L96" s="219">
        <v>3.28</v>
      </c>
      <c r="M96" s="259">
        <v>3.6</v>
      </c>
      <c r="N96" s="48" t="s">
        <v>4</v>
      </c>
      <c r="O96" s="48" t="s">
        <v>35</v>
      </c>
      <c r="P96" s="219">
        <v>3.5754000000000001</v>
      </c>
      <c r="Q96" s="259">
        <v>3.88</v>
      </c>
    </row>
    <row r="97" spans="1:17" s="1" customFormat="1" ht="15" customHeight="1" x14ac:dyDescent="0.25">
      <c r="A97" s="284">
        <v>92</v>
      </c>
      <c r="B97" s="26" t="s">
        <v>6</v>
      </c>
      <c r="C97" s="45" t="s">
        <v>122</v>
      </c>
      <c r="D97" s="326">
        <v>3.5353000000000003</v>
      </c>
      <c r="E97" s="332">
        <v>3.79</v>
      </c>
      <c r="F97" s="26" t="s">
        <v>7</v>
      </c>
      <c r="G97" s="45" t="s">
        <v>57</v>
      </c>
      <c r="H97" s="326">
        <v>3.5829999999999997</v>
      </c>
      <c r="I97" s="332">
        <v>3.81</v>
      </c>
      <c r="J97" s="45" t="s">
        <v>3</v>
      </c>
      <c r="K97" s="45" t="s">
        <v>108</v>
      </c>
      <c r="L97" s="217">
        <v>3.2747252747252746</v>
      </c>
      <c r="M97" s="257">
        <v>3.6</v>
      </c>
      <c r="N97" s="45" t="s">
        <v>6</v>
      </c>
      <c r="O97" s="45" t="s">
        <v>193</v>
      </c>
      <c r="P97" s="217">
        <v>3.5834000000000001</v>
      </c>
      <c r="Q97" s="257">
        <v>3.88</v>
      </c>
    </row>
    <row r="98" spans="1:17" s="1" customFormat="1" ht="15" customHeight="1" x14ac:dyDescent="0.25">
      <c r="A98" s="284">
        <v>93</v>
      </c>
      <c r="B98" s="26" t="s">
        <v>4</v>
      </c>
      <c r="C98" s="45" t="s">
        <v>117</v>
      </c>
      <c r="D98" s="326">
        <v>3.5132999999999996</v>
      </c>
      <c r="E98" s="332">
        <v>3.79</v>
      </c>
      <c r="F98" s="26" t="s">
        <v>7</v>
      </c>
      <c r="G98" s="45" t="s">
        <v>140</v>
      </c>
      <c r="H98" s="326">
        <v>3.5674000000000001</v>
      </c>
      <c r="I98" s="332">
        <v>3.81</v>
      </c>
      <c r="J98" s="45" t="s">
        <v>7</v>
      </c>
      <c r="K98" s="45" t="s">
        <v>59</v>
      </c>
      <c r="L98" s="217">
        <v>3.24</v>
      </c>
      <c r="M98" s="257">
        <v>3.6</v>
      </c>
      <c r="N98" s="45" t="s">
        <v>4</v>
      </c>
      <c r="O98" s="45" t="s">
        <v>194</v>
      </c>
      <c r="P98" s="217">
        <v>3.5625999999999998</v>
      </c>
      <c r="Q98" s="257">
        <v>3.88</v>
      </c>
    </row>
    <row r="99" spans="1:17" s="1" customFormat="1" ht="15" customHeight="1" x14ac:dyDescent="0.25">
      <c r="A99" s="284">
        <v>94</v>
      </c>
      <c r="B99" s="26" t="s">
        <v>7</v>
      </c>
      <c r="C99" s="45" t="s">
        <v>147</v>
      </c>
      <c r="D99" s="326">
        <v>3.5081000000000002</v>
      </c>
      <c r="E99" s="332">
        <v>3.79</v>
      </c>
      <c r="F99" s="26" t="s">
        <v>3</v>
      </c>
      <c r="G99" s="45" t="s">
        <v>108</v>
      </c>
      <c r="H99" s="326">
        <v>3.5649000000000002</v>
      </c>
      <c r="I99" s="332">
        <v>3.81</v>
      </c>
      <c r="J99" s="45" t="s">
        <v>7</v>
      </c>
      <c r="K99" s="45" t="s">
        <v>146</v>
      </c>
      <c r="L99" s="217">
        <v>3.2391304347826089</v>
      </c>
      <c r="M99" s="257">
        <v>3.6</v>
      </c>
      <c r="N99" s="45" t="s">
        <v>3</v>
      </c>
      <c r="O99" s="45" t="s">
        <v>195</v>
      </c>
      <c r="P99" s="217">
        <v>3.5505</v>
      </c>
      <c r="Q99" s="257">
        <v>3.88</v>
      </c>
    </row>
    <row r="100" spans="1:17" s="1" customFormat="1" ht="15" customHeight="1" x14ac:dyDescent="0.25">
      <c r="A100" s="284">
        <v>95</v>
      </c>
      <c r="B100" s="26" t="s">
        <v>3</v>
      </c>
      <c r="C100" s="45" t="s">
        <v>24</v>
      </c>
      <c r="D100" s="326">
        <v>3.4999999999999996</v>
      </c>
      <c r="E100" s="332">
        <v>3.79</v>
      </c>
      <c r="F100" s="26" t="s">
        <v>7</v>
      </c>
      <c r="G100" s="45" t="s">
        <v>141</v>
      </c>
      <c r="H100" s="326">
        <v>3.5551999999999997</v>
      </c>
      <c r="I100" s="332">
        <v>3.81</v>
      </c>
      <c r="J100" s="45" t="s">
        <v>3</v>
      </c>
      <c r="K100" s="45" t="s">
        <v>23</v>
      </c>
      <c r="L100" s="217">
        <v>3.1919999999999997</v>
      </c>
      <c r="M100" s="257">
        <v>3.6</v>
      </c>
      <c r="N100" s="45" t="s">
        <v>7</v>
      </c>
      <c r="O100" s="45" t="s">
        <v>196</v>
      </c>
      <c r="P100" s="217">
        <v>3.5350000000000001</v>
      </c>
      <c r="Q100" s="257">
        <v>3.88</v>
      </c>
    </row>
    <row r="101" spans="1:17" s="1" customFormat="1" ht="15" customHeight="1" x14ac:dyDescent="0.25">
      <c r="A101" s="284">
        <v>96</v>
      </c>
      <c r="B101" s="26" t="s">
        <v>3</v>
      </c>
      <c r="C101" s="45" t="s">
        <v>109</v>
      </c>
      <c r="D101" s="326">
        <v>3.4951000000000003</v>
      </c>
      <c r="E101" s="332">
        <v>3.79</v>
      </c>
      <c r="F101" s="26" t="s">
        <v>5</v>
      </c>
      <c r="G101" s="45" t="s">
        <v>42</v>
      </c>
      <c r="H101" s="326">
        <v>3.5436000000000001</v>
      </c>
      <c r="I101" s="332">
        <v>3.81</v>
      </c>
      <c r="J101" s="45" t="s">
        <v>4</v>
      </c>
      <c r="K101" s="45" t="s">
        <v>30</v>
      </c>
      <c r="L101" s="217">
        <v>3.1818181818181817</v>
      </c>
      <c r="M101" s="257">
        <v>3.6</v>
      </c>
      <c r="N101" s="45" t="s">
        <v>6</v>
      </c>
      <c r="O101" s="45" t="s">
        <v>197</v>
      </c>
      <c r="P101" s="217">
        <v>3.5361000000000002</v>
      </c>
      <c r="Q101" s="257">
        <v>3.88</v>
      </c>
    </row>
    <row r="102" spans="1:17" s="1" customFormat="1" ht="15" customHeight="1" x14ac:dyDescent="0.25">
      <c r="A102" s="284">
        <v>97</v>
      </c>
      <c r="B102" s="26" t="s">
        <v>4</v>
      </c>
      <c r="C102" s="45" t="s">
        <v>33</v>
      </c>
      <c r="D102" s="326">
        <v>3.4936999999999996</v>
      </c>
      <c r="E102" s="332">
        <v>3.79</v>
      </c>
      <c r="F102" s="26" t="s">
        <v>7</v>
      </c>
      <c r="G102" s="45" t="s">
        <v>58</v>
      </c>
      <c r="H102" s="326">
        <v>3.5309000000000004</v>
      </c>
      <c r="I102" s="332">
        <v>3.81</v>
      </c>
      <c r="J102" s="45" t="s">
        <v>7</v>
      </c>
      <c r="K102" s="45" t="s">
        <v>135</v>
      </c>
      <c r="L102" s="217">
        <v>3.17</v>
      </c>
      <c r="M102" s="257">
        <v>3.6</v>
      </c>
      <c r="N102" s="45" t="s">
        <v>7</v>
      </c>
      <c r="O102" s="45" t="s">
        <v>198</v>
      </c>
      <c r="P102" s="217">
        <v>3.5376999999999996</v>
      </c>
      <c r="Q102" s="257">
        <v>3.88</v>
      </c>
    </row>
    <row r="103" spans="1:17" s="1" customFormat="1" ht="15" customHeight="1" x14ac:dyDescent="0.25">
      <c r="A103" s="284">
        <v>98</v>
      </c>
      <c r="B103" s="26" t="s">
        <v>5</v>
      </c>
      <c r="C103" s="45" t="s">
        <v>47</v>
      </c>
      <c r="D103" s="326">
        <v>3.4509000000000003</v>
      </c>
      <c r="E103" s="332">
        <v>3.79</v>
      </c>
      <c r="F103" s="26" t="s">
        <v>6</v>
      </c>
      <c r="G103" s="45" t="s">
        <v>125</v>
      </c>
      <c r="H103" s="326">
        <v>3.5050999999999992</v>
      </c>
      <c r="I103" s="332">
        <v>3.81</v>
      </c>
      <c r="J103" s="45" t="s">
        <v>5</v>
      </c>
      <c r="K103" s="45" t="s">
        <v>47</v>
      </c>
      <c r="L103" s="217">
        <v>3.1578947368421053</v>
      </c>
      <c r="M103" s="257">
        <v>3.6</v>
      </c>
      <c r="N103" s="45" t="s">
        <v>7</v>
      </c>
      <c r="O103" s="45" t="s">
        <v>199</v>
      </c>
      <c r="P103" s="217">
        <v>3.5348999999999999</v>
      </c>
      <c r="Q103" s="257">
        <v>3.88</v>
      </c>
    </row>
    <row r="104" spans="1:17" s="1" customFormat="1" ht="15" customHeight="1" x14ac:dyDescent="0.25">
      <c r="A104" s="284">
        <v>99</v>
      </c>
      <c r="B104" s="26" t="s">
        <v>4</v>
      </c>
      <c r="C104" s="45" t="s">
        <v>28</v>
      </c>
      <c r="D104" s="326">
        <v>3.4340000000000002</v>
      </c>
      <c r="E104" s="332">
        <v>3.79</v>
      </c>
      <c r="F104" s="26" t="s">
        <v>1</v>
      </c>
      <c r="G104" s="45" t="s">
        <v>99</v>
      </c>
      <c r="H104" s="326">
        <v>3.5000999999999998</v>
      </c>
      <c r="I104" s="332">
        <v>3.81</v>
      </c>
      <c r="J104" s="45" t="s">
        <v>5</v>
      </c>
      <c r="K104" s="45" t="s">
        <v>43</v>
      </c>
      <c r="L104" s="217">
        <v>3.1538461538461537</v>
      </c>
      <c r="M104" s="257">
        <v>3.6</v>
      </c>
      <c r="N104" s="45" t="s">
        <v>6</v>
      </c>
      <c r="O104" s="45" t="s">
        <v>28</v>
      </c>
      <c r="P104" s="217">
        <v>3.5326</v>
      </c>
      <c r="Q104" s="257">
        <v>3.88</v>
      </c>
    </row>
    <row r="105" spans="1:17" s="1" customFormat="1" ht="15" customHeight="1" thickBot="1" x14ac:dyDescent="0.3">
      <c r="A105" s="287">
        <v>100</v>
      </c>
      <c r="B105" s="38" t="s">
        <v>3</v>
      </c>
      <c r="C105" s="47" t="s">
        <v>108</v>
      </c>
      <c r="D105" s="329">
        <v>3.4320999999999993</v>
      </c>
      <c r="E105" s="335">
        <v>3.79</v>
      </c>
      <c r="F105" s="38" t="s">
        <v>3</v>
      </c>
      <c r="G105" s="47" t="s">
        <v>112</v>
      </c>
      <c r="H105" s="329">
        <v>3.4838999999999998</v>
      </c>
      <c r="I105" s="335">
        <v>3.81</v>
      </c>
      <c r="J105" s="47" t="s">
        <v>5</v>
      </c>
      <c r="K105" s="47" t="s">
        <v>49</v>
      </c>
      <c r="L105" s="220">
        <v>3.1530612244897958</v>
      </c>
      <c r="M105" s="260">
        <v>3.6</v>
      </c>
      <c r="N105" s="47" t="s">
        <v>4</v>
      </c>
      <c r="O105" s="47" t="s">
        <v>200</v>
      </c>
      <c r="P105" s="220">
        <v>3.5087999999999999</v>
      </c>
      <c r="Q105" s="260">
        <v>3.88</v>
      </c>
    </row>
    <row r="106" spans="1:17" s="1" customFormat="1" ht="15" customHeight="1" x14ac:dyDescent="0.25">
      <c r="A106" s="283">
        <v>101</v>
      </c>
      <c r="B106" s="34" t="s">
        <v>3</v>
      </c>
      <c r="C106" s="44" t="s">
        <v>111</v>
      </c>
      <c r="D106" s="330">
        <v>3.4181000000000008</v>
      </c>
      <c r="E106" s="336">
        <v>3.79</v>
      </c>
      <c r="F106" s="34" t="s">
        <v>4</v>
      </c>
      <c r="G106" s="44" t="s">
        <v>33</v>
      </c>
      <c r="H106" s="330">
        <v>3.4591999999999996</v>
      </c>
      <c r="I106" s="336">
        <v>3.81</v>
      </c>
      <c r="J106" s="44" t="s">
        <v>7</v>
      </c>
      <c r="K106" s="44" t="s">
        <v>141</v>
      </c>
      <c r="L106" s="216">
        <v>3.1415094339622636</v>
      </c>
      <c r="M106" s="256">
        <v>3.6</v>
      </c>
      <c r="N106" s="44" t="s">
        <v>4</v>
      </c>
      <c r="O106" s="44" t="s">
        <v>201</v>
      </c>
      <c r="P106" s="216">
        <v>3.4954000000000001</v>
      </c>
      <c r="Q106" s="256">
        <v>3.88</v>
      </c>
    </row>
    <row r="107" spans="1:17" s="1" customFormat="1" ht="15" customHeight="1" x14ac:dyDescent="0.25">
      <c r="A107" s="284">
        <v>102</v>
      </c>
      <c r="B107" s="26" t="s">
        <v>3</v>
      </c>
      <c r="C107" s="45" t="s">
        <v>21</v>
      </c>
      <c r="D107" s="326">
        <v>3.3895000000000004</v>
      </c>
      <c r="E107" s="332">
        <v>3.79</v>
      </c>
      <c r="F107" s="26" t="s">
        <v>4</v>
      </c>
      <c r="G107" s="45" t="s">
        <v>27</v>
      </c>
      <c r="H107" s="326">
        <v>3.4502999999999999</v>
      </c>
      <c r="I107" s="332">
        <v>3.81</v>
      </c>
      <c r="J107" s="45" t="s">
        <v>7</v>
      </c>
      <c r="K107" s="45" t="s">
        <v>140</v>
      </c>
      <c r="L107" s="217">
        <v>3.1388888888888893</v>
      </c>
      <c r="M107" s="257">
        <v>3.6</v>
      </c>
      <c r="N107" s="45" t="s">
        <v>2</v>
      </c>
      <c r="O107" s="45" t="s">
        <v>34</v>
      </c>
      <c r="P107" s="217">
        <v>3.5049000000000001</v>
      </c>
      <c r="Q107" s="257">
        <v>3.88</v>
      </c>
    </row>
    <row r="108" spans="1:17" s="1" customFormat="1" ht="15" customHeight="1" x14ac:dyDescent="0.25">
      <c r="A108" s="284">
        <v>103</v>
      </c>
      <c r="B108" s="26" t="s">
        <v>5</v>
      </c>
      <c r="C108" s="45" t="s">
        <v>120</v>
      </c>
      <c r="D108" s="326">
        <v>3.3558999999999997</v>
      </c>
      <c r="E108" s="332">
        <v>3.79</v>
      </c>
      <c r="F108" s="26" t="s">
        <v>4</v>
      </c>
      <c r="G108" s="45" t="s">
        <v>114</v>
      </c>
      <c r="H108" s="326">
        <v>3.4284999999999997</v>
      </c>
      <c r="I108" s="332">
        <v>3.81</v>
      </c>
      <c r="J108" s="45" t="s">
        <v>2</v>
      </c>
      <c r="K108" s="45" t="s">
        <v>67</v>
      </c>
      <c r="L108" s="217">
        <v>3.104166666666667</v>
      </c>
      <c r="M108" s="257">
        <v>3.6</v>
      </c>
      <c r="N108" s="45" t="s">
        <v>4</v>
      </c>
      <c r="O108" s="45" t="s">
        <v>29</v>
      </c>
      <c r="P108" s="217">
        <v>3.4921999999999995</v>
      </c>
      <c r="Q108" s="257">
        <v>3.88</v>
      </c>
    </row>
    <row r="109" spans="1:17" s="1" customFormat="1" ht="15" customHeight="1" x14ac:dyDescent="0.25">
      <c r="A109" s="284">
        <v>104</v>
      </c>
      <c r="B109" s="26" t="s">
        <v>6</v>
      </c>
      <c r="C109" s="45" t="s">
        <v>127</v>
      </c>
      <c r="D109" s="326">
        <v>3.3645999999999998</v>
      </c>
      <c r="E109" s="332">
        <v>3.79</v>
      </c>
      <c r="F109" s="26" t="s">
        <v>4</v>
      </c>
      <c r="G109" s="45" t="s">
        <v>115</v>
      </c>
      <c r="H109" s="326">
        <v>3.4</v>
      </c>
      <c r="I109" s="332">
        <v>3.81</v>
      </c>
      <c r="J109" s="45" t="s">
        <v>4</v>
      </c>
      <c r="K109" s="45" t="s">
        <v>115</v>
      </c>
      <c r="L109" s="217">
        <v>3</v>
      </c>
      <c r="M109" s="257">
        <v>3.6</v>
      </c>
      <c r="N109" s="45" t="s">
        <v>4</v>
      </c>
      <c r="O109" s="45" t="s">
        <v>202</v>
      </c>
      <c r="P109" s="217">
        <v>3.4763999999999999</v>
      </c>
      <c r="Q109" s="257">
        <v>3.88</v>
      </c>
    </row>
    <row r="110" spans="1:17" s="1" customFormat="1" ht="15" customHeight="1" x14ac:dyDescent="0.25">
      <c r="A110" s="284">
        <v>105</v>
      </c>
      <c r="B110" s="26" t="s">
        <v>4</v>
      </c>
      <c r="C110" s="45" t="s">
        <v>27</v>
      </c>
      <c r="D110" s="326">
        <v>3.3558000000000003</v>
      </c>
      <c r="E110" s="332">
        <v>3.79</v>
      </c>
      <c r="F110" s="26" t="s">
        <v>7</v>
      </c>
      <c r="G110" s="45" t="s">
        <v>145</v>
      </c>
      <c r="H110" s="326">
        <v>3.3805999999999994</v>
      </c>
      <c r="I110" s="332">
        <v>3.81</v>
      </c>
      <c r="J110" s="45" t="s">
        <v>6</v>
      </c>
      <c r="K110" s="45" t="s">
        <v>126</v>
      </c>
      <c r="L110" s="217">
        <v>3</v>
      </c>
      <c r="M110" s="257">
        <v>3.6</v>
      </c>
      <c r="N110" s="45" t="s">
        <v>7</v>
      </c>
      <c r="O110" s="45" t="s">
        <v>203</v>
      </c>
      <c r="P110" s="217">
        <v>3.4794000000000005</v>
      </c>
      <c r="Q110" s="257">
        <v>3.88</v>
      </c>
    </row>
    <row r="111" spans="1:17" s="1" customFormat="1" ht="15" customHeight="1" x14ac:dyDescent="0.25">
      <c r="A111" s="284">
        <v>106</v>
      </c>
      <c r="B111" s="26" t="s">
        <v>3</v>
      </c>
      <c r="C111" s="45" t="s">
        <v>110</v>
      </c>
      <c r="D111" s="326">
        <v>3.33</v>
      </c>
      <c r="E111" s="332">
        <v>3.79</v>
      </c>
      <c r="F111" s="26" t="s">
        <v>4</v>
      </c>
      <c r="G111" s="45" t="s">
        <v>29</v>
      </c>
      <c r="H111" s="326">
        <v>3.3621000000000003</v>
      </c>
      <c r="I111" s="332">
        <v>3.81</v>
      </c>
      <c r="J111" s="45" t="s">
        <v>4</v>
      </c>
      <c r="K111" s="45" t="s">
        <v>28</v>
      </c>
      <c r="L111" s="217">
        <v>2.9999999999999996</v>
      </c>
      <c r="M111" s="257">
        <v>3.6</v>
      </c>
      <c r="N111" s="45" t="s">
        <v>4</v>
      </c>
      <c r="O111" s="45" t="s">
        <v>44</v>
      </c>
      <c r="P111" s="217">
        <v>3.4215</v>
      </c>
      <c r="Q111" s="257">
        <v>3.88</v>
      </c>
    </row>
    <row r="112" spans="1:17" s="1" customFormat="1" ht="15" customHeight="1" x14ac:dyDescent="0.25">
      <c r="A112" s="284">
        <v>107</v>
      </c>
      <c r="B112" s="26" t="s">
        <v>7</v>
      </c>
      <c r="C112" s="45" t="s">
        <v>206</v>
      </c>
      <c r="D112" s="326">
        <v>3.3178999999999998</v>
      </c>
      <c r="E112" s="332">
        <v>3.79</v>
      </c>
      <c r="F112" s="26" t="s">
        <v>7</v>
      </c>
      <c r="G112" s="45" t="s">
        <v>135</v>
      </c>
      <c r="H112" s="326">
        <v>3.3585000000000003</v>
      </c>
      <c r="I112" s="332">
        <v>3.81</v>
      </c>
      <c r="J112" s="45" t="s">
        <v>2</v>
      </c>
      <c r="K112" s="45" t="s">
        <v>65</v>
      </c>
      <c r="L112" s="217">
        <v>2.9692307692307698</v>
      </c>
      <c r="M112" s="257">
        <v>3.6</v>
      </c>
      <c r="N112" s="45" t="s">
        <v>5</v>
      </c>
      <c r="O112" s="45" t="s">
        <v>20</v>
      </c>
      <c r="P112" s="217">
        <v>3.4138000000000006</v>
      </c>
      <c r="Q112" s="257">
        <v>3.88</v>
      </c>
    </row>
    <row r="113" spans="1:17" s="1" customFormat="1" ht="15" customHeight="1" x14ac:dyDescent="0.25">
      <c r="A113" s="284">
        <v>108</v>
      </c>
      <c r="B113" s="26" t="s">
        <v>6</v>
      </c>
      <c r="C113" s="45" t="s">
        <v>128</v>
      </c>
      <c r="D113" s="326">
        <v>3.3147000000000002</v>
      </c>
      <c r="E113" s="332">
        <v>3.79</v>
      </c>
      <c r="F113" s="26" t="s">
        <v>6</v>
      </c>
      <c r="G113" s="45" t="s">
        <v>127</v>
      </c>
      <c r="H113" s="326">
        <v>3.3574999999999999</v>
      </c>
      <c r="I113" s="332">
        <v>3.81</v>
      </c>
      <c r="J113" s="45" t="s">
        <v>7</v>
      </c>
      <c r="K113" s="45" t="s">
        <v>56</v>
      </c>
      <c r="L113" s="217">
        <v>2.9636363636363638</v>
      </c>
      <c r="M113" s="257">
        <v>3.6</v>
      </c>
      <c r="N113" s="45" t="s">
        <v>1</v>
      </c>
      <c r="O113" s="45" t="s">
        <v>30</v>
      </c>
      <c r="P113" s="217">
        <v>3.3980999999999999</v>
      </c>
      <c r="Q113" s="257">
        <v>3.88</v>
      </c>
    </row>
    <row r="114" spans="1:17" s="1" customFormat="1" ht="15" customHeight="1" x14ac:dyDescent="0.25">
      <c r="A114" s="287">
        <v>109</v>
      </c>
      <c r="B114" s="38" t="s">
        <v>4</v>
      </c>
      <c r="C114" s="47" t="s">
        <v>115</v>
      </c>
      <c r="D114" s="329">
        <v>3.2293000000000003</v>
      </c>
      <c r="E114" s="335">
        <v>3.79</v>
      </c>
      <c r="F114" s="38" t="s">
        <v>7</v>
      </c>
      <c r="G114" s="47" t="s">
        <v>56</v>
      </c>
      <c r="H114" s="329">
        <v>3.3077999999999999</v>
      </c>
      <c r="I114" s="335">
        <v>3.81</v>
      </c>
      <c r="J114" s="47" t="s">
        <v>4</v>
      </c>
      <c r="K114" s="47" t="s">
        <v>114</v>
      </c>
      <c r="L114" s="220">
        <v>2.927083333333333</v>
      </c>
      <c r="M114" s="260">
        <v>3.6</v>
      </c>
      <c r="N114" s="47" t="s">
        <v>4</v>
      </c>
      <c r="O114" s="47" t="s">
        <v>54</v>
      </c>
      <c r="P114" s="220">
        <v>3.3924000000000003</v>
      </c>
      <c r="Q114" s="260">
        <v>3.88</v>
      </c>
    </row>
    <row r="115" spans="1:17" s="1" customFormat="1" ht="15" customHeight="1" x14ac:dyDescent="0.25">
      <c r="A115" s="287">
        <v>110</v>
      </c>
      <c r="B115" s="38" t="s">
        <v>5</v>
      </c>
      <c r="C115" s="47" t="s">
        <v>45</v>
      </c>
      <c r="D115" s="329">
        <v>3.2195</v>
      </c>
      <c r="E115" s="335">
        <v>3.79</v>
      </c>
      <c r="F115" s="38" t="s">
        <v>3</v>
      </c>
      <c r="G115" s="47" t="s">
        <v>110</v>
      </c>
      <c r="H115" s="329">
        <v>3.2268000000000008</v>
      </c>
      <c r="I115" s="335">
        <v>3.81</v>
      </c>
      <c r="J115" s="47"/>
      <c r="K115" s="47"/>
      <c r="L115" s="220"/>
      <c r="M115" s="260"/>
      <c r="N115" s="47" t="s">
        <v>6</v>
      </c>
      <c r="O115" s="47" t="s">
        <v>204</v>
      </c>
      <c r="P115" s="220">
        <v>3.3639999999999999</v>
      </c>
      <c r="Q115" s="260">
        <v>3.88</v>
      </c>
    </row>
    <row r="116" spans="1:17" s="1" customFormat="1" ht="15" customHeight="1" thickBot="1" x14ac:dyDescent="0.3">
      <c r="A116" s="285">
        <v>111</v>
      </c>
      <c r="B116" s="32" t="s">
        <v>5</v>
      </c>
      <c r="C116" s="46" t="s">
        <v>42</v>
      </c>
      <c r="D116" s="327">
        <v>3.2152999999999996</v>
      </c>
      <c r="E116" s="333">
        <v>3.79</v>
      </c>
      <c r="F116" s="32" t="s">
        <v>5</v>
      </c>
      <c r="G116" s="46" t="s">
        <v>47</v>
      </c>
      <c r="H116" s="327">
        <v>3.1667000000000001</v>
      </c>
      <c r="I116" s="333">
        <v>3.81</v>
      </c>
      <c r="J116" s="46"/>
      <c r="K116" s="46"/>
      <c r="L116" s="218"/>
      <c r="M116" s="258"/>
      <c r="N116" s="46" t="s">
        <v>7</v>
      </c>
      <c r="O116" s="46" t="s">
        <v>42</v>
      </c>
      <c r="P116" s="218">
        <v>2.72</v>
      </c>
      <c r="Q116" s="258">
        <v>3.88</v>
      </c>
    </row>
    <row r="117" spans="1:17" s="1" customFormat="1" ht="15" customHeight="1" x14ac:dyDescent="0.25">
      <c r="A117"/>
      <c r="B117"/>
      <c r="C117" s="288" t="s">
        <v>76</v>
      </c>
      <c r="D117" s="36">
        <f>AVERAGE(D6:D116)</f>
        <v>3.7686774774774774</v>
      </c>
      <c r="E117"/>
      <c r="F117"/>
      <c r="G117" s="288"/>
      <c r="H117" s="36">
        <f>AVERAGE(H6:H116)</f>
        <v>3.7924117117117135</v>
      </c>
      <c r="I117"/>
      <c r="J117"/>
      <c r="K117"/>
      <c r="L117" s="36">
        <f>AVERAGE(L6:L116)</f>
        <v>3.5714300103924979</v>
      </c>
      <c r="M117"/>
      <c r="N117"/>
      <c r="O117"/>
      <c r="P117" s="36">
        <f>AVERAGE(P6:P116)</f>
        <v>3.8427324324324315</v>
      </c>
      <c r="Q117"/>
    </row>
    <row r="118" spans="1:17" s="1" customFormat="1" ht="15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</row>
  </sheetData>
  <mergeCells count="5">
    <mergeCell ref="A4:A5"/>
    <mergeCell ref="N4:Q4"/>
    <mergeCell ref="F4:I4"/>
    <mergeCell ref="J4:M4"/>
    <mergeCell ref="B4:E4"/>
  </mergeCells>
  <conditionalFormatting sqref="P6:P116">
    <cfRule type="cellIs" dxfId="106" priority="18" operator="between">
      <formula>3.5</formula>
      <formula>3.495</formula>
    </cfRule>
    <cfRule type="cellIs" dxfId="105" priority="19" operator="between">
      <formula>$P$117</formula>
      <formula>3.835</formula>
    </cfRule>
    <cfRule type="cellIs" dxfId="104" priority="20" operator="lessThan">
      <formula>3.5</formula>
    </cfRule>
    <cfRule type="cellIs" dxfId="103" priority="21" operator="between">
      <formula>$P$117</formula>
      <formula>3.5</formula>
    </cfRule>
    <cfRule type="cellIs" dxfId="102" priority="22" operator="between">
      <formula>4.5</formula>
      <formula>$P$117</formula>
    </cfRule>
    <cfRule type="cellIs" dxfId="101" priority="23" operator="greaterThanOrEqual">
      <formula>4.5</formula>
    </cfRule>
  </conditionalFormatting>
  <conditionalFormatting sqref="H6:H116">
    <cfRule type="cellIs" dxfId="100" priority="12" stopIfTrue="1" operator="between">
      <formula>$H$117</formula>
      <formula>3.785</formula>
    </cfRule>
    <cfRule type="cellIs" dxfId="99" priority="14" stopIfTrue="1" operator="lessThan">
      <formula>3.5</formula>
    </cfRule>
    <cfRule type="cellIs" dxfId="98" priority="15" stopIfTrue="1" operator="between">
      <formula>$H$117</formula>
      <formula>3.5</formula>
    </cfRule>
    <cfRule type="cellIs" dxfId="97" priority="16" stopIfTrue="1" operator="between">
      <formula>4.5</formula>
      <formula>$H$117</formula>
    </cfRule>
    <cfRule type="cellIs" dxfId="96" priority="17" stopIfTrue="1" operator="greaterThanOrEqual">
      <formula>4.5</formula>
    </cfRule>
  </conditionalFormatting>
  <conditionalFormatting sqref="L6:L116">
    <cfRule type="containsBlanks" dxfId="95" priority="6">
      <formula>LEN(TRIM(L6))=0</formula>
    </cfRule>
    <cfRule type="cellIs" dxfId="94" priority="7" operator="greaterThanOrEqual">
      <formula>4.5</formula>
    </cfRule>
    <cfRule type="cellIs" dxfId="93" priority="8" operator="between">
      <formula>$P$117</formula>
      <formula>3.57</formula>
    </cfRule>
    <cfRule type="cellIs" dxfId="92" priority="9" operator="lessThan">
      <formula>3.5</formula>
    </cfRule>
    <cfRule type="cellIs" dxfId="91" priority="10" operator="between">
      <formula>$P$117</formula>
      <formula>3.5</formula>
    </cfRule>
    <cfRule type="cellIs" dxfId="90" priority="11" operator="between">
      <formula>4.5</formula>
      <formula>$P$117</formula>
    </cfRule>
  </conditionalFormatting>
  <conditionalFormatting sqref="D6:D116">
    <cfRule type="cellIs" dxfId="89" priority="1" stopIfTrue="1" operator="between">
      <formula>$D$117</formula>
      <formula>3.765</formula>
    </cfRule>
    <cfRule type="cellIs" dxfId="88" priority="2" stopIfTrue="1" operator="lessThan">
      <formula>3.495</formula>
    </cfRule>
    <cfRule type="cellIs" dxfId="87" priority="3" stopIfTrue="1" operator="between">
      <formula>$D$117</formula>
      <formula>3.495</formula>
    </cfRule>
    <cfRule type="cellIs" dxfId="86" priority="4" stopIfTrue="1" operator="between">
      <formula>4.5</formula>
      <formula>$D$117</formula>
    </cfRule>
    <cfRule type="cellIs" dxfId="85" priority="5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0"/>
  <sheetViews>
    <sheetView zoomScale="90" zoomScaleNormal="90" workbookViewId="0">
      <pane xSplit="3" ySplit="5" topLeftCell="D6" activePane="bottomRight" state="frozen"/>
      <selection pane="topRight" activeCell="E1" sqref="E1"/>
      <selection pane="bottomLeft" activeCell="A9" sqref="A9"/>
      <selection pane="bottomRight" activeCell="C4" sqref="C4:C5"/>
    </sheetView>
  </sheetViews>
  <sheetFormatPr defaultRowHeight="15" x14ac:dyDescent="0.25"/>
  <cols>
    <col min="1" max="1" width="4.7109375" customWidth="1"/>
    <col min="2" max="2" width="18.7109375" customWidth="1"/>
    <col min="3" max="3" width="32.7109375" customWidth="1"/>
    <col min="4" max="19" width="7.7109375" customWidth="1"/>
    <col min="20" max="20" width="8.7109375" customWidth="1"/>
    <col min="21" max="21" width="7.7109375" customWidth="1"/>
  </cols>
  <sheetData>
    <row r="1" spans="1:23" ht="15" customHeight="1" x14ac:dyDescent="0.25">
      <c r="V1" s="3"/>
      <c r="W1" s="4" t="s">
        <v>8</v>
      </c>
    </row>
    <row r="2" spans="1:23" ht="15" customHeight="1" x14ac:dyDescent="0.25">
      <c r="B2" s="472" t="s">
        <v>70</v>
      </c>
      <c r="C2" s="472"/>
      <c r="D2" s="421"/>
      <c r="E2" s="421"/>
      <c r="F2" s="421"/>
      <c r="G2" s="280"/>
      <c r="H2" s="280"/>
      <c r="I2" s="280"/>
      <c r="J2" s="214"/>
      <c r="K2" s="214"/>
      <c r="L2" s="214"/>
      <c r="M2" s="281"/>
      <c r="N2" s="281"/>
      <c r="O2" s="281"/>
      <c r="P2" s="421"/>
      <c r="Q2" s="280"/>
      <c r="V2" s="7"/>
      <c r="W2" s="4" t="s">
        <v>9</v>
      </c>
    </row>
    <row r="3" spans="1:23" ht="15" customHeight="1" thickBot="1" x14ac:dyDescent="0.3">
      <c r="V3" s="8"/>
      <c r="W3" s="4" t="s">
        <v>10</v>
      </c>
    </row>
    <row r="4" spans="1:23" ht="15" customHeight="1" x14ac:dyDescent="0.25">
      <c r="A4" s="475" t="s">
        <v>0</v>
      </c>
      <c r="B4" s="477" t="s">
        <v>12</v>
      </c>
      <c r="C4" s="479" t="s">
        <v>13</v>
      </c>
      <c r="D4" s="481">
        <v>2024</v>
      </c>
      <c r="E4" s="482"/>
      <c r="F4" s="483"/>
      <c r="G4" s="481">
        <v>2023</v>
      </c>
      <c r="H4" s="482"/>
      <c r="I4" s="483"/>
      <c r="J4" s="481">
        <v>2022</v>
      </c>
      <c r="K4" s="482"/>
      <c r="L4" s="483"/>
      <c r="M4" s="481">
        <v>2021</v>
      </c>
      <c r="N4" s="482"/>
      <c r="O4" s="483"/>
      <c r="P4" s="484" t="s">
        <v>71</v>
      </c>
      <c r="Q4" s="485"/>
      <c r="R4" s="485"/>
      <c r="S4" s="486"/>
      <c r="T4" s="473" t="s">
        <v>72</v>
      </c>
      <c r="V4" s="9"/>
      <c r="W4" s="4" t="s">
        <v>16</v>
      </c>
    </row>
    <row r="5" spans="1:23" ht="37.5" customHeight="1" thickBot="1" x14ac:dyDescent="0.3">
      <c r="A5" s="476"/>
      <c r="B5" s="478"/>
      <c r="C5" s="480"/>
      <c r="D5" s="289" t="s">
        <v>73</v>
      </c>
      <c r="E5" s="130" t="s">
        <v>74</v>
      </c>
      <c r="F5" s="290" t="s">
        <v>75</v>
      </c>
      <c r="G5" s="289" t="s">
        <v>73</v>
      </c>
      <c r="H5" s="130" t="s">
        <v>74</v>
      </c>
      <c r="I5" s="290" t="s">
        <v>75</v>
      </c>
      <c r="J5" s="289" t="s">
        <v>73</v>
      </c>
      <c r="K5" s="130" t="s">
        <v>74</v>
      </c>
      <c r="L5" s="290" t="s">
        <v>75</v>
      </c>
      <c r="M5" s="289" t="s">
        <v>73</v>
      </c>
      <c r="N5" s="130" t="s">
        <v>74</v>
      </c>
      <c r="O5" s="290" t="s">
        <v>75</v>
      </c>
      <c r="P5" s="429">
        <v>2024</v>
      </c>
      <c r="Q5" s="422">
        <v>2023</v>
      </c>
      <c r="R5" s="360">
        <v>2022</v>
      </c>
      <c r="S5" s="354">
        <v>2021</v>
      </c>
      <c r="T5" s="474"/>
    </row>
    <row r="6" spans="1:23" s="1" customFormat="1" ht="15" customHeight="1" x14ac:dyDescent="0.25">
      <c r="A6" s="34">
        <v>1</v>
      </c>
      <c r="B6" s="35" t="s">
        <v>2</v>
      </c>
      <c r="C6" s="192" t="s">
        <v>63</v>
      </c>
      <c r="D6" s="368">
        <v>118</v>
      </c>
      <c r="E6" s="369">
        <v>4.2202999999999999</v>
      </c>
      <c r="F6" s="361">
        <v>3.79</v>
      </c>
      <c r="G6" s="368">
        <v>113</v>
      </c>
      <c r="H6" s="369">
        <v>4.5575000000000001</v>
      </c>
      <c r="I6" s="361">
        <v>3.81</v>
      </c>
      <c r="J6" s="337">
        <v>89</v>
      </c>
      <c r="K6" s="195">
        <v>4.213483146067416</v>
      </c>
      <c r="L6" s="338">
        <v>3.6</v>
      </c>
      <c r="M6" s="337">
        <v>95</v>
      </c>
      <c r="N6" s="195">
        <v>4.4316000000000004</v>
      </c>
      <c r="O6" s="338">
        <v>3.88</v>
      </c>
      <c r="P6" s="507">
        <v>6</v>
      </c>
      <c r="Q6" s="423">
        <v>1</v>
      </c>
      <c r="R6" s="349">
        <v>2</v>
      </c>
      <c r="S6" s="355">
        <v>1</v>
      </c>
      <c r="T6" s="49">
        <f>S6+R6+Q6+P6</f>
        <v>10</v>
      </c>
    </row>
    <row r="7" spans="1:23" s="1" customFormat="1" ht="15" customHeight="1" x14ac:dyDescent="0.25">
      <c r="A7" s="26">
        <v>2</v>
      </c>
      <c r="B7" s="27" t="s">
        <v>1</v>
      </c>
      <c r="C7" s="188" t="s">
        <v>105</v>
      </c>
      <c r="D7" s="372">
        <v>103</v>
      </c>
      <c r="E7" s="371">
        <v>4.1067999999999998</v>
      </c>
      <c r="F7" s="362">
        <v>3.79</v>
      </c>
      <c r="G7" s="372">
        <v>89</v>
      </c>
      <c r="H7" s="371">
        <v>4.3707000000000003</v>
      </c>
      <c r="I7" s="362">
        <v>3.81</v>
      </c>
      <c r="J7" s="339">
        <v>66</v>
      </c>
      <c r="K7" s="194">
        <v>4.1060606060606064</v>
      </c>
      <c r="L7" s="340">
        <v>3.6</v>
      </c>
      <c r="M7" s="339">
        <v>71</v>
      </c>
      <c r="N7" s="194">
        <v>4.2816999999999998</v>
      </c>
      <c r="O7" s="340">
        <v>3.88</v>
      </c>
      <c r="P7" s="508">
        <v>11</v>
      </c>
      <c r="Q7" s="424">
        <v>2</v>
      </c>
      <c r="R7" s="350">
        <v>5</v>
      </c>
      <c r="S7" s="356">
        <v>9</v>
      </c>
      <c r="T7" s="50">
        <f>S7+R7+Q7+P7</f>
        <v>27</v>
      </c>
    </row>
    <row r="8" spans="1:23" s="1" customFormat="1" ht="15" customHeight="1" x14ac:dyDescent="0.25">
      <c r="A8" s="26">
        <v>3</v>
      </c>
      <c r="B8" s="27" t="s">
        <v>6</v>
      </c>
      <c r="C8" s="188" t="s">
        <v>52</v>
      </c>
      <c r="D8" s="370">
        <v>122</v>
      </c>
      <c r="E8" s="371">
        <v>4.0491999999999999</v>
      </c>
      <c r="F8" s="361">
        <v>3.79</v>
      </c>
      <c r="G8" s="370">
        <v>141</v>
      </c>
      <c r="H8" s="371">
        <v>4.1698000000000004</v>
      </c>
      <c r="I8" s="361">
        <v>3.81</v>
      </c>
      <c r="J8" s="337">
        <v>90</v>
      </c>
      <c r="K8" s="195">
        <v>3.9333333333333331</v>
      </c>
      <c r="L8" s="338">
        <v>3.6</v>
      </c>
      <c r="M8" s="337">
        <v>101</v>
      </c>
      <c r="N8" s="195">
        <v>4.2866999999999997</v>
      </c>
      <c r="O8" s="338">
        <v>3.88</v>
      </c>
      <c r="P8" s="507">
        <v>13</v>
      </c>
      <c r="Q8" s="423">
        <v>6</v>
      </c>
      <c r="R8" s="350">
        <v>11</v>
      </c>
      <c r="S8" s="356">
        <v>7</v>
      </c>
      <c r="T8" s="50">
        <f>S8+R8+Q8+P8</f>
        <v>37</v>
      </c>
    </row>
    <row r="9" spans="1:23" s="1" customFormat="1" ht="15" customHeight="1" x14ac:dyDescent="0.25">
      <c r="A9" s="26">
        <v>4</v>
      </c>
      <c r="B9" s="27" t="s">
        <v>5</v>
      </c>
      <c r="C9" s="188" t="s">
        <v>103</v>
      </c>
      <c r="D9" s="370">
        <v>80</v>
      </c>
      <c r="E9" s="371">
        <v>4.5125000000000002</v>
      </c>
      <c r="F9" s="362">
        <v>3.79</v>
      </c>
      <c r="G9" s="370">
        <v>56</v>
      </c>
      <c r="H9" s="371">
        <v>4.1072000000000006</v>
      </c>
      <c r="I9" s="362">
        <v>3.81</v>
      </c>
      <c r="J9" s="339">
        <v>55</v>
      </c>
      <c r="K9" s="194">
        <v>4.5999999999999996</v>
      </c>
      <c r="L9" s="340">
        <v>3.6</v>
      </c>
      <c r="M9" s="339">
        <v>58</v>
      </c>
      <c r="N9" s="194">
        <v>4.0172999999999996</v>
      </c>
      <c r="O9" s="340">
        <v>3.88</v>
      </c>
      <c r="P9" s="508">
        <v>1</v>
      </c>
      <c r="Q9" s="424">
        <v>11</v>
      </c>
      <c r="R9" s="350">
        <v>1</v>
      </c>
      <c r="S9" s="356">
        <v>29</v>
      </c>
      <c r="T9" s="367">
        <f>S9+R9+Q9+P9</f>
        <v>42</v>
      </c>
    </row>
    <row r="10" spans="1:23" s="1" customFormat="1" ht="15" customHeight="1" x14ac:dyDescent="0.25">
      <c r="A10" s="26">
        <v>5</v>
      </c>
      <c r="B10" s="27" t="s">
        <v>3</v>
      </c>
      <c r="C10" s="188" t="s">
        <v>84</v>
      </c>
      <c r="D10" s="370">
        <v>178</v>
      </c>
      <c r="E10" s="371">
        <v>4.0109000000000004</v>
      </c>
      <c r="F10" s="362">
        <v>3.79</v>
      </c>
      <c r="G10" s="370">
        <v>187</v>
      </c>
      <c r="H10" s="371">
        <v>3.9626000000000001</v>
      </c>
      <c r="I10" s="362">
        <v>3.81</v>
      </c>
      <c r="J10" s="339">
        <v>142</v>
      </c>
      <c r="K10" s="194">
        <v>4.154929577464789</v>
      </c>
      <c r="L10" s="340">
        <v>3.6</v>
      </c>
      <c r="M10" s="339">
        <v>158</v>
      </c>
      <c r="N10" s="194">
        <v>4.3038999999999996</v>
      </c>
      <c r="O10" s="340">
        <v>3.88</v>
      </c>
      <c r="P10" s="508">
        <v>17</v>
      </c>
      <c r="Q10" s="424">
        <v>24</v>
      </c>
      <c r="R10" s="350">
        <v>3</v>
      </c>
      <c r="S10" s="356">
        <v>5</v>
      </c>
      <c r="T10" s="50">
        <f>S10+R10+Q10+P10</f>
        <v>49</v>
      </c>
    </row>
    <row r="11" spans="1:23" s="1" customFormat="1" ht="15" customHeight="1" x14ac:dyDescent="0.25">
      <c r="A11" s="26">
        <v>6</v>
      </c>
      <c r="B11" s="27" t="s">
        <v>1</v>
      </c>
      <c r="C11" s="188" t="s">
        <v>18</v>
      </c>
      <c r="D11" s="370">
        <v>111</v>
      </c>
      <c r="E11" s="371">
        <v>4.3788</v>
      </c>
      <c r="F11" s="361">
        <v>3.79</v>
      </c>
      <c r="G11" s="370">
        <v>113</v>
      </c>
      <c r="H11" s="371">
        <v>4.1239999999999997</v>
      </c>
      <c r="I11" s="361">
        <v>3.81</v>
      </c>
      <c r="J11" s="337">
        <v>148</v>
      </c>
      <c r="K11" s="195">
        <v>3.6756756756756754</v>
      </c>
      <c r="L11" s="338">
        <v>3.6</v>
      </c>
      <c r="M11" s="337">
        <v>114</v>
      </c>
      <c r="N11" s="195">
        <v>4.3499999999999996</v>
      </c>
      <c r="O11" s="338">
        <v>3.88</v>
      </c>
      <c r="P11" s="507">
        <v>2</v>
      </c>
      <c r="Q11" s="423">
        <v>8</v>
      </c>
      <c r="R11" s="350">
        <v>39</v>
      </c>
      <c r="S11" s="356">
        <v>3</v>
      </c>
      <c r="T11" s="50">
        <f>S11+R11+Q11+P11</f>
        <v>52</v>
      </c>
    </row>
    <row r="12" spans="1:23" s="1" customFormat="1" ht="15" customHeight="1" x14ac:dyDescent="0.25">
      <c r="A12" s="26">
        <v>7</v>
      </c>
      <c r="B12" s="27" t="s">
        <v>2</v>
      </c>
      <c r="C12" s="188" t="s">
        <v>66</v>
      </c>
      <c r="D12" s="370">
        <v>79</v>
      </c>
      <c r="E12" s="371">
        <v>3.9489999999999998</v>
      </c>
      <c r="F12" s="362">
        <v>3.79</v>
      </c>
      <c r="G12" s="370">
        <v>94</v>
      </c>
      <c r="H12" s="371">
        <v>4.1276000000000002</v>
      </c>
      <c r="I12" s="362">
        <v>3.81</v>
      </c>
      <c r="J12" s="339">
        <v>93</v>
      </c>
      <c r="K12" s="194">
        <v>4.0107526881720421</v>
      </c>
      <c r="L12" s="340">
        <v>3.6</v>
      </c>
      <c r="M12" s="339">
        <v>74</v>
      </c>
      <c r="N12" s="194">
        <v>4.1352000000000002</v>
      </c>
      <c r="O12" s="340">
        <v>3.88</v>
      </c>
      <c r="P12" s="508">
        <v>26</v>
      </c>
      <c r="Q12" s="424">
        <v>7</v>
      </c>
      <c r="R12" s="350">
        <v>7</v>
      </c>
      <c r="S12" s="356">
        <v>16</v>
      </c>
      <c r="T12" s="50">
        <f>S12+R12+Q12+P12</f>
        <v>56</v>
      </c>
    </row>
    <row r="13" spans="1:23" s="1" customFormat="1" ht="15" customHeight="1" x14ac:dyDescent="0.25">
      <c r="A13" s="26">
        <v>8</v>
      </c>
      <c r="B13" s="27" t="s">
        <v>3</v>
      </c>
      <c r="C13" s="188" t="s">
        <v>26</v>
      </c>
      <c r="D13" s="370">
        <v>101</v>
      </c>
      <c r="E13" s="371">
        <v>4.2474999999999996</v>
      </c>
      <c r="F13" s="362">
        <v>3.79</v>
      </c>
      <c r="G13" s="370">
        <v>90</v>
      </c>
      <c r="H13" s="371">
        <v>3.8666999999999998</v>
      </c>
      <c r="I13" s="362">
        <v>3.81</v>
      </c>
      <c r="J13" s="339">
        <v>98</v>
      </c>
      <c r="K13" s="194">
        <v>3.9693877551020411</v>
      </c>
      <c r="L13" s="340">
        <v>3.6</v>
      </c>
      <c r="M13" s="339">
        <v>94</v>
      </c>
      <c r="N13" s="194">
        <v>4.1808999999999994</v>
      </c>
      <c r="O13" s="340">
        <v>3.88</v>
      </c>
      <c r="P13" s="508">
        <v>4</v>
      </c>
      <c r="Q13" s="424">
        <v>40</v>
      </c>
      <c r="R13" s="350">
        <v>9</v>
      </c>
      <c r="S13" s="356">
        <v>13</v>
      </c>
      <c r="T13" s="50">
        <f>S13+R13+Q13+P13</f>
        <v>66</v>
      </c>
    </row>
    <row r="14" spans="1:23" s="1" customFormat="1" ht="15" customHeight="1" x14ac:dyDescent="0.25">
      <c r="A14" s="26">
        <v>9</v>
      </c>
      <c r="B14" s="27" t="s">
        <v>6</v>
      </c>
      <c r="C14" s="188" t="s">
        <v>51</v>
      </c>
      <c r="D14" s="373">
        <v>125</v>
      </c>
      <c r="E14" s="371">
        <v>4.2320000000000002</v>
      </c>
      <c r="F14" s="362">
        <v>3.79</v>
      </c>
      <c r="G14" s="373">
        <v>117</v>
      </c>
      <c r="H14" s="371">
        <v>4.1196999999999999</v>
      </c>
      <c r="I14" s="362">
        <v>3.81</v>
      </c>
      <c r="J14" s="339">
        <v>96</v>
      </c>
      <c r="K14" s="194">
        <v>3.6041666666666661</v>
      </c>
      <c r="L14" s="340">
        <v>3.6</v>
      </c>
      <c r="M14" s="339">
        <v>115</v>
      </c>
      <c r="N14" s="194">
        <v>4.2344000000000008</v>
      </c>
      <c r="O14" s="340">
        <v>3.88</v>
      </c>
      <c r="P14" s="508">
        <v>5</v>
      </c>
      <c r="Q14" s="424">
        <v>10</v>
      </c>
      <c r="R14" s="350">
        <v>48</v>
      </c>
      <c r="S14" s="356">
        <v>11</v>
      </c>
      <c r="T14" s="50">
        <f>S14+R14+Q14+P14</f>
        <v>74</v>
      </c>
    </row>
    <row r="15" spans="1:23" s="1" customFormat="1" ht="15" customHeight="1" thickBot="1" x14ac:dyDescent="0.3">
      <c r="A15" s="32">
        <v>10</v>
      </c>
      <c r="B15" s="33" t="s">
        <v>3</v>
      </c>
      <c r="C15" s="191" t="s">
        <v>22</v>
      </c>
      <c r="D15" s="374">
        <v>68</v>
      </c>
      <c r="E15" s="375">
        <v>3.9853000000000005</v>
      </c>
      <c r="F15" s="363">
        <v>3.79</v>
      </c>
      <c r="G15" s="374">
        <v>70</v>
      </c>
      <c r="H15" s="375">
        <v>3.9428000000000001</v>
      </c>
      <c r="I15" s="363">
        <v>3.81</v>
      </c>
      <c r="J15" s="341">
        <v>68</v>
      </c>
      <c r="K15" s="196">
        <v>3.9558823529411766</v>
      </c>
      <c r="L15" s="342">
        <v>3.6</v>
      </c>
      <c r="M15" s="341">
        <v>66</v>
      </c>
      <c r="N15" s="196">
        <v>4.0151000000000003</v>
      </c>
      <c r="O15" s="342">
        <v>3.88</v>
      </c>
      <c r="P15" s="509">
        <v>21</v>
      </c>
      <c r="Q15" s="425">
        <v>27</v>
      </c>
      <c r="R15" s="351">
        <v>10</v>
      </c>
      <c r="S15" s="357">
        <v>28</v>
      </c>
      <c r="T15" s="51">
        <f>S15+R15+Q15+P15</f>
        <v>86</v>
      </c>
    </row>
    <row r="16" spans="1:23" s="1" customFormat="1" ht="15" customHeight="1" x14ac:dyDescent="0.25">
      <c r="A16" s="29">
        <v>11</v>
      </c>
      <c r="B16" s="30" t="s">
        <v>2</v>
      </c>
      <c r="C16" s="221" t="s">
        <v>148</v>
      </c>
      <c r="D16" s="376">
        <v>80</v>
      </c>
      <c r="E16" s="377">
        <v>4.1875</v>
      </c>
      <c r="F16" s="361">
        <v>3.79</v>
      </c>
      <c r="G16" s="376">
        <v>88</v>
      </c>
      <c r="H16" s="377">
        <v>3.7837000000000001</v>
      </c>
      <c r="I16" s="361">
        <v>3.81</v>
      </c>
      <c r="J16" s="337">
        <v>82</v>
      </c>
      <c r="K16" s="195">
        <v>4.01219512195122</v>
      </c>
      <c r="L16" s="338">
        <v>3.6</v>
      </c>
      <c r="M16" s="337">
        <v>79</v>
      </c>
      <c r="N16" s="195">
        <v>4.1776</v>
      </c>
      <c r="O16" s="338">
        <v>3.88</v>
      </c>
      <c r="P16" s="507">
        <v>8</v>
      </c>
      <c r="Q16" s="423">
        <v>65</v>
      </c>
      <c r="R16" s="352">
        <v>6</v>
      </c>
      <c r="S16" s="358">
        <v>14</v>
      </c>
      <c r="T16" s="52">
        <f>S16+R16+Q16+P16</f>
        <v>93</v>
      </c>
    </row>
    <row r="17" spans="1:20" s="1" customFormat="1" ht="15" customHeight="1" x14ac:dyDescent="0.25">
      <c r="A17" s="26">
        <v>12</v>
      </c>
      <c r="B17" s="27" t="s">
        <v>7</v>
      </c>
      <c r="C17" s="188" t="s">
        <v>142</v>
      </c>
      <c r="D17" s="378">
        <v>128</v>
      </c>
      <c r="E17" s="371">
        <v>3.8207</v>
      </c>
      <c r="F17" s="362">
        <v>3.79</v>
      </c>
      <c r="G17" s="378">
        <v>100</v>
      </c>
      <c r="H17" s="371">
        <v>3.97</v>
      </c>
      <c r="I17" s="362">
        <v>3.81</v>
      </c>
      <c r="J17" s="339">
        <v>77</v>
      </c>
      <c r="K17" s="194">
        <v>3.8051948051948052</v>
      </c>
      <c r="L17" s="340">
        <v>3.6</v>
      </c>
      <c r="M17" s="339">
        <v>105</v>
      </c>
      <c r="N17" s="194">
        <v>4.3429000000000002</v>
      </c>
      <c r="O17" s="340">
        <v>3.88</v>
      </c>
      <c r="P17" s="508">
        <v>47</v>
      </c>
      <c r="Q17" s="424">
        <v>22</v>
      </c>
      <c r="R17" s="350">
        <v>24</v>
      </c>
      <c r="S17" s="356">
        <v>4</v>
      </c>
      <c r="T17" s="50">
        <f>S17+R17+Q17+P17</f>
        <v>97</v>
      </c>
    </row>
    <row r="18" spans="1:20" s="1" customFormat="1" ht="15" customHeight="1" x14ac:dyDescent="0.25">
      <c r="A18" s="26">
        <v>13</v>
      </c>
      <c r="B18" s="27" t="s">
        <v>7</v>
      </c>
      <c r="C18" s="188" t="s">
        <v>90</v>
      </c>
      <c r="D18" s="378">
        <v>181</v>
      </c>
      <c r="E18" s="371">
        <v>4.0000999999999998</v>
      </c>
      <c r="F18" s="362">
        <v>3.79</v>
      </c>
      <c r="G18" s="378">
        <v>174</v>
      </c>
      <c r="H18" s="371">
        <v>4.0575000000000001</v>
      </c>
      <c r="I18" s="362">
        <v>3.81</v>
      </c>
      <c r="J18" s="339">
        <v>161</v>
      </c>
      <c r="K18" s="194">
        <v>3.6273291925465845</v>
      </c>
      <c r="L18" s="340">
        <v>3.6</v>
      </c>
      <c r="M18" s="339">
        <v>146</v>
      </c>
      <c r="N18" s="194">
        <v>4.1097000000000001</v>
      </c>
      <c r="O18" s="340">
        <v>3.88</v>
      </c>
      <c r="P18" s="508">
        <v>20</v>
      </c>
      <c r="Q18" s="424">
        <v>15</v>
      </c>
      <c r="R18" s="350">
        <v>46</v>
      </c>
      <c r="S18" s="356">
        <v>18</v>
      </c>
      <c r="T18" s="50">
        <f>S18+R18+Q18+P18</f>
        <v>99</v>
      </c>
    </row>
    <row r="19" spans="1:20" s="1" customFormat="1" ht="15" customHeight="1" x14ac:dyDescent="0.25">
      <c r="A19" s="26">
        <v>14</v>
      </c>
      <c r="B19" s="27" t="s">
        <v>7</v>
      </c>
      <c r="C19" s="221" t="s">
        <v>93</v>
      </c>
      <c r="D19" s="378">
        <v>292</v>
      </c>
      <c r="E19" s="371">
        <v>3.9076</v>
      </c>
      <c r="F19" s="361">
        <v>3.79</v>
      </c>
      <c r="G19" s="378">
        <v>289</v>
      </c>
      <c r="H19" s="371">
        <v>3.8062999999999998</v>
      </c>
      <c r="I19" s="361">
        <v>3.81</v>
      </c>
      <c r="J19" s="337">
        <v>276</v>
      </c>
      <c r="K19" s="195">
        <v>4.1449275362318838</v>
      </c>
      <c r="L19" s="338">
        <v>3.6</v>
      </c>
      <c r="M19" s="337">
        <v>237</v>
      </c>
      <c r="N19" s="195">
        <v>4.2401999999999997</v>
      </c>
      <c r="O19" s="338">
        <v>3.88</v>
      </c>
      <c r="P19" s="507">
        <v>33</v>
      </c>
      <c r="Q19" s="423">
        <v>54</v>
      </c>
      <c r="R19" s="350">
        <v>4</v>
      </c>
      <c r="S19" s="356">
        <v>10</v>
      </c>
      <c r="T19" s="50">
        <f>S19+R19+Q19+P19</f>
        <v>101</v>
      </c>
    </row>
    <row r="20" spans="1:20" s="1" customFormat="1" ht="15" customHeight="1" x14ac:dyDescent="0.25">
      <c r="A20" s="26">
        <v>15</v>
      </c>
      <c r="B20" s="27" t="s">
        <v>6</v>
      </c>
      <c r="C20" s="188" t="s">
        <v>121</v>
      </c>
      <c r="D20" s="378">
        <v>165</v>
      </c>
      <c r="E20" s="371">
        <v>4.0241999999999996</v>
      </c>
      <c r="F20" s="362">
        <v>3.79</v>
      </c>
      <c r="G20" s="378">
        <v>204</v>
      </c>
      <c r="H20" s="371">
        <v>4.0147000000000004</v>
      </c>
      <c r="I20" s="362">
        <v>3.81</v>
      </c>
      <c r="J20" s="339">
        <v>158</v>
      </c>
      <c r="K20" s="194">
        <v>3.6518987341772151</v>
      </c>
      <c r="L20" s="340">
        <v>3.6</v>
      </c>
      <c r="M20" s="339">
        <v>172</v>
      </c>
      <c r="N20" s="194">
        <v>4</v>
      </c>
      <c r="O20" s="340">
        <v>3.88</v>
      </c>
      <c r="P20" s="508">
        <v>15</v>
      </c>
      <c r="Q20" s="424">
        <v>18</v>
      </c>
      <c r="R20" s="350">
        <v>41</v>
      </c>
      <c r="S20" s="356">
        <v>30</v>
      </c>
      <c r="T20" s="50">
        <f>S20+R20+Q20+P20</f>
        <v>104</v>
      </c>
    </row>
    <row r="21" spans="1:20" s="1" customFormat="1" ht="15" customHeight="1" x14ac:dyDescent="0.25">
      <c r="A21" s="26">
        <v>16</v>
      </c>
      <c r="B21" s="27" t="s">
        <v>5</v>
      </c>
      <c r="C21" s="188" t="s">
        <v>46</v>
      </c>
      <c r="D21" s="378">
        <v>192</v>
      </c>
      <c r="E21" s="371">
        <v>3.9947000000000004</v>
      </c>
      <c r="F21" s="362">
        <v>3.79</v>
      </c>
      <c r="G21" s="378">
        <v>207</v>
      </c>
      <c r="H21" s="371">
        <v>4.1208</v>
      </c>
      <c r="I21" s="362">
        <v>3.81</v>
      </c>
      <c r="J21" s="339">
        <v>182</v>
      </c>
      <c r="K21" s="194">
        <v>3.6428571428571428</v>
      </c>
      <c r="L21" s="340">
        <v>3.6</v>
      </c>
      <c r="M21" s="339">
        <v>179</v>
      </c>
      <c r="N21" s="194">
        <v>3.9887999999999999</v>
      </c>
      <c r="O21" s="340">
        <v>3.88</v>
      </c>
      <c r="P21" s="508">
        <v>22</v>
      </c>
      <c r="Q21" s="424">
        <v>9</v>
      </c>
      <c r="R21" s="350">
        <v>42</v>
      </c>
      <c r="S21" s="356">
        <v>32</v>
      </c>
      <c r="T21" s="50">
        <f>S21+R21+Q21+P21</f>
        <v>105</v>
      </c>
    </row>
    <row r="22" spans="1:20" s="1" customFormat="1" ht="15" customHeight="1" x14ac:dyDescent="0.25">
      <c r="A22" s="26">
        <v>17</v>
      </c>
      <c r="B22" s="27" t="s">
        <v>7</v>
      </c>
      <c r="C22" s="188" t="s">
        <v>92</v>
      </c>
      <c r="D22" s="378">
        <v>293</v>
      </c>
      <c r="E22" s="371">
        <v>3.7234000000000003</v>
      </c>
      <c r="F22" s="362">
        <v>3.79</v>
      </c>
      <c r="G22" s="378">
        <v>283</v>
      </c>
      <c r="H22" s="371">
        <v>4.2014999999999993</v>
      </c>
      <c r="I22" s="362">
        <v>3.81</v>
      </c>
      <c r="J22" s="339">
        <v>226</v>
      </c>
      <c r="K22" s="194">
        <v>3.7212389380530975</v>
      </c>
      <c r="L22" s="340">
        <v>3.6</v>
      </c>
      <c r="M22" s="339">
        <v>258</v>
      </c>
      <c r="N22" s="194">
        <v>4.2907000000000002</v>
      </c>
      <c r="O22" s="340">
        <v>3.88</v>
      </c>
      <c r="P22" s="508">
        <v>62</v>
      </c>
      <c r="Q22" s="424">
        <v>5</v>
      </c>
      <c r="R22" s="350">
        <v>33</v>
      </c>
      <c r="S22" s="356">
        <v>6</v>
      </c>
      <c r="T22" s="50">
        <f>S22+R22+Q22+P22</f>
        <v>106</v>
      </c>
    </row>
    <row r="23" spans="1:20" s="1" customFormat="1" ht="15" customHeight="1" x14ac:dyDescent="0.25">
      <c r="A23" s="26">
        <v>18</v>
      </c>
      <c r="B23" s="27" t="s">
        <v>7</v>
      </c>
      <c r="C23" s="188" t="s">
        <v>144</v>
      </c>
      <c r="D23" s="378">
        <v>200</v>
      </c>
      <c r="E23" s="371">
        <v>4.01</v>
      </c>
      <c r="F23" s="362">
        <v>3.79</v>
      </c>
      <c r="G23" s="378">
        <v>250</v>
      </c>
      <c r="H23" s="371">
        <v>3.9239999999999999</v>
      </c>
      <c r="I23" s="362">
        <v>3.81</v>
      </c>
      <c r="J23" s="339">
        <v>230</v>
      </c>
      <c r="K23" s="194">
        <v>3.8869565217391306</v>
      </c>
      <c r="L23" s="340">
        <v>3.6</v>
      </c>
      <c r="M23" s="339">
        <v>223</v>
      </c>
      <c r="N23" s="194">
        <v>3.9146999999999998</v>
      </c>
      <c r="O23" s="340">
        <v>3.88</v>
      </c>
      <c r="P23" s="508">
        <v>18</v>
      </c>
      <c r="Q23" s="424">
        <v>30</v>
      </c>
      <c r="R23" s="350">
        <v>16</v>
      </c>
      <c r="S23" s="356">
        <v>44</v>
      </c>
      <c r="T23" s="50">
        <f>S23+R23+Q23+P23</f>
        <v>108</v>
      </c>
    </row>
    <row r="24" spans="1:20" s="1" customFormat="1" ht="15" customHeight="1" x14ac:dyDescent="0.25">
      <c r="A24" s="26">
        <v>19</v>
      </c>
      <c r="B24" s="27" t="s">
        <v>7</v>
      </c>
      <c r="C24" s="188" t="s">
        <v>131</v>
      </c>
      <c r="D24" s="378">
        <v>114</v>
      </c>
      <c r="E24" s="371">
        <v>4.149</v>
      </c>
      <c r="F24" s="362">
        <v>3.79</v>
      </c>
      <c r="G24" s="378">
        <v>127</v>
      </c>
      <c r="H24" s="371">
        <v>4.0862999999999996</v>
      </c>
      <c r="I24" s="362">
        <v>3.81</v>
      </c>
      <c r="J24" s="339">
        <v>117</v>
      </c>
      <c r="K24" s="194">
        <v>3.5641025641025639</v>
      </c>
      <c r="L24" s="340">
        <v>3.6</v>
      </c>
      <c r="M24" s="339">
        <v>106</v>
      </c>
      <c r="N24" s="194">
        <v>4.0000999999999998</v>
      </c>
      <c r="O24" s="340">
        <v>3.88</v>
      </c>
      <c r="P24" s="508">
        <v>9</v>
      </c>
      <c r="Q24" s="424">
        <v>13</v>
      </c>
      <c r="R24" s="350">
        <v>59</v>
      </c>
      <c r="S24" s="356">
        <v>31</v>
      </c>
      <c r="T24" s="50">
        <f>S24+R24+Q24+P24</f>
        <v>112</v>
      </c>
    </row>
    <row r="25" spans="1:20" s="1" customFormat="1" ht="15" customHeight="1" thickBot="1" x14ac:dyDescent="0.3">
      <c r="A25" s="38">
        <v>20</v>
      </c>
      <c r="B25" s="39" t="s">
        <v>5</v>
      </c>
      <c r="C25" s="191" t="s">
        <v>210</v>
      </c>
      <c r="D25" s="380">
        <v>107</v>
      </c>
      <c r="E25" s="381">
        <v>3.8598000000000003</v>
      </c>
      <c r="F25" s="363">
        <v>3.79</v>
      </c>
      <c r="G25" s="380">
        <v>115</v>
      </c>
      <c r="H25" s="381">
        <v>3.9043000000000001</v>
      </c>
      <c r="I25" s="363">
        <v>3.81</v>
      </c>
      <c r="J25" s="341">
        <v>103</v>
      </c>
      <c r="K25" s="196">
        <v>3.8252427184466025</v>
      </c>
      <c r="L25" s="342">
        <v>3.6</v>
      </c>
      <c r="M25" s="341">
        <v>115</v>
      </c>
      <c r="N25" s="196">
        <v>4.1038999999999994</v>
      </c>
      <c r="O25" s="342">
        <v>3.88</v>
      </c>
      <c r="P25" s="510">
        <v>40</v>
      </c>
      <c r="Q25" s="426">
        <v>34</v>
      </c>
      <c r="R25" s="353">
        <v>22</v>
      </c>
      <c r="S25" s="359">
        <v>20</v>
      </c>
      <c r="T25" s="53">
        <f>S25+R25+Q25+P25</f>
        <v>116</v>
      </c>
    </row>
    <row r="26" spans="1:20" s="1" customFormat="1" ht="15" customHeight="1" x14ac:dyDescent="0.25">
      <c r="A26" s="34">
        <v>21</v>
      </c>
      <c r="B26" s="35" t="s">
        <v>7</v>
      </c>
      <c r="C26" s="192" t="s">
        <v>91</v>
      </c>
      <c r="D26" s="368">
        <v>219</v>
      </c>
      <c r="E26" s="369">
        <v>3.9406999999999992</v>
      </c>
      <c r="F26" s="364">
        <v>3.79</v>
      </c>
      <c r="G26" s="368">
        <v>257</v>
      </c>
      <c r="H26" s="369">
        <v>3.9802</v>
      </c>
      <c r="I26" s="364">
        <v>3.81</v>
      </c>
      <c r="J26" s="343">
        <v>193</v>
      </c>
      <c r="K26" s="193">
        <v>3.5025906735751295</v>
      </c>
      <c r="L26" s="344">
        <v>3.6</v>
      </c>
      <c r="M26" s="343">
        <v>259</v>
      </c>
      <c r="N26" s="193">
        <v>4.2822000000000005</v>
      </c>
      <c r="O26" s="344">
        <v>3.88</v>
      </c>
      <c r="P26" s="511">
        <v>29</v>
      </c>
      <c r="Q26" s="427">
        <v>20</v>
      </c>
      <c r="R26" s="349">
        <v>66</v>
      </c>
      <c r="S26" s="355">
        <v>8</v>
      </c>
      <c r="T26" s="49">
        <f>S26+R26+Q26+P26</f>
        <v>123</v>
      </c>
    </row>
    <row r="27" spans="1:20" s="1" customFormat="1" ht="15" customHeight="1" x14ac:dyDescent="0.25">
      <c r="A27" s="26">
        <v>22</v>
      </c>
      <c r="B27" s="27" t="s">
        <v>1</v>
      </c>
      <c r="C27" s="221" t="s">
        <v>153</v>
      </c>
      <c r="D27" s="378">
        <v>40</v>
      </c>
      <c r="E27" s="371">
        <v>4.3499999999999996</v>
      </c>
      <c r="F27" s="361">
        <v>3.79</v>
      </c>
      <c r="G27" s="378">
        <v>51</v>
      </c>
      <c r="H27" s="371">
        <v>4.0979999999999999</v>
      </c>
      <c r="I27" s="361">
        <v>3.81</v>
      </c>
      <c r="J27" s="337"/>
      <c r="K27" s="195"/>
      <c r="L27" s="338">
        <v>3.6</v>
      </c>
      <c r="M27" s="339">
        <v>49</v>
      </c>
      <c r="N27" s="194">
        <v>4.37</v>
      </c>
      <c r="O27" s="338">
        <v>3.88</v>
      </c>
      <c r="P27" s="507">
        <v>3</v>
      </c>
      <c r="Q27" s="423">
        <v>12</v>
      </c>
      <c r="R27" s="350">
        <v>110</v>
      </c>
      <c r="S27" s="356">
        <v>2</v>
      </c>
      <c r="T27" s="50">
        <f>S27+R27+Q27+P27</f>
        <v>127</v>
      </c>
    </row>
    <row r="28" spans="1:20" s="1" customFormat="1" ht="15" customHeight="1" x14ac:dyDescent="0.25">
      <c r="A28" s="26">
        <v>23</v>
      </c>
      <c r="B28" s="27" t="s">
        <v>5</v>
      </c>
      <c r="C28" s="188" t="s">
        <v>39</v>
      </c>
      <c r="D28" s="380">
        <v>133</v>
      </c>
      <c r="E28" s="381">
        <v>3.8346000000000005</v>
      </c>
      <c r="F28" s="362">
        <v>3.79</v>
      </c>
      <c r="G28" s="380">
        <v>152</v>
      </c>
      <c r="H28" s="381">
        <v>4</v>
      </c>
      <c r="I28" s="362">
        <v>3.81</v>
      </c>
      <c r="J28" s="339">
        <v>120</v>
      </c>
      <c r="K28" s="194">
        <v>3.6333333333333324</v>
      </c>
      <c r="L28" s="340">
        <v>3.6</v>
      </c>
      <c r="M28" s="339">
        <v>146</v>
      </c>
      <c r="N28" s="194">
        <v>4.0615999999999994</v>
      </c>
      <c r="O28" s="340">
        <v>3.88</v>
      </c>
      <c r="P28" s="508">
        <v>45</v>
      </c>
      <c r="Q28" s="424">
        <v>19</v>
      </c>
      <c r="R28" s="350">
        <v>44</v>
      </c>
      <c r="S28" s="356">
        <v>22</v>
      </c>
      <c r="T28" s="50">
        <f>S28+R28+Q28+P28</f>
        <v>130</v>
      </c>
    </row>
    <row r="29" spans="1:20" s="1" customFormat="1" ht="15" customHeight="1" x14ac:dyDescent="0.25">
      <c r="A29" s="26">
        <v>24</v>
      </c>
      <c r="B29" s="27" t="s">
        <v>7</v>
      </c>
      <c r="C29" s="188" t="s">
        <v>130</v>
      </c>
      <c r="D29" s="378">
        <v>114</v>
      </c>
      <c r="E29" s="371">
        <v>3.6227</v>
      </c>
      <c r="F29" s="362">
        <v>3.79</v>
      </c>
      <c r="G29" s="378">
        <v>120</v>
      </c>
      <c r="H29" s="371">
        <v>4.0500999999999996</v>
      </c>
      <c r="I29" s="362">
        <v>3.81</v>
      </c>
      <c r="J29" s="339">
        <v>93</v>
      </c>
      <c r="K29" s="194">
        <v>3.8279569892473115</v>
      </c>
      <c r="L29" s="340">
        <v>3.6</v>
      </c>
      <c r="M29" s="339">
        <v>105</v>
      </c>
      <c r="N29" s="194">
        <v>4.0857000000000001</v>
      </c>
      <c r="O29" s="340">
        <v>3.88</v>
      </c>
      <c r="P29" s="508">
        <v>80</v>
      </c>
      <c r="Q29" s="424">
        <v>16</v>
      </c>
      <c r="R29" s="350">
        <v>21</v>
      </c>
      <c r="S29" s="356">
        <v>21</v>
      </c>
      <c r="T29" s="50">
        <f>S29+R29+Q29+P29</f>
        <v>138</v>
      </c>
    </row>
    <row r="30" spans="1:20" s="1" customFormat="1" ht="15" customHeight="1" x14ac:dyDescent="0.25">
      <c r="A30" s="26">
        <v>25</v>
      </c>
      <c r="B30" s="27" t="s">
        <v>4</v>
      </c>
      <c r="C30" s="188" t="s">
        <v>32</v>
      </c>
      <c r="D30" s="378">
        <v>101</v>
      </c>
      <c r="E30" s="371">
        <v>3.8511000000000002</v>
      </c>
      <c r="F30" s="362">
        <v>3.79</v>
      </c>
      <c r="G30" s="378">
        <v>73</v>
      </c>
      <c r="H30" s="371">
        <v>3.8629999999999995</v>
      </c>
      <c r="I30" s="362">
        <v>3.81</v>
      </c>
      <c r="J30" s="339">
        <v>104</v>
      </c>
      <c r="K30" s="194">
        <v>3.9134615384615383</v>
      </c>
      <c r="L30" s="340">
        <v>3.6</v>
      </c>
      <c r="M30" s="339">
        <v>96</v>
      </c>
      <c r="N30" s="194">
        <v>3.9163000000000001</v>
      </c>
      <c r="O30" s="340">
        <v>3.88</v>
      </c>
      <c r="P30" s="508">
        <v>42</v>
      </c>
      <c r="Q30" s="424">
        <v>42</v>
      </c>
      <c r="R30" s="350">
        <v>12</v>
      </c>
      <c r="S30" s="356">
        <v>43</v>
      </c>
      <c r="T30" s="50">
        <f>S30+R30+Q30+P30</f>
        <v>139</v>
      </c>
    </row>
    <row r="31" spans="1:20" s="1" customFormat="1" ht="15" customHeight="1" x14ac:dyDescent="0.25">
      <c r="A31" s="26">
        <v>26</v>
      </c>
      <c r="B31" s="27" t="s">
        <v>6</v>
      </c>
      <c r="C31" s="190" t="s">
        <v>124</v>
      </c>
      <c r="D31" s="378">
        <v>91</v>
      </c>
      <c r="E31" s="371">
        <v>3.7690999999999999</v>
      </c>
      <c r="F31" s="365">
        <v>3.79</v>
      </c>
      <c r="G31" s="378">
        <v>99</v>
      </c>
      <c r="H31" s="371">
        <v>3.9394</v>
      </c>
      <c r="I31" s="365">
        <v>3.81</v>
      </c>
      <c r="J31" s="345">
        <v>95</v>
      </c>
      <c r="K31" s="199">
        <v>3.905263157894737</v>
      </c>
      <c r="L31" s="346">
        <v>3.6</v>
      </c>
      <c r="M31" s="345">
        <v>107</v>
      </c>
      <c r="N31" s="199">
        <v>3.9533</v>
      </c>
      <c r="O31" s="346">
        <v>3.88</v>
      </c>
      <c r="P31" s="510">
        <v>56</v>
      </c>
      <c r="Q31" s="426">
        <v>29</v>
      </c>
      <c r="R31" s="350">
        <v>14</v>
      </c>
      <c r="S31" s="356">
        <v>40</v>
      </c>
      <c r="T31" s="50">
        <f>S31+R31+Q31+P31</f>
        <v>139</v>
      </c>
    </row>
    <row r="32" spans="1:20" s="1" customFormat="1" ht="15" customHeight="1" x14ac:dyDescent="0.25">
      <c r="A32" s="26">
        <v>27</v>
      </c>
      <c r="B32" s="27" t="s">
        <v>7</v>
      </c>
      <c r="C32" s="188" t="s">
        <v>132</v>
      </c>
      <c r="D32" s="378">
        <v>170</v>
      </c>
      <c r="E32" s="371">
        <v>4.0355999999999996</v>
      </c>
      <c r="F32" s="362">
        <v>3.79</v>
      </c>
      <c r="G32" s="378">
        <v>159</v>
      </c>
      <c r="H32" s="371">
        <v>3.9560000000000004</v>
      </c>
      <c r="I32" s="362">
        <v>3.81</v>
      </c>
      <c r="J32" s="339">
        <v>131</v>
      </c>
      <c r="K32" s="194">
        <v>3.5877862595419852</v>
      </c>
      <c r="L32" s="340">
        <v>3.6</v>
      </c>
      <c r="M32" s="339">
        <v>135</v>
      </c>
      <c r="N32" s="194">
        <v>3.8815999999999997</v>
      </c>
      <c r="O32" s="340">
        <v>3.88</v>
      </c>
      <c r="P32" s="508">
        <v>14</v>
      </c>
      <c r="Q32" s="424">
        <v>26</v>
      </c>
      <c r="R32" s="350">
        <v>54</v>
      </c>
      <c r="S32" s="356">
        <v>49</v>
      </c>
      <c r="T32" s="50">
        <f>S32+R32+Q32+P32</f>
        <v>143</v>
      </c>
    </row>
    <row r="33" spans="1:20" s="1" customFormat="1" ht="15" customHeight="1" x14ac:dyDescent="0.25">
      <c r="A33" s="26">
        <v>28</v>
      </c>
      <c r="B33" s="27" t="s">
        <v>6</v>
      </c>
      <c r="C33" s="188" t="s">
        <v>55</v>
      </c>
      <c r="D33" s="378">
        <v>111</v>
      </c>
      <c r="E33" s="371">
        <v>4.1081000000000003</v>
      </c>
      <c r="F33" s="362">
        <v>3.79</v>
      </c>
      <c r="G33" s="378">
        <v>113</v>
      </c>
      <c r="H33" s="371">
        <v>3.8495999999999997</v>
      </c>
      <c r="I33" s="362">
        <v>3.81</v>
      </c>
      <c r="J33" s="339">
        <v>79</v>
      </c>
      <c r="K33" s="194">
        <v>3.5949367088607596</v>
      </c>
      <c r="L33" s="340">
        <v>3.6</v>
      </c>
      <c r="M33" s="339">
        <v>122</v>
      </c>
      <c r="N33" s="194">
        <v>3.9589999999999996</v>
      </c>
      <c r="O33" s="340">
        <v>3.88</v>
      </c>
      <c r="P33" s="508">
        <v>12</v>
      </c>
      <c r="Q33" s="424">
        <v>45</v>
      </c>
      <c r="R33" s="350">
        <v>52</v>
      </c>
      <c r="S33" s="356">
        <v>38</v>
      </c>
      <c r="T33" s="50">
        <f>S33+R33+Q33+P33</f>
        <v>147</v>
      </c>
    </row>
    <row r="34" spans="1:20" s="1" customFormat="1" ht="15" customHeight="1" x14ac:dyDescent="0.25">
      <c r="A34" s="26">
        <v>29</v>
      </c>
      <c r="B34" s="27" t="s">
        <v>5</v>
      </c>
      <c r="C34" s="188" t="s">
        <v>50</v>
      </c>
      <c r="D34" s="378">
        <v>123</v>
      </c>
      <c r="E34" s="371">
        <v>3.9350000000000001</v>
      </c>
      <c r="F34" s="362">
        <v>3.79</v>
      </c>
      <c r="G34" s="378">
        <v>138</v>
      </c>
      <c r="H34" s="371">
        <v>3.9783000000000004</v>
      </c>
      <c r="I34" s="362">
        <v>3.81</v>
      </c>
      <c r="J34" s="339">
        <v>125</v>
      </c>
      <c r="K34" s="194">
        <v>3.5440000000000005</v>
      </c>
      <c r="L34" s="340">
        <v>3.6</v>
      </c>
      <c r="M34" s="339">
        <v>112</v>
      </c>
      <c r="N34" s="194">
        <v>3.9466999999999994</v>
      </c>
      <c r="O34" s="340">
        <v>3.88</v>
      </c>
      <c r="P34" s="508">
        <v>28</v>
      </c>
      <c r="Q34" s="424">
        <v>21</v>
      </c>
      <c r="R34" s="350">
        <v>62</v>
      </c>
      <c r="S34" s="356">
        <v>39</v>
      </c>
      <c r="T34" s="50">
        <f>S34+R34+Q34+P34</f>
        <v>150</v>
      </c>
    </row>
    <row r="35" spans="1:20" s="1" customFormat="1" ht="15" customHeight="1" thickBot="1" x14ac:dyDescent="0.3">
      <c r="A35" s="32">
        <v>30</v>
      </c>
      <c r="B35" s="33" t="s">
        <v>1</v>
      </c>
      <c r="C35" s="191" t="s">
        <v>107</v>
      </c>
      <c r="D35" s="382">
        <v>119</v>
      </c>
      <c r="E35" s="375">
        <v>3.9496000000000002</v>
      </c>
      <c r="F35" s="365">
        <v>3.79</v>
      </c>
      <c r="G35" s="382">
        <v>124</v>
      </c>
      <c r="H35" s="375">
        <v>3.9677999999999995</v>
      </c>
      <c r="I35" s="365">
        <v>3.81</v>
      </c>
      <c r="J35" s="345">
        <v>117</v>
      </c>
      <c r="K35" s="199">
        <v>3.3931623931623927</v>
      </c>
      <c r="L35" s="346">
        <v>3.6</v>
      </c>
      <c r="M35" s="345">
        <v>116</v>
      </c>
      <c r="N35" s="199">
        <v>4.0256999999999996</v>
      </c>
      <c r="O35" s="346">
        <v>3.88</v>
      </c>
      <c r="P35" s="510">
        <v>27</v>
      </c>
      <c r="Q35" s="425">
        <v>23</v>
      </c>
      <c r="R35" s="351">
        <v>81</v>
      </c>
      <c r="S35" s="357">
        <v>27</v>
      </c>
      <c r="T35" s="51">
        <f>S35+R35+Q35+P35</f>
        <v>158</v>
      </c>
    </row>
    <row r="36" spans="1:20" s="1" customFormat="1" ht="15" customHeight="1" x14ac:dyDescent="0.25">
      <c r="A36" s="34">
        <v>31</v>
      </c>
      <c r="B36" s="35" t="s">
        <v>1</v>
      </c>
      <c r="C36" s="192" t="s">
        <v>19</v>
      </c>
      <c r="D36" s="376">
        <v>168</v>
      </c>
      <c r="E36" s="377">
        <v>3.9581999999999997</v>
      </c>
      <c r="F36" s="364">
        <v>3.79</v>
      </c>
      <c r="G36" s="376">
        <v>165</v>
      </c>
      <c r="H36" s="377">
        <v>3.8062</v>
      </c>
      <c r="I36" s="364">
        <v>3.81</v>
      </c>
      <c r="J36" s="343">
        <v>155</v>
      </c>
      <c r="K36" s="193">
        <v>3.4774193548387098</v>
      </c>
      <c r="L36" s="344">
        <v>3.6</v>
      </c>
      <c r="M36" s="343">
        <v>181</v>
      </c>
      <c r="N36" s="193">
        <v>4.13</v>
      </c>
      <c r="O36" s="344">
        <v>3.88</v>
      </c>
      <c r="P36" s="511">
        <v>24</v>
      </c>
      <c r="Q36" s="427">
        <v>55</v>
      </c>
      <c r="R36" s="349">
        <v>68</v>
      </c>
      <c r="S36" s="355">
        <v>17</v>
      </c>
      <c r="T36" s="49">
        <f>S36+R36+Q36+P36</f>
        <v>164</v>
      </c>
    </row>
    <row r="37" spans="1:20" s="1" customFormat="1" ht="15" customHeight="1" x14ac:dyDescent="0.25">
      <c r="A37" s="26">
        <v>32</v>
      </c>
      <c r="B37" s="27" t="s">
        <v>2</v>
      </c>
      <c r="C37" s="188" t="s">
        <v>64</v>
      </c>
      <c r="D37" s="378">
        <v>63</v>
      </c>
      <c r="E37" s="371">
        <v>4.0157999999999996</v>
      </c>
      <c r="F37" s="362">
        <v>3.79</v>
      </c>
      <c r="G37" s="378">
        <v>50</v>
      </c>
      <c r="H37" s="371">
        <v>3.66</v>
      </c>
      <c r="I37" s="362">
        <v>3.81</v>
      </c>
      <c r="J37" s="339">
        <v>91</v>
      </c>
      <c r="K37" s="194">
        <v>3.5824175824175826</v>
      </c>
      <c r="L37" s="340">
        <v>3.6</v>
      </c>
      <c r="M37" s="339">
        <v>69</v>
      </c>
      <c r="N37" s="194">
        <v>4.1594000000000007</v>
      </c>
      <c r="O37" s="340">
        <v>3.88</v>
      </c>
      <c r="P37" s="508">
        <v>16</v>
      </c>
      <c r="Q37" s="424">
        <v>79</v>
      </c>
      <c r="R37" s="350">
        <v>55</v>
      </c>
      <c r="S37" s="356">
        <v>15</v>
      </c>
      <c r="T37" s="50">
        <f>S37+R37+Q37+P37</f>
        <v>165</v>
      </c>
    </row>
    <row r="38" spans="1:20" s="1" customFormat="1" ht="15" customHeight="1" x14ac:dyDescent="0.25">
      <c r="A38" s="26">
        <v>34</v>
      </c>
      <c r="B38" s="27" t="s">
        <v>7</v>
      </c>
      <c r="C38" s="188" t="s">
        <v>129</v>
      </c>
      <c r="D38" s="379">
        <v>100</v>
      </c>
      <c r="E38" s="371">
        <v>3.98</v>
      </c>
      <c r="F38" s="362">
        <v>3.79</v>
      </c>
      <c r="G38" s="379">
        <v>104</v>
      </c>
      <c r="H38" s="371">
        <v>3.9131000000000005</v>
      </c>
      <c r="I38" s="362">
        <v>3.81</v>
      </c>
      <c r="J38" s="339">
        <v>83</v>
      </c>
      <c r="K38" s="194">
        <v>3.4096385542168672</v>
      </c>
      <c r="L38" s="340">
        <v>3.6</v>
      </c>
      <c r="M38" s="339">
        <v>93</v>
      </c>
      <c r="N38" s="194">
        <v>3.9676999999999998</v>
      </c>
      <c r="O38" s="340">
        <v>3.88</v>
      </c>
      <c r="P38" s="508">
        <v>23</v>
      </c>
      <c r="Q38" s="424">
        <v>31</v>
      </c>
      <c r="R38" s="350">
        <v>78</v>
      </c>
      <c r="S38" s="356">
        <v>37</v>
      </c>
      <c r="T38" s="50">
        <f>S38+R38+Q38+P38</f>
        <v>169</v>
      </c>
    </row>
    <row r="39" spans="1:20" s="1" customFormat="1" ht="15" customHeight="1" x14ac:dyDescent="0.25">
      <c r="A39" s="26">
        <v>34.33</v>
      </c>
      <c r="B39" s="27" t="s">
        <v>4</v>
      </c>
      <c r="C39" s="221" t="s">
        <v>31</v>
      </c>
      <c r="D39" s="378">
        <v>161</v>
      </c>
      <c r="E39" s="371">
        <v>4.1179999999999994</v>
      </c>
      <c r="F39" s="361">
        <v>3.79</v>
      </c>
      <c r="G39" s="378">
        <v>167</v>
      </c>
      <c r="H39" s="371">
        <v>3.8801999999999999</v>
      </c>
      <c r="I39" s="361">
        <v>3.81</v>
      </c>
      <c r="J39" s="337">
        <v>146</v>
      </c>
      <c r="K39" s="195">
        <v>3.595890410958904</v>
      </c>
      <c r="L39" s="338">
        <v>3.6</v>
      </c>
      <c r="M39" s="337">
        <v>114</v>
      </c>
      <c r="N39" s="195">
        <v>3.7456</v>
      </c>
      <c r="O39" s="338">
        <v>3.88</v>
      </c>
      <c r="P39" s="507">
        <v>10</v>
      </c>
      <c r="Q39" s="423">
        <v>37</v>
      </c>
      <c r="R39" s="350">
        <v>51</v>
      </c>
      <c r="S39" s="356">
        <v>72</v>
      </c>
      <c r="T39" s="50">
        <f>S39+R39+Q39+P39</f>
        <v>170</v>
      </c>
    </row>
    <row r="40" spans="1:20" s="1" customFormat="1" ht="15" customHeight="1" x14ac:dyDescent="0.25">
      <c r="A40" s="26">
        <v>35</v>
      </c>
      <c r="B40" s="27" t="s">
        <v>7</v>
      </c>
      <c r="C40" s="188" t="s">
        <v>133</v>
      </c>
      <c r="D40" s="378">
        <v>227</v>
      </c>
      <c r="E40" s="371">
        <v>3.8283</v>
      </c>
      <c r="F40" s="362">
        <v>3.79</v>
      </c>
      <c r="G40" s="378">
        <v>225</v>
      </c>
      <c r="H40" s="371">
        <v>3.7958999999999996</v>
      </c>
      <c r="I40" s="362">
        <v>3.81</v>
      </c>
      <c r="J40" s="339">
        <v>167</v>
      </c>
      <c r="K40" s="194">
        <v>3.8682634730538923</v>
      </c>
      <c r="L40" s="340">
        <v>3.6</v>
      </c>
      <c r="M40" s="339">
        <v>186</v>
      </c>
      <c r="N40" s="194">
        <v>3.8929</v>
      </c>
      <c r="O40" s="340">
        <v>3.88</v>
      </c>
      <c r="P40" s="508">
        <v>46</v>
      </c>
      <c r="Q40" s="424">
        <v>60</v>
      </c>
      <c r="R40" s="350">
        <v>17</v>
      </c>
      <c r="S40" s="356">
        <v>47</v>
      </c>
      <c r="T40" s="50">
        <f>S40+R40+Q40+P40</f>
        <v>170</v>
      </c>
    </row>
    <row r="41" spans="1:20" s="1" customFormat="1" ht="15" customHeight="1" x14ac:dyDescent="0.25">
      <c r="A41" s="26">
        <v>36</v>
      </c>
      <c r="B41" s="27" t="s">
        <v>6</v>
      </c>
      <c r="C41" s="188" t="s">
        <v>53</v>
      </c>
      <c r="D41" s="379">
        <v>90</v>
      </c>
      <c r="E41" s="371">
        <v>3.8778000000000001</v>
      </c>
      <c r="F41" s="362">
        <v>3.79</v>
      </c>
      <c r="G41" s="379">
        <v>91</v>
      </c>
      <c r="H41" s="371">
        <v>3.8464999999999998</v>
      </c>
      <c r="I41" s="362">
        <v>3.81</v>
      </c>
      <c r="J41" s="339">
        <v>78</v>
      </c>
      <c r="K41" s="194">
        <v>3.5384615384615383</v>
      </c>
      <c r="L41" s="340">
        <v>3.6</v>
      </c>
      <c r="M41" s="339">
        <v>110</v>
      </c>
      <c r="N41" s="194">
        <v>4.0548999999999999</v>
      </c>
      <c r="O41" s="340">
        <v>3.88</v>
      </c>
      <c r="P41" s="508">
        <v>37</v>
      </c>
      <c r="Q41" s="424">
        <v>46</v>
      </c>
      <c r="R41" s="350">
        <v>64</v>
      </c>
      <c r="S41" s="356">
        <v>25</v>
      </c>
      <c r="T41" s="50">
        <f>S41+R41+Q41+P41</f>
        <v>172</v>
      </c>
    </row>
    <row r="42" spans="1:20" s="1" customFormat="1" ht="15" customHeight="1" x14ac:dyDescent="0.25">
      <c r="A42" s="26">
        <v>37</v>
      </c>
      <c r="B42" s="27" t="s">
        <v>6</v>
      </c>
      <c r="C42" s="188" t="s">
        <v>123</v>
      </c>
      <c r="D42" s="378">
        <v>103</v>
      </c>
      <c r="E42" s="371">
        <v>3.9224000000000001</v>
      </c>
      <c r="F42" s="362">
        <v>3.79</v>
      </c>
      <c r="G42" s="378">
        <v>91</v>
      </c>
      <c r="H42" s="371">
        <v>3.6263000000000001</v>
      </c>
      <c r="I42" s="362">
        <v>3.81</v>
      </c>
      <c r="J42" s="339">
        <v>76</v>
      </c>
      <c r="K42" s="194">
        <v>3.8289473684210527</v>
      </c>
      <c r="L42" s="340">
        <v>3.6</v>
      </c>
      <c r="M42" s="339">
        <v>83</v>
      </c>
      <c r="N42" s="194">
        <v>3.9039999999999999</v>
      </c>
      <c r="O42" s="340">
        <v>3.88</v>
      </c>
      <c r="P42" s="508">
        <v>32</v>
      </c>
      <c r="Q42" s="424">
        <v>86</v>
      </c>
      <c r="R42" s="350">
        <v>20</v>
      </c>
      <c r="S42" s="356">
        <v>45</v>
      </c>
      <c r="T42" s="50">
        <f>S42+R42+Q42+P42</f>
        <v>183</v>
      </c>
    </row>
    <row r="43" spans="1:20" s="1" customFormat="1" ht="15" customHeight="1" x14ac:dyDescent="0.25">
      <c r="A43" s="26">
        <v>38</v>
      </c>
      <c r="B43" s="27" t="s">
        <v>3</v>
      </c>
      <c r="C43" s="188" t="s">
        <v>211</v>
      </c>
      <c r="D43" s="378">
        <v>84</v>
      </c>
      <c r="E43" s="371">
        <v>3.9167000000000001</v>
      </c>
      <c r="F43" s="362">
        <v>3.79</v>
      </c>
      <c r="G43" s="378">
        <v>77</v>
      </c>
      <c r="H43" s="371">
        <v>4.0259999999999998</v>
      </c>
      <c r="I43" s="362">
        <v>3.81</v>
      </c>
      <c r="J43" s="339">
        <v>84</v>
      </c>
      <c r="K43" s="194">
        <v>3.4166666666666661</v>
      </c>
      <c r="L43" s="340">
        <v>3.6</v>
      </c>
      <c r="M43" s="339">
        <v>103</v>
      </c>
      <c r="N43" s="194">
        <v>3.8</v>
      </c>
      <c r="O43" s="340">
        <v>3.88</v>
      </c>
      <c r="P43" s="508">
        <v>31</v>
      </c>
      <c r="Q43" s="424">
        <v>17</v>
      </c>
      <c r="R43" s="350">
        <v>75</v>
      </c>
      <c r="S43" s="356">
        <v>61</v>
      </c>
      <c r="T43" s="50">
        <f>S43+R43+Q43+P43</f>
        <v>184</v>
      </c>
    </row>
    <row r="44" spans="1:20" s="1" customFormat="1" ht="15" customHeight="1" x14ac:dyDescent="0.25">
      <c r="A44" s="26">
        <v>39</v>
      </c>
      <c r="B44" s="27" t="s">
        <v>4</v>
      </c>
      <c r="C44" s="188" t="s">
        <v>100</v>
      </c>
      <c r="D44" s="378">
        <v>134</v>
      </c>
      <c r="E44" s="371">
        <v>3.8879000000000001</v>
      </c>
      <c r="F44" s="362">
        <v>3.79</v>
      </c>
      <c r="G44" s="378">
        <v>126</v>
      </c>
      <c r="H44" s="371">
        <v>3.8096999999999999</v>
      </c>
      <c r="I44" s="362">
        <v>3.81</v>
      </c>
      <c r="J44" s="339">
        <v>140</v>
      </c>
      <c r="K44" s="194">
        <v>3.7785714285714285</v>
      </c>
      <c r="L44" s="340">
        <v>3.6</v>
      </c>
      <c r="M44" s="339">
        <v>114</v>
      </c>
      <c r="N44" s="194">
        <v>3.7804000000000002</v>
      </c>
      <c r="O44" s="340">
        <v>3.88</v>
      </c>
      <c r="P44" s="508">
        <v>36</v>
      </c>
      <c r="Q44" s="424">
        <v>53</v>
      </c>
      <c r="R44" s="350">
        <v>28</v>
      </c>
      <c r="S44" s="356">
        <v>67</v>
      </c>
      <c r="T44" s="50">
        <f>S44+R44+Q44+P44</f>
        <v>184</v>
      </c>
    </row>
    <row r="45" spans="1:20" s="1" customFormat="1" ht="15" customHeight="1" thickBot="1" x14ac:dyDescent="0.3">
      <c r="A45" s="32">
        <v>40</v>
      </c>
      <c r="B45" s="33" t="s">
        <v>7</v>
      </c>
      <c r="C45" s="191" t="s">
        <v>62</v>
      </c>
      <c r="D45" s="382">
        <v>161</v>
      </c>
      <c r="E45" s="375">
        <v>3.7763</v>
      </c>
      <c r="F45" s="365">
        <v>3.79</v>
      </c>
      <c r="G45" s="382">
        <v>185</v>
      </c>
      <c r="H45" s="375">
        <v>3.9567999999999999</v>
      </c>
      <c r="I45" s="365">
        <v>3.81</v>
      </c>
      <c r="J45" s="345">
        <v>112</v>
      </c>
      <c r="K45" s="199">
        <v>3.6785714285714284</v>
      </c>
      <c r="L45" s="346">
        <v>3.6</v>
      </c>
      <c r="M45" s="345">
        <v>110</v>
      </c>
      <c r="N45" s="199">
        <v>3.7634000000000003</v>
      </c>
      <c r="O45" s="346">
        <v>3.88</v>
      </c>
      <c r="P45" s="510">
        <v>55</v>
      </c>
      <c r="Q45" s="426">
        <v>25</v>
      </c>
      <c r="R45" s="351">
        <v>36</v>
      </c>
      <c r="S45" s="357">
        <v>70</v>
      </c>
      <c r="T45" s="51">
        <f>S45+R45+Q45+P45</f>
        <v>186</v>
      </c>
    </row>
    <row r="46" spans="1:20" s="1" customFormat="1" ht="15" customHeight="1" x14ac:dyDescent="0.25">
      <c r="A46" s="34">
        <v>41</v>
      </c>
      <c r="B46" s="35" t="s">
        <v>1</v>
      </c>
      <c r="C46" s="192" t="s">
        <v>106</v>
      </c>
      <c r="D46" s="368">
        <v>91</v>
      </c>
      <c r="E46" s="369">
        <v>3.8350999999999997</v>
      </c>
      <c r="F46" s="364">
        <v>3.79</v>
      </c>
      <c r="G46" s="368">
        <v>94</v>
      </c>
      <c r="H46" s="369">
        <v>3.8513999999999999</v>
      </c>
      <c r="I46" s="364">
        <v>3.81</v>
      </c>
      <c r="J46" s="343">
        <v>106</v>
      </c>
      <c r="K46" s="193">
        <v>3.8301886792452833</v>
      </c>
      <c r="L46" s="344">
        <v>3.6</v>
      </c>
      <c r="M46" s="343">
        <v>83</v>
      </c>
      <c r="N46" s="193">
        <v>3.6502999999999997</v>
      </c>
      <c r="O46" s="344">
        <v>3.88</v>
      </c>
      <c r="P46" s="511">
        <v>44</v>
      </c>
      <c r="Q46" s="427">
        <v>44</v>
      </c>
      <c r="R46" s="349">
        <v>19</v>
      </c>
      <c r="S46" s="355">
        <v>83</v>
      </c>
      <c r="T46" s="49">
        <f>S46+R46+Q46+P46</f>
        <v>190</v>
      </c>
    </row>
    <row r="47" spans="1:20" s="1" customFormat="1" ht="15" customHeight="1" x14ac:dyDescent="0.25">
      <c r="A47" s="26">
        <v>42</v>
      </c>
      <c r="B47" s="27" t="s">
        <v>7</v>
      </c>
      <c r="C47" s="188" t="s">
        <v>143</v>
      </c>
      <c r="D47" s="378">
        <v>261</v>
      </c>
      <c r="E47" s="371">
        <v>3.8201999999999998</v>
      </c>
      <c r="F47" s="362">
        <v>3.79</v>
      </c>
      <c r="G47" s="378">
        <v>278</v>
      </c>
      <c r="H47" s="371">
        <v>3.8025000000000002</v>
      </c>
      <c r="I47" s="362">
        <v>3.81</v>
      </c>
      <c r="J47" s="339">
        <v>278</v>
      </c>
      <c r="K47" s="194">
        <v>3.5647482014388494</v>
      </c>
      <c r="L47" s="340">
        <v>3.6</v>
      </c>
      <c r="M47" s="339">
        <v>286</v>
      </c>
      <c r="N47" s="194">
        <v>3.9688999999999997</v>
      </c>
      <c r="O47" s="340">
        <v>3.88</v>
      </c>
      <c r="P47" s="508">
        <v>48</v>
      </c>
      <c r="Q47" s="424">
        <v>57</v>
      </c>
      <c r="R47" s="350">
        <v>58</v>
      </c>
      <c r="S47" s="356">
        <v>35</v>
      </c>
      <c r="T47" s="50">
        <f>S47+R47+Q47+P47</f>
        <v>198</v>
      </c>
    </row>
    <row r="48" spans="1:20" s="1" customFormat="1" ht="15" customHeight="1" x14ac:dyDescent="0.25">
      <c r="A48" s="26">
        <v>43</v>
      </c>
      <c r="B48" s="27" t="s">
        <v>5</v>
      </c>
      <c r="C48" s="188" t="s">
        <v>101</v>
      </c>
      <c r="D48" s="379">
        <v>213</v>
      </c>
      <c r="E48" s="371">
        <v>3.5817999999999999</v>
      </c>
      <c r="F48" s="362">
        <v>3.79</v>
      </c>
      <c r="G48" s="379">
        <v>257</v>
      </c>
      <c r="H48" s="371">
        <v>3.8637999999999999</v>
      </c>
      <c r="I48" s="362">
        <v>3.81</v>
      </c>
      <c r="J48" s="339">
        <v>229</v>
      </c>
      <c r="K48" s="194">
        <v>3.9126637554585146</v>
      </c>
      <c r="L48" s="340">
        <v>3.6</v>
      </c>
      <c r="M48" s="339">
        <v>237</v>
      </c>
      <c r="N48" s="194">
        <v>3.8147000000000002</v>
      </c>
      <c r="O48" s="340">
        <v>3.88</v>
      </c>
      <c r="P48" s="508">
        <v>87</v>
      </c>
      <c r="Q48" s="424">
        <v>41</v>
      </c>
      <c r="R48" s="350">
        <v>13</v>
      </c>
      <c r="S48" s="356">
        <v>58</v>
      </c>
      <c r="T48" s="50">
        <f>S48+R48+Q48+P48</f>
        <v>199</v>
      </c>
    </row>
    <row r="49" spans="1:20" s="1" customFormat="1" ht="15" customHeight="1" x14ac:dyDescent="0.25">
      <c r="A49" s="26">
        <v>44</v>
      </c>
      <c r="B49" s="27" t="s">
        <v>2</v>
      </c>
      <c r="C49" s="221" t="s">
        <v>201</v>
      </c>
      <c r="D49" s="378">
        <v>299</v>
      </c>
      <c r="E49" s="371">
        <v>3.8490999999999995</v>
      </c>
      <c r="F49" s="361">
        <v>3.79</v>
      </c>
      <c r="G49" s="378">
        <v>311</v>
      </c>
      <c r="H49" s="371">
        <v>3.9100999999999999</v>
      </c>
      <c r="I49" s="361">
        <v>3.81</v>
      </c>
      <c r="J49" s="337">
        <v>186</v>
      </c>
      <c r="K49" s="195">
        <v>3.790322580645161</v>
      </c>
      <c r="L49" s="338">
        <v>3.6</v>
      </c>
      <c r="M49" s="337">
        <v>109</v>
      </c>
      <c r="N49" s="195">
        <v>3.5</v>
      </c>
      <c r="O49" s="338">
        <v>3.88</v>
      </c>
      <c r="P49" s="507">
        <v>43</v>
      </c>
      <c r="Q49" s="423">
        <v>32</v>
      </c>
      <c r="R49" s="350">
        <v>26</v>
      </c>
      <c r="S49" s="356">
        <v>100</v>
      </c>
      <c r="T49" s="50">
        <f>S49+R49+Q49+P49</f>
        <v>201</v>
      </c>
    </row>
    <row r="50" spans="1:20" s="1" customFormat="1" ht="15" customHeight="1" x14ac:dyDescent="0.25">
      <c r="A50" s="26">
        <v>45</v>
      </c>
      <c r="B50" s="27" t="s">
        <v>1</v>
      </c>
      <c r="C50" s="188" t="s">
        <v>104</v>
      </c>
      <c r="D50" s="378">
        <v>125</v>
      </c>
      <c r="E50" s="371">
        <v>3.8720000000000003</v>
      </c>
      <c r="F50" s="362">
        <v>3.79</v>
      </c>
      <c r="G50" s="378">
        <v>101</v>
      </c>
      <c r="H50" s="371">
        <v>3.8712999999999997</v>
      </c>
      <c r="I50" s="362">
        <v>3.81</v>
      </c>
      <c r="J50" s="339">
        <v>116</v>
      </c>
      <c r="K50" s="194">
        <v>3.5431034482758621</v>
      </c>
      <c r="L50" s="340">
        <v>3.6</v>
      </c>
      <c r="M50" s="339">
        <v>98</v>
      </c>
      <c r="N50" s="194">
        <v>3.7858000000000001</v>
      </c>
      <c r="O50" s="340">
        <v>3.88</v>
      </c>
      <c r="P50" s="508">
        <v>38</v>
      </c>
      <c r="Q50" s="424">
        <v>39</v>
      </c>
      <c r="R50" s="350">
        <v>63</v>
      </c>
      <c r="S50" s="356">
        <v>64</v>
      </c>
      <c r="T50" s="50">
        <f>S50+R50+Q50+P50</f>
        <v>204</v>
      </c>
    </row>
    <row r="51" spans="1:20" s="1" customFormat="1" ht="15" customHeight="1" x14ac:dyDescent="0.25">
      <c r="A51" s="26">
        <v>46</v>
      </c>
      <c r="B51" s="27" t="s">
        <v>5</v>
      </c>
      <c r="C51" s="188" t="s">
        <v>119</v>
      </c>
      <c r="D51" s="378">
        <v>32</v>
      </c>
      <c r="E51" s="371">
        <v>4.1879</v>
      </c>
      <c r="F51" s="362">
        <v>3.79</v>
      </c>
      <c r="G51" s="378">
        <v>34</v>
      </c>
      <c r="H51" s="371">
        <v>3.7646999999999995</v>
      </c>
      <c r="I51" s="362">
        <v>3.81</v>
      </c>
      <c r="J51" s="339">
        <v>32</v>
      </c>
      <c r="K51" s="194">
        <v>3.5</v>
      </c>
      <c r="L51" s="340">
        <v>3.6</v>
      </c>
      <c r="M51" s="339">
        <v>28</v>
      </c>
      <c r="N51" s="194">
        <v>3.7856999999999998</v>
      </c>
      <c r="O51" s="340">
        <v>3.88</v>
      </c>
      <c r="P51" s="508">
        <v>7</v>
      </c>
      <c r="Q51" s="424">
        <v>67</v>
      </c>
      <c r="R51" s="350">
        <v>67</v>
      </c>
      <c r="S51" s="356">
        <v>66</v>
      </c>
      <c r="T51" s="50">
        <f>S51+R51+Q51+P51</f>
        <v>207</v>
      </c>
    </row>
    <row r="52" spans="1:20" s="1" customFormat="1" ht="15" customHeight="1" x14ac:dyDescent="0.25">
      <c r="A52" s="26">
        <v>47</v>
      </c>
      <c r="B52" s="27" t="s">
        <v>6</v>
      </c>
      <c r="C52" s="188" t="s">
        <v>126</v>
      </c>
      <c r="D52" s="379">
        <v>216</v>
      </c>
      <c r="E52" s="371">
        <v>3.9348000000000001</v>
      </c>
      <c r="F52" s="362">
        <v>3.79</v>
      </c>
      <c r="G52" s="379">
        <v>201</v>
      </c>
      <c r="H52" s="371">
        <v>3.786</v>
      </c>
      <c r="I52" s="362">
        <v>3.81</v>
      </c>
      <c r="J52" s="339">
        <v>118</v>
      </c>
      <c r="K52" s="194">
        <v>3</v>
      </c>
      <c r="L52" s="340">
        <v>3.6</v>
      </c>
      <c r="M52" s="339">
        <v>234</v>
      </c>
      <c r="N52" s="194">
        <v>4.0982999999999992</v>
      </c>
      <c r="O52" s="340">
        <v>3.88</v>
      </c>
      <c r="P52" s="508">
        <v>30</v>
      </c>
      <c r="Q52" s="424">
        <v>63</v>
      </c>
      <c r="R52" s="350">
        <v>105</v>
      </c>
      <c r="S52" s="356">
        <v>19</v>
      </c>
      <c r="T52" s="50">
        <f>S52+R52+Q52+P52</f>
        <v>217</v>
      </c>
    </row>
    <row r="53" spans="1:20" s="1" customFormat="1" ht="15" customHeight="1" x14ac:dyDescent="0.25">
      <c r="A53" s="26">
        <v>48</v>
      </c>
      <c r="B53" s="27" t="s">
        <v>3</v>
      </c>
      <c r="C53" s="188" t="s">
        <v>23</v>
      </c>
      <c r="D53" s="378">
        <v>173</v>
      </c>
      <c r="E53" s="371">
        <v>3.6995</v>
      </c>
      <c r="F53" s="362">
        <v>3.79</v>
      </c>
      <c r="G53" s="378">
        <v>168</v>
      </c>
      <c r="H53" s="371">
        <v>3.8453000000000004</v>
      </c>
      <c r="I53" s="362">
        <v>3.81</v>
      </c>
      <c r="J53" s="339">
        <v>125</v>
      </c>
      <c r="K53" s="194">
        <v>3.1919999999999997</v>
      </c>
      <c r="L53" s="340">
        <v>3.6</v>
      </c>
      <c r="M53" s="339">
        <v>144</v>
      </c>
      <c r="N53" s="194">
        <v>4.2082999999999995</v>
      </c>
      <c r="O53" s="340">
        <v>3.88</v>
      </c>
      <c r="P53" s="508">
        <v>66</v>
      </c>
      <c r="Q53" s="424">
        <v>47</v>
      </c>
      <c r="R53" s="350">
        <v>95</v>
      </c>
      <c r="S53" s="356">
        <v>12</v>
      </c>
      <c r="T53" s="50">
        <f>S53+R53+Q53+P53</f>
        <v>220</v>
      </c>
    </row>
    <row r="54" spans="1:20" s="1" customFormat="1" ht="15" customHeight="1" x14ac:dyDescent="0.25">
      <c r="A54" s="26">
        <v>49</v>
      </c>
      <c r="B54" s="27" t="s">
        <v>7</v>
      </c>
      <c r="C54" s="188" t="s">
        <v>138</v>
      </c>
      <c r="D54" s="378">
        <v>101</v>
      </c>
      <c r="E54" s="371">
        <v>3.6333000000000002</v>
      </c>
      <c r="F54" s="362">
        <v>3.79</v>
      </c>
      <c r="G54" s="378">
        <v>122</v>
      </c>
      <c r="H54" s="371">
        <v>3.8113999999999999</v>
      </c>
      <c r="I54" s="362">
        <v>3.81</v>
      </c>
      <c r="J54" s="339">
        <v>95</v>
      </c>
      <c r="K54" s="194">
        <v>3.905263157894737</v>
      </c>
      <c r="L54" s="340">
        <v>3.6</v>
      </c>
      <c r="M54" s="339">
        <v>81</v>
      </c>
      <c r="N54" s="194">
        <v>3.7527000000000004</v>
      </c>
      <c r="O54" s="340">
        <v>3.88</v>
      </c>
      <c r="P54" s="508">
        <v>79</v>
      </c>
      <c r="Q54" s="424">
        <v>52</v>
      </c>
      <c r="R54" s="350">
        <v>15</v>
      </c>
      <c r="S54" s="356">
        <v>74</v>
      </c>
      <c r="T54" s="50">
        <f>S54+R54+Q54+P54</f>
        <v>220</v>
      </c>
    </row>
    <row r="55" spans="1:20" s="1" customFormat="1" ht="15" customHeight="1" thickBot="1" x14ac:dyDescent="0.3">
      <c r="A55" s="32">
        <v>50</v>
      </c>
      <c r="B55" s="33" t="s">
        <v>2</v>
      </c>
      <c r="C55" s="191" t="s">
        <v>67</v>
      </c>
      <c r="D55" s="385">
        <v>74</v>
      </c>
      <c r="E55" s="386">
        <v>3.7433000000000005</v>
      </c>
      <c r="F55" s="363">
        <v>3.79</v>
      </c>
      <c r="G55" s="385">
        <v>67</v>
      </c>
      <c r="H55" s="386">
        <v>3.8957999999999999</v>
      </c>
      <c r="I55" s="363">
        <v>3.81</v>
      </c>
      <c r="J55" s="341">
        <v>48</v>
      </c>
      <c r="K55" s="196">
        <v>3.104166666666667</v>
      </c>
      <c r="L55" s="342">
        <v>3.6</v>
      </c>
      <c r="M55" s="341">
        <v>72</v>
      </c>
      <c r="N55" s="196">
        <v>4.0556000000000001</v>
      </c>
      <c r="O55" s="342">
        <v>3.88</v>
      </c>
      <c r="P55" s="509">
        <v>61</v>
      </c>
      <c r="Q55" s="425">
        <v>35</v>
      </c>
      <c r="R55" s="351">
        <v>103</v>
      </c>
      <c r="S55" s="357">
        <v>24</v>
      </c>
      <c r="T55" s="51">
        <f>S55+R55+Q55+P55</f>
        <v>223</v>
      </c>
    </row>
    <row r="56" spans="1:20" s="1" customFormat="1" ht="15" customHeight="1" x14ac:dyDescent="0.25">
      <c r="A56" s="34">
        <v>51</v>
      </c>
      <c r="B56" s="35" t="s">
        <v>7</v>
      </c>
      <c r="C56" s="192" t="s">
        <v>137</v>
      </c>
      <c r="D56" s="376">
        <v>118</v>
      </c>
      <c r="E56" s="377">
        <v>3.7627999999999999</v>
      </c>
      <c r="F56" s="361">
        <v>3.79</v>
      </c>
      <c r="G56" s="376">
        <v>149</v>
      </c>
      <c r="H56" s="377">
        <v>3.8523999999999994</v>
      </c>
      <c r="I56" s="361">
        <v>3.81</v>
      </c>
      <c r="J56" s="291">
        <v>115</v>
      </c>
      <c r="K56" s="195">
        <v>3.3304347826086955</v>
      </c>
      <c r="L56" s="338">
        <v>3.6</v>
      </c>
      <c r="M56" s="337">
        <v>164</v>
      </c>
      <c r="N56" s="195">
        <v>3.9816999999999996</v>
      </c>
      <c r="O56" s="338">
        <v>3.88</v>
      </c>
      <c r="P56" s="507">
        <v>60</v>
      </c>
      <c r="Q56" s="423">
        <v>43</v>
      </c>
      <c r="R56" s="349">
        <v>88</v>
      </c>
      <c r="S56" s="355">
        <v>34</v>
      </c>
      <c r="T56" s="49">
        <f>S56+R56+Q56+P56</f>
        <v>225</v>
      </c>
    </row>
    <row r="57" spans="1:20" s="1" customFormat="1" ht="15" customHeight="1" x14ac:dyDescent="0.25">
      <c r="A57" s="26">
        <v>52</v>
      </c>
      <c r="B57" s="27" t="s">
        <v>6</v>
      </c>
      <c r="C57" s="188" t="s">
        <v>128</v>
      </c>
      <c r="D57" s="378">
        <v>89</v>
      </c>
      <c r="E57" s="371">
        <v>3.3147000000000002</v>
      </c>
      <c r="F57" s="362">
        <v>3.79</v>
      </c>
      <c r="G57" s="378">
        <v>85</v>
      </c>
      <c r="H57" s="371">
        <v>4.0701999999999998</v>
      </c>
      <c r="I57" s="362">
        <v>3.81</v>
      </c>
      <c r="J57" s="339">
        <v>71</v>
      </c>
      <c r="K57" s="194">
        <v>3.3943661971830981</v>
      </c>
      <c r="L57" s="340">
        <v>3.6</v>
      </c>
      <c r="M57" s="339">
        <v>94</v>
      </c>
      <c r="N57" s="194">
        <v>4.0639000000000003</v>
      </c>
      <c r="O57" s="340">
        <v>3.88</v>
      </c>
      <c r="P57" s="508">
        <v>108</v>
      </c>
      <c r="Q57" s="424">
        <v>14</v>
      </c>
      <c r="R57" s="350">
        <v>80</v>
      </c>
      <c r="S57" s="356">
        <v>23</v>
      </c>
      <c r="T57" s="50">
        <f>S57+R57+Q57+P57</f>
        <v>225</v>
      </c>
    </row>
    <row r="58" spans="1:20" s="1" customFormat="1" ht="15" customHeight="1" x14ac:dyDescent="0.25">
      <c r="A58" s="26">
        <v>53</v>
      </c>
      <c r="B58" s="27" t="s">
        <v>7</v>
      </c>
      <c r="C58" s="188" t="s">
        <v>57</v>
      </c>
      <c r="D58" s="378">
        <v>74</v>
      </c>
      <c r="E58" s="371">
        <v>3.8513999999999999</v>
      </c>
      <c r="F58" s="362">
        <v>3.79</v>
      </c>
      <c r="G58" s="378">
        <v>48</v>
      </c>
      <c r="H58" s="371">
        <v>3.5829999999999997</v>
      </c>
      <c r="I58" s="362">
        <v>3.81</v>
      </c>
      <c r="J58" s="339">
        <v>49</v>
      </c>
      <c r="K58" s="194">
        <v>3.5918367346938771</v>
      </c>
      <c r="L58" s="340">
        <v>3.6</v>
      </c>
      <c r="M58" s="339">
        <v>50</v>
      </c>
      <c r="N58" s="194">
        <v>3.94</v>
      </c>
      <c r="O58" s="340">
        <v>3.88</v>
      </c>
      <c r="P58" s="508">
        <v>41</v>
      </c>
      <c r="Q58" s="424">
        <v>92</v>
      </c>
      <c r="R58" s="350">
        <v>53</v>
      </c>
      <c r="S58" s="356">
        <v>42</v>
      </c>
      <c r="T58" s="50">
        <f>S58+R58+Q58+P58</f>
        <v>228</v>
      </c>
    </row>
    <row r="59" spans="1:20" s="1" customFormat="1" ht="15" customHeight="1" x14ac:dyDescent="0.25">
      <c r="A59" s="26">
        <v>54</v>
      </c>
      <c r="B59" s="27" t="s">
        <v>3</v>
      </c>
      <c r="C59" s="221" t="s">
        <v>21</v>
      </c>
      <c r="D59" s="378">
        <v>95</v>
      </c>
      <c r="E59" s="371">
        <v>3.3895000000000004</v>
      </c>
      <c r="F59" s="361">
        <v>3.79</v>
      </c>
      <c r="G59" s="378">
        <v>107</v>
      </c>
      <c r="H59" s="371">
        <v>4.2242999999999995</v>
      </c>
      <c r="I59" s="361">
        <v>3.81</v>
      </c>
      <c r="J59" s="337">
        <v>99</v>
      </c>
      <c r="K59" s="195">
        <v>3.4545454545454546</v>
      </c>
      <c r="L59" s="338">
        <v>3.6</v>
      </c>
      <c r="M59" s="337">
        <v>57</v>
      </c>
      <c r="N59" s="195">
        <v>3.8597000000000001</v>
      </c>
      <c r="O59" s="338">
        <v>3.88</v>
      </c>
      <c r="P59" s="507">
        <v>102</v>
      </c>
      <c r="Q59" s="423">
        <v>4</v>
      </c>
      <c r="R59" s="350">
        <v>73</v>
      </c>
      <c r="S59" s="356">
        <v>52</v>
      </c>
      <c r="T59" s="50">
        <f>S59+R59+Q59+P59</f>
        <v>231</v>
      </c>
    </row>
    <row r="60" spans="1:20" s="1" customFormat="1" ht="15" customHeight="1" x14ac:dyDescent="0.25">
      <c r="A60" s="26">
        <v>55</v>
      </c>
      <c r="B60" s="27" t="s">
        <v>5</v>
      </c>
      <c r="C60" s="221" t="s">
        <v>37</v>
      </c>
      <c r="D60" s="378">
        <v>277</v>
      </c>
      <c r="E60" s="371">
        <v>3.7042999999999999</v>
      </c>
      <c r="F60" s="361">
        <v>3.79</v>
      </c>
      <c r="G60" s="378">
        <v>249</v>
      </c>
      <c r="H60" s="371">
        <v>3.8795000000000006</v>
      </c>
      <c r="I60" s="361">
        <v>3.81</v>
      </c>
      <c r="J60" s="337">
        <v>208</v>
      </c>
      <c r="K60" s="195">
        <v>3.4711538461538463</v>
      </c>
      <c r="L60" s="338">
        <v>3.6</v>
      </c>
      <c r="M60" s="337">
        <v>222</v>
      </c>
      <c r="N60" s="195">
        <v>3.8018000000000001</v>
      </c>
      <c r="O60" s="338">
        <v>3.88</v>
      </c>
      <c r="P60" s="507">
        <v>67</v>
      </c>
      <c r="Q60" s="423">
        <v>38</v>
      </c>
      <c r="R60" s="350">
        <v>71</v>
      </c>
      <c r="S60" s="356">
        <v>60</v>
      </c>
      <c r="T60" s="50">
        <f>S60+R60+Q60+P60</f>
        <v>236</v>
      </c>
    </row>
    <row r="61" spans="1:20" s="1" customFormat="1" ht="15" customHeight="1" x14ac:dyDescent="0.25">
      <c r="A61" s="26">
        <v>56</v>
      </c>
      <c r="B61" s="27" t="s">
        <v>4</v>
      </c>
      <c r="C61" s="188" t="s">
        <v>113</v>
      </c>
      <c r="D61" s="378">
        <v>85</v>
      </c>
      <c r="E61" s="371">
        <v>3.5413000000000001</v>
      </c>
      <c r="F61" s="362">
        <v>3.79</v>
      </c>
      <c r="G61" s="378">
        <v>116</v>
      </c>
      <c r="H61" s="371">
        <v>3.7412999999999994</v>
      </c>
      <c r="I61" s="362">
        <v>3.81</v>
      </c>
      <c r="J61" s="339">
        <v>106</v>
      </c>
      <c r="K61" s="194">
        <v>3.783018867924528</v>
      </c>
      <c r="L61" s="340">
        <v>3.6</v>
      </c>
      <c r="M61" s="339">
        <v>101</v>
      </c>
      <c r="N61" s="194">
        <v>3.89</v>
      </c>
      <c r="O61" s="340">
        <v>3.88</v>
      </c>
      <c r="P61" s="508">
        <v>91</v>
      </c>
      <c r="Q61" s="424">
        <v>70</v>
      </c>
      <c r="R61" s="350">
        <v>27</v>
      </c>
      <c r="S61" s="356">
        <v>48</v>
      </c>
      <c r="T61" s="50">
        <f>S61+R61+Q61+P61</f>
        <v>236</v>
      </c>
    </row>
    <row r="62" spans="1:20" s="1" customFormat="1" ht="15" customHeight="1" x14ac:dyDescent="0.25">
      <c r="A62" s="26">
        <v>57</v>
      </c>
      <c r="B62" s="27" t="s">
        <v>5</v>
      </c>
      <c r="C62" s="188" t="s">
        <v>40</v>
      </c>
      <c r="D62" s="378">
        <v>126</v>
      </c>
      <c r="E62" s="371">
        <v>3.9045000000000005</v>
      </c>
      <c r="F62" s="362">
        <v>3.79</v>
      </c>
      <c r="G62" s="378">
        <v>113</v>
      </c>
      <c r="H62" s="371">
        <v>3.7961</v>
      </c>
      <c r="I62" s="362">
        <v>3.81</v>
      </c>
      <c r="J62" s="339">
        <v>111</v>
      </c>
      <c r="K62" s="194">
        <v>3.4594594594594601</v>
      </c>
      <c r="L62" s="340">
        <v>3.6</v>
      </c>
      <c r="M62" s="339">
        <v>111</v>
      </c>
      <c r="N62" s="194">
        <v>3.7478000000000002</v>
      </c>
      <c r="O62" s="340">
        <v>3.88</v>
      </c>
      <c r="P62" s="508">
        <v>34</v>
      </c>
      <c r="Q62" s="424">
        <v>59</v>
      </c>
      <c r="R62" s="350">
        <v>72</v>
      </c>
      <c r="S62" s="356">
        <v>73</v>
      </c>
      <c r="T62" s="50">
        <f>S62+R62+Q62+P62</f>
        <v>238</v>
      </c>
    </row>
    <row r="63" spans="1:20" s="1" customFormat="1" ht="15" customHeight="1" x14ac:dyDescent="0.25">
      <c r="A63" s="26">
        <v>58</v>
      </c>
      <c r="B63" s="27" t="s">
        <v>3</v>
      </c>
      <c r="C63" s="188" t="s">
        <v>112</v>
      </c>
      <c r="D63" s="378">
        <v>66</v>
      </c>
      <c r="E63" s="371">
        <v>3.9546000000000006</v>
      </c>
      <c r="F63" s="362">
        <v>3.79</v>
      </c>
      <c r="G63" s="378">
        <v>93</v>
      </c>
      <c r="H63" s="371">
        <v>3.4838999999999998</v>
      </c>
      <c r="I63" s="362">
        <v>3.81</v>
      </c>
      <c r="J63" s="339">
        <v>66</v>
      </c>
      <c r="K63" s="194">
        <v>3.5757575757575757</v>
      </c>
      <c r="L63" s="340">
        <v>3.6</v>
      </c>
      <c r="M63" s="339">
        <v>57</v>
      </c>
      <c r="N63" s="194">
        <v>3.8421000000000003</v>
      </c>
      <c r="O63" s="340">
        <v>3.88</v>
      </c>
      <c r="P63" s="508">
        <v>25</v>
      </c>
      <c r="Q63" s="424">
        <v>100</v>
      </c>
      <c r="R63" s="350">
        <v>57</v>
      </c>
      <c r="S63" s="356">
        <v>57</v>
      </c>
      <c r="T63" s="50">
        <f>S63+R63+Q63+P63</f>
        <v>239</v>
      </c>
    </row>
    <row r="64" spans="1:20" s="1" customFormat="1" ht="15" customHeight="1" x14ac:dyDescent="0.25">
      <c r="A64" s="26">
        <v>59</v>
      </c>
      <c r="B64" s="27" t="s">
        <v>1</v>
      </c>
      <c r="C64" s="188" t="s">
        <v>20</v>
      </c>
      <c r="D64" s="378">
        <v>96</v>
      </c>
      <c r="E64" s="371">
        <v>3.7813999999999997</v>
      </c>
      <c r="F64" s="362">
        <v>3.79</v>
      </c>
      <c r="G64" s="378">
        <v>96</v>
      </c>
      <c r="H64" s="371">
        <v>3.9058999999999999</v>
      </c>
      <c r="I64" s="362">
        <v>3.81</v>
      </c>
      <c r="J64" s="339">
        <v>79</v>
      </c>
      <c r="K64" s="194">
        <v>3.6202531645569622</v>
      </c>
      <c r="L64" s="340">
        <v>3.6</v>
      </c>
      <c r="M64" s="339">
        <v>99</v>
      </c>
      <c r="N64" s="194">
        <v>3.41</v>
      </c>
      <c r="O64" s="340">
        <v>3.88</v>
      </c>
      <c r="P64" s="508">
        <v>53</v>
      </c>
      <c r="Q64" s="424">
        <v>33</v>
      </c>
      <c r="R64" s="350">
        <v>47</v>
      </c>
      <c r="S64" s="356">
        <v>106</v>
      </c>
      <c r="T64" s="50">
        <f>S64+R64+Q64+P64</f>
        <v>239</v>
      </c>
    </row>
    <row r="65" spans="1:20" s="1" customFormat="1" ht="15" customHeight="1" thickBot="1" x14ac:dyDescent="0.3">
      <c r="A65" s="32">
        <v>60</v>
      </c>
      <c r="B65" s="33" t="s">
        <v>7</v>
      </c>
      <c r="C65" s="191" t="s">
        <v>139</v>
      </c>
      <c r="D65" s="382">
        <v>92</v>
      </c>
      <c r="E65" s="375">
        <v>3.9021000000000003</v>
      </c>
      <c r="F65" s="363">
        <v>3.79</v>
      </c>
      <c r="G65" s="382">
        <v>103</v>
      </c>
      <c r="H65" s="375">
        <v>3.7086999999999999</v>
      </c>
      <c r="I65" s="363">
        <v>3.81</v>
      </c>
      <c r="J65" s="341">
        <v>67</v>
      </c>
      <c r="K65" s="196">
        <v>3.3283582089552239</v>
      </c>
      <c r="L65" s="342">
        <v>3.6</v>
      </c>
      <c r="M65" s="341">
        <v>67</v>
      </c>
      <c r="N65" s="196">
        <v>3.8956</v>
      </c>
      <c r="O65" s="342">
        <v>3.88</v>
      </c>
      <c r="P65" s="509">
        <v>35</v>
      </c>
      <c r="Q65" s="425">
        <v>73</v>
      </c>
      <c r="R65" s="351">
        <v>89</v>
      </c>
      <c r="S65" s="357">
        <v>46</v>
      </c>
      <c r="T65" s="51">
        <f>S65+R65+Q65+P65</f>
        <v>243</v>
      </c>
    </row>
    <row r="66" spans="1:20" s="1" customFormat="1" ht="15" customHeight="1" x14ac:dyDescent="0.25">
      <c r="A66" s="34">
        <v>61</v>
      </c>
      <c r="B66" s="35" t="s">
        <v>5</v>
      </c>
      <c r="C66" s="192" t="s">
        <v>48</v>
      </c>
      <c r="D66" s="383">
        <v>81</v>
      </c>
      <c r="E66" s="377">
        <v>3.8638999999999997</v>
      </c>
      <c r="F66" s="361">
        <v>3.79</v>
      </c>
      <c r="G66" s="383">
        <v>90</v>
      </c>
      <c r="H66" s="377">
        <v>3.6332000000000004</v>
      </c>
      <c r="I66" s="361">
        <v>3.81</v>
      </c>
      <c r="J66" s="337">
        <v>79</v>
      </c>
      <c r="K66" s="195">
        <v>3.7215189873417724</v>
      </c>
      <c r="L66" s="338">
        <v>3.6</v>
      </c>
      <c r="M66" s="337">
        <v>83</v>
      </c>
      <c r="N66" s="195">
        <v>3.6019999999999994</v>
      </c>
      <c r="O66" s="338">
        <v>3.88</v>
      </c>
      <c r="P66" s="507">
        <v>39</v>
      </c>
      <c r="Q66" s="423">
        <v>84</v>
      </c>
      <c r="R66" s="349">
        <v>32</v>
      </c>
      <c r="S66" s="355">
        <v>88</v>
      </c>
      <c r="T66" s="49">
        <f>S66+R66+Q66+P66</f>
        <v>243</v>
      </c>
    </row>
    <row r="67" spans="1:20" s="1" customFormat="1" ht="15" customHeight="1" x14ac:dyDescent="0.25">
      <c r="A67" s="26">
        <v>62</v>
      </c>
      <c r="B67" s="27" t="s">
        <v>7</v>
      </c>
      <c r="C67" s="188" t="s">
        <v>207</v>
      </c>
      <c r="D67" s="378">
        <v>67</v>
      </c>
      <c r="E67" s="371">
        <v>3.806</v>
      </c>
      <c r="F67" s="362">
        <v>3.79</v>
      </c>
      <c r="G67" s="378">
        <v>82</v>
      </c>
      <c r="H67" s="371">
        <v>3.7925999999999997</v>
      </c>
      <c r="I67" s="362">
        <v>3.81</v>
      </c>
      <c r="J67" s="339">
        <v>75</v>
      </c>
      <c r="K67" s="194">
        <v>3.24</v>
      </c>
      <c r="L67" s="340">
        <v>3.6</v>
      </c>
      <c r="M67" s="339">
        <v>84</v>
      </c>
      <c r="N67" s="194">
        <v>3.9523999999999999</v>
      </c>
      <c r="O67" s="340">
        <v>3.88</v>
      </c>
      <c r="P67" s="508">
        <v>49</v>
      </c>
      <c r="Q67" s="424">
        <v>61</v>
      </c>
      <c r="R67" s="350">
        <v>93</v>
      </c>
      <c r="S67" s="356">
        <v>41</v>
      </c>
      <c r="T67" s="50">
        <f>S67+R67+Q67+P67</f>
        <v>244</v>
      </c>
    </row>
    <row r="68" spans="1:20" s="1" customFormat="1" ht="15" customHeight="1" x14ac:dyDescent="0.25">
      <c r="A68" s="26">
        <v>63</v>
      </c>
      <c r="B68" s="27" t="s">
        <v>2</v>
      </c>
      <c r="C68" s="188" t="s">
        <v>65</v>
      </c>
      <c r="D68" s="378">
        <v>69</v>
      </c>
      <c r="E68" s="371">
        <v>3.6810999999999994</v>
      </c>
      <c r="F68" s="362">
        <v>3.79</v>
      </c>
      <c r="G68" s="378">
        <v>78</v>
      </c>
      <c r="H68" s="371">
        <v>4.3209</v>
      </c>
      <c r="I68" s="362">
        <v>3.81</v>
      </c>
      <c r="J68" s="339">
        <v>65</v>
      </c>
      <c r="K68" s="194">
        <v>2.9692307692307698</v>
      </c>
      <c r="L68" s="340">
        <v>3.6</v>
      </c>
      <c r="M68" s="339">
        <v>75</v>
      </c>
      <c r="N68" s="194">
        <v>3.7870000000000004</v>
      </c>
      <c r="O68" s="340">
        <v>3.88</v>
      </c>
      <c r="P68" s="508">
        <v>71</v>
      </c>
      <c r="Q68" s="424">
        <v>3</v>
      </c>
      <c r="R68" s="350">
        <v>107</v>
      </c>
      <c r="S68" s="356">
        <v>65</v>
      </c>
      <c r="T68" s="50">
        <f>S68+R68+Q68+P68</f>
        <v>246</v>
      </c>
    </row>
    <row r="69" spans="1:20" s="1" customFormat="1" ht="15" customHeight="1" x14ac:dyDescent="0.25">
      <c r="A69" s="26">
        <v>64</v>
      </c>
      <c r="B69" s="27" t="s">
        <v>2</v>
      </c>
      <c r="C69" s="221" t="s">
        <v>149</v>
      </c>
      <c r="D69" s="379">
        <v>342</v>
      </c>
      <c r="E69" s="384">
        <v>3.7987000000000002</v>
      </c>
      <c r="F69" s="361">
        <v>3.79</v>
      </c>
      <c r="G69" s="379">
        <v>386</v>
      </c>
      <c r="H69" s="384">
        <v>3.7025000000000001</v>
      </c>
      <c r="I69" s="361">
        <v>3.81</v>
      </c>
      <c r="J69" s="337">
        <v>332</v>
      </c>
      <c r="K69" s="195">
        <v>3.3162650602409638</v>
      </c>
      <c r="L69" s="338">
        <v>3.6</v>
      </c>
      <c r="M69" s="339">
        <v>390</v>
      </c>
      <c r="N69" s="194">
        <v>3.9769000000000001</v>
      </c>
      <c r="O69" s="338">
        <v>3.88</v>
      </c>
      <c r="P69" s="507">
        <v>50</v>
      </c>
      <c r="Q69" s="423">
        <v>74</v>
      </c>
      <c r="R69" s="350">
        <v>90</v>
      </c>
      <c r="S69" s="356">
        <v>33</v>
      </c>
      <c r="T69" s="50">
        <f>S69+R69+Q69+P69</f>
        <v>247</v>
      </c>
    </row>
    <row r="70" spans="1:20" s="1" customFormat="1" ht="15" customHeight="1" x14ac:dyDescent="0.25">
      <c r="A70" s="26">
        <v>65</v>
      </c>
      <c r="B70" s="27" t="s">
        <v>4</v>
      </c>
      <c r="C70" s="188" t="s">
        <v>36</v>
      </c>
      <c r="D70" s="378">
        <v>126</v>
      </c>
      <c r="E70" s="371">
        <v>3.7777999999999996</v>
      </c>
      <c r="F70" s="362">
        <v>3.79</v>
      </c>
      <c r="G70" s="378">
        <v>148</v>
      </c>
      <c r="H70" s="371">
        <v>3.6483000000000003</v>
      </c>
      <c r="I70" s="362">
        <v>3.81</v>
      </c>
      <c r="J70" s="339">
        <v>119</v>
      </c>
      <c r="K70" s="194">
        <v>3.3613445378151261</v>
      </c>
      <c r="L70" s="340">
        <v>3.6</v>
      </c>
      <c r="M70" s="339">
        <v>105</v>
      </c>
      <c r="N70" s="194">
        <v>4.04</v>
      </c>
      <c r="O70" s="340">
        <v>3.88</v>
      </c>
      <c r="P70" s="508">
        <v>54</v>
      </c>
      <c r="Q70" s="424">
        <v>82</v>
      </c>
      <c r="R70" s="350">
        <v>87</v>
      </c>
      <c r="S70" s="356">
        <v>26</v>
      </c>
      <c r="T70" s="50">
        <f>S70+R70+Q70+P70</f>
        <v>249</v>
      </c>
    </row>
    <row r="71" spans="1:20" s="1" customFormat="1" ht="15" customHeight="1" x14ac:dyDescent="0.25">
      <c r="A71" s="26">
        <v>66</v>
      </c>
      <c r="B71" s="27" t="s">
        <v>5</v>
      </c>
      <c r="C71" s="188" t="s">
        <v>44</v>
      </c>
      <c r="D71" s="378">
        <v>37</v>
      </c>
      <c r="E71" s="371">
        <v>3.7564000000000006</v>
      </c>
      <c r="F71" s="362">
        <v>3.79</v>
      </c>
      <c r="G71" s="378">
        <v>55</v>
      </c>
      <c r="H71" s="371">
        <v>3.8367</v>
      </c>
      <c r="I71" s="362">
        <v>3.81</v>
      </c>
      <c r="J71" s="339">
        <v>34</v>
      </c>
      <c r="K71" s="194">
        <v>3.6764705882352939</v>
      </c>
      <c r="L71" s="340">
        <v>3.6</v>
      </c>
      <c r="M71" s="339">
        <v>38</v>
      </c>
      <c r="N71" s="194">
        <v>3.4215</v>
      </c>
      <c r="O71" s="340">
        <v>3.88</v>
      </c>
      <c r="P71" s="508">
        <v>58</v>
      </c>
      <c r="Q71" s="424">
        <v>50</v>
      </c>
      <c r="R71" s="350">
        <v>37</v>
      </c>
      <c r="S71" s="356">
        <v>105</v>
      </c>
      <c r="T71" s="50">
        <f>S71+R71+Q71+P71</f>
        <v>250</v>
      </c>
    </row>
    <row r="72" spans="1:20" s="1" customFormat="1" ht="15" customHeight="1" x14ac:dyDescent="0.25">
      <c r="A72" s="26">
        <v>67</v>
      </c>
      <c r="B72" s="27" t="s">
        <v>7</v>
      </c>
      <c r="C72" s="188" t="s">
        <v>205</v>
      </c>
      <c r="D72" s="378">
        <v>136</v>
      </c>
      <c r="E72" s="371">
        <v>3.7059000000000002</v>
      </c>
      <c r="F72" s="362">
        <v>3.79</v>
      </c>
      <c r="G72" s="378">
        <v>138</v>
      </c>
      <c r="H72" s="371">
        <v>3.6087000000000002</v>
      </c>
      <c r="I72" s="362">
        <v>3.81</v>
      </c>
      <c r="J72" s="339">
        <v>130</v>
      </c>
      <c r="K72" s="194">
        <v>3.792307692307693</v>
      </c>
      <c r="L72" s="340">
        <v>3.6</v>
      </c>
      <c r="M72" s="339">
        <v>110</v>
      </c>
      <c r="N72" s="194">
        <v>3.6819000000000002</v>
      </c>
      <c r="O72" s="340">
        <v>3.88</v>
      </c>
      <c r="P72" s="508">
        <v>64</v>
      </c>
      <c r="Q72" s="424">
        <v>87</v>
      </c>
      <c r="R72" s="350">
        <v>25</v>
      </c>
      <c r="S72" s="356">
        <v>80</v>
      </c>
      <c r="T72" s="50">
        <f>S72+R72+Q72+P72</f>
        <v>256</v>
      </c>
    </row>
    <row r="73" spans="1:20" s="1" customFormat="1" ht="15" customHeight="1" x14ac:dyDescent="0.25">
      <c r="A73" s="26">
        <v>68</v>
      </c>
      <c r="B73" s="27" t="s">
        <v>6</v>
      </c>
      <c r="C73" s="188" t="s">
        <v>125</v>
      </c>
      <c r="D73" s="378">
        <v>156</v>
      </c>
      <c r="E73" s="371">
        <v>3.6472999999999995</v>
      </c>
      <c r="F73" s="362">
        <v>3.79</v>
      </c>
      <c r="G73" s="378">
        <v>182</v>
      </c>
      <c r="H73" s="371">
        <v>3.5050999999999992</v>
      </c>
      <c r="I73" s="362">
        <v>3.81</v>
      </c>
      <c r="J73" s="339">
        <v>168</v>
      </c>
      <c r="K73" s="194">
        <v>3.7619047619047614</v>
      </c>
      <c r="L73" s="340">
        <v>3.6</v>
      </c>
      <c r="M73" s="339">
        <v>163</v>
      </c>
      <c r="N73" s="194">
        <v>3.8527</v>
      </c>
      <c r="O73" s="340">
        <v>3.88</v>
      </c>
      <c r="P73" s="508">
        <v>75</v>
      </c>
      <c r="Q73" s="424">
        <v>98</v>
      </c>
      <c r="R73" s="350">
        <v>30</v>
      </c>
      <c r="S73" s="356">
        <v>53</v>
      </c>
      <c r="T73" s="50">
        <f>S73+R73+Q73+P73</f>
        <v>256</v>
      </c>
    </row>
    <row r="74" spans="1:20" s="1" customFormat="1" ht="15" customHeight="1" x14ac:dyDescent="0.25">
      <c r="A74" s="26">
        <v>69</v>
      </c>
      <c r="B74" s="27" t="s">
        <v>7</v>
      </c>
      <c r="C74" s="188" t="s">
        <v>136</v>
      </c>
      <c r="D74" s="378">
        <v>110</v>
      </c>
      <c r="E74" s="371">
        <v>3.5909000000000004</v>
      </c>
      <c r="F74" s="362">
        <v>3.79</v>
      </c>
      <c r="G74" s="378">
        <v>123</v>
      </c>
      <c r="H74" s="371">
        <v>3.7477</v>
      </c>
      <c r="I74" s="362">
        <v>3.81</v>
      </c>
      <c r="J74" s="339">
        <v>108</v>
      </c>
      <c r="K74" s="194">
        <v>3.8240740740740744</v>
      </c>
      <c r="L74" s="340">
        <v>3.6</v>
      </c>
      <c r="M74" s="339">
        <v>123</v>
      </c>
      <c r="N74" s="194">
        <v>3.6589000000000005</v>
      </c>
      <c r="O74" s="340">
        <v>3.88</v>
      </c>
      <c r="P74" s="508">
        <v>84</v>
      </c>
      <c r="Q74" s="424">
        <v>68</v>
      </c>
      <c r="R74" s="350">
        <v>23</v>
      </c>
      <c r="S74" s="356">
        <v>81</v>
      </c>
      <c r="T74" s="50">
        <f>S74+R74+Q74+P74</f>
        <v>256</v>
      </c>
    </row>
    <row r="75" spans="1:20" s="1" customFormat="1" ht="15" customHeight="1" thickBot="1" x14ac:dyDescent="0.3">
      <c r="A75" s="32">
        <v>70</v>
      </c>
      <c r="B75" s="33" t="s">
        <v>5</v>
      </c>
      <c r="C75" s="514" t="s">
        <v>41</v>
      </c>
      <c r="D75" s="382">
        <v>97</v>
      </c>
      <c r="E75" s="375">
        <v>3.7938000000000001</v>
      </c>
      <c r="F75" s="515">
        <v>3.79</v>
      </c>
      <c r="G75" s="382">
        <v>103</v>
      </c>
      <c r="H75" s="375">
        <v>3.6604999999999994</v>
      </c>
      <c r="I75" s="515">
        <v>3.81</v>
      </c>
      <c r="J75" s="516">
        <v>78</v>
      </c>
      <c r="K75" s="517">
        <v>3.5128205128205128</v>
      </c>
      <c r="L75" s="518">
        <v>3.6</v>
      </c>
      <c r="M75" s="430">
        <v>107</v>
      </c>
      <c r="N75" s="431">
        <v>3.7850999999999999</v>
      </c>
      <c r="O75" s="432">
        <v>3.88</v>
      </c>
      <c r="P75" s="513">
        <v>52</v>
      </c>
      <c r="Q75" s="433">
        <v>78</v>
      </c>
      <c r="R75" s="351">
        <v>65</v>
      </c>
      <c r="S75" s="357">
        <v>63</v>
      </c>
      <c r="T75" s="51">
        <f>S75+R75+Q75+P75</f>
        <v>258</v>
      </c>
    </row>
    <row r="76" spans="1:20" s="1" customFormat="1" ht="15" customHeight="1" x14ac:dyDescent="0.25">
      <c r="A76" s="29">
        <v>71</v>
      </c>
      <c r="B76" s="35" t="s">
        <v>7</v>
      </c>
      <c r="C76" s="167" t="s">
        <v>145</v>
      </c>
      <c r="D76" s="376">
        <v>200</v>
      </c>
      <c r="E76" s="377">
        <v>3.605</v>
      </c>
      <c r="F76" s="364">
        <v>3.79</v>
      </c>
      <c r="G76" s="376">
        <v>218</v>
      </c>
      <c r="H76" s="377">
        <v>3.3805999999999994</v>
      </c>
      <c r="I76" s="364">
        <v>3.81</v>
      </c>
      <c r="J76" s="343">
        <v>226</v>
      </c>
      <c r="K76" s="193">
        <v>4</v>
      </c>
      <c r="L76" s="344">
        <v>3.6</v>
      </c>
      <c r="M76" s="337">
        <v>132</v>
      </c>
      <c r="N76" s="195">
        <v>3.7875000000000001</v>
      </c>
      <c r="O76" s="338">
        <v>3.88</v>
      </c>
      <c r="P76" s="507">
        <v>83</v>
      </c>
      <c r="Q76" s="423">
        <v>105</v>
      </c>
      <c r="R76" s="352">
        <v>8</v>
      </c>
      <c r="S76" s="358">
        <v>62</v>
      </c>
      <c r="T76" s="52">
        <f>S76+R76+Q76+P76</f>
        <v>258</v>
      </c>
    </row>
    <row r="77" spans="1:20" s="1" customFormat="1" ht="15" customHeight="1" x14ac:dyDescent="0.25">
      <c r="A77" s="26">
        <v>72</v>
      </c>
      <c r="B77" s="27" t="s">
        <v>3</v>
      </c>
      <c r="C77" s="166" t="s">
        <v>109</v>
      </c>
      <c r="D77" s="378">
        <v>95</v>
      </c>
      <c r="E77" s="371">
        <v>3.4951000000000003</v>
      </c>
      <c r="F77" s="362">
        <v>3.79</v>
      </c>
      <c r="G77" s="378">
        <v>112</v>
      </c>
      <c r="H77" s="371">
        <v>3.8929</v>
      </c>
      <c r="I77" s="362">
        <v>3.81</v>
      </c>
      <c r="J77" s="339">
        <v>100</v>
      </c>
      <c r="K77" s="194">
        <v>3.64</v>
      </c>
      <c r="L77" s="340">
        <v>3.6</v>
      </c>
      <c r="M77" s="339">
        <v>100</v>
      </c>
      <c r="N77" s="194">
        <v>3.58</v>
      </c>
      <c r="O77" s="340">
        <v>3.88</v>
      </c>
      <c r="P77" s="508">
        <v>96</v>
      </c>
      <c r="Q77" s="424">
        <v>36</v>
      </c>
      <c r="R77" s="350">
        <v>43</v>
      </c>
      <c r="S77" s="356">
        <v>89</v>
      </c>
      <c r="T77" s="50">
        <f>S77+R77+Q77+P77</f>
        <v>264</v>
      </c>
    </row>
    <row r="78" spans="1:20" s="1" customFormat="1" ht="15" customHeight="1" x14ac:dyDescent="0.25">
      <c r="A78" s="26">
        <v>73</v>
      </c>
      <c r="B78" s="27" t="s">
        <v>6</v>
      </c>
      <c r="C78" s="166" t="s">
        <v>151</v>
      </c>
      <c r="D78" s="378">
        <v>246</v>
      </c>
      <c r="E78" s="371">
        <v>3.6381000000000001</v>
      </c>
      <c r="F78" s="362">
        <v>3.79</v>
      </c>
      <c r="G78" s="378">
        <v>194</v>
      </c>
      <c r="H78" s="371">
        <v>3.8405</v>
      </c>
      <c r="I78" s="362">
        <v>3.81</v>
      </c>
      <c r="J78" s="339">
        <v>168</v>
      </c>
      <c r="K78" s="194">
        <v>3.6011904761904763</v>
      </c>
      <c r="L78" s="340">
        <v>3.6</v>
      </c>
      <c r="M78" s="339">
        <v>24</v>
      </c>
      <c r="N78" s="194">
        <v>3.5834000000000001</v>
      </c>
      <c r="O78" s="340">
        <v>3.88</v>
      </c>
      <c r="P78" s="508">
        <v>77</v>
      </c>
      <c r="Q78" s="424">
        <v>49</v>
      </c>
      <c r="R78" s="350">
        <v>49</v>
      </c>
      <c r="S78" s="356">
        <v>91</v>
      </c>
      <c r="T78" s="50">
        <f>S78+R78+Q78+P78</f>
        <v>266</v>
      </c>
    </row>
    <row r="79" spans="1:20" s="1" customFormat="1" ht="15" customHeight="1" x14ac:dyDescent="0.25">
      <c r="A79" s="26">
        <v>74</v>
      </c>
      <c r="B79" s="27" t="s">
        <v>6</v>
      </c>
      <c r="C79" s="166" t="s">
        <v>54</v>
      </c>
      <c r="D79" s="378">
        <v>60</v>
      </c>
      <c r="E79" s="371">
        <v>4.0000999999999998</v>
      </c>
      <c r="F79" s="362">
        <v>3.79</v>
      </c>
      <c r="G79" s="378">
        <v>72</v>
      </c>
      <c r="H79" s="371">
        <v>3.6805000000000003</v>
      </c>
      <c r="I79" s="362">
        <v>3.81</v>
      </c>
      <c r="J79" s="339">
        <v>76</v>
      </c>
      <c r="K79" s="194">
        <v>3.4736842105263164</v>
      </c>
      <c r="L79" s="340">
        <v>3.6</v>
      </c>
      <c r="M79" s="339">
        <v>79</v>
      </c>
      <c r="N79" s="194">
        <v>3.3924000000000003</v>
      </c>
      <c r="O79" s="340">
        <v>3.88</v>
      </c>
      <c r="P79" s="508">
        <v>19</v>
      </c>
      <c r="Q79" s="424">
        <v>76</v>
      </c>
      <c r="R79" s="350">
        <v>69</v>
      </c>
      <c r="S79" s="356">
        <v>108</v>
      </c>
      <c r="T79" s="50">
        <f>S79+R79+Q79+P79</f>
        <v>272</v>
      </c>
    </row>
    <row r="80" spans="1:20" s="1" customFormat="1" ht="15" customHeight="1" x14ac:dyDescent="0.25">
      <c r="A80" s="26">
        <v>75</v>
      </c>
      <c r="B80" s="27" t="s">
        <v>4</v>
      </c>
      <c r="C80" s="166" t="s">
        <v>35</v>
      </c>
      <c r="D80" s="378">
        <v>100</v>
      </c>
      <c r="E80" s="371">
        <v>3.63</v>
      </c>
      <c r="F80" s="361">
        <v>3.79</v>
      </c>
      <c r="G80" s="378">
        <v>74</v>
      </c>
      <c r="H80" s="371">
        <v>3.7432000000000003</v>
      </c>
      <c r="I80" s="361">
        <v>3.81</v>
      </c>
      <c r="J80" s="337">
        <v>91</v>
      </c>
      <c r="K80" s="195">
        <v>3.703296703296703</v>
      </c>
      <c r="L80" s="338">
        <v>3.6</v>
      </c>
      <c r="M80" s="337">
        <v>99</v>
      </c>
      <c r="N80" s="195">
        <v>3.5754000000000001</v>
      </c>
      <c r="O80" s="338">
        <v>3.88</v>
      </c>
      <c r="P80" s="507">
        <v>78</v>
      </c>
      <c r="Q80" s="423">
        <v>69</v>
      </c>
      <c r="R80" s="350">
        <v>35</v>
      </c>
      <c r="S80" s="356">
        <v>90</v>
      </c>
      <c r="T80" s="50">
        <f>S80+R80+Q80+P80</f>
        <v>272</v>
      </c>
    </row>
    <row r="81" spans="1:20" s="1" customFormat="1" ht="15" customHeight="1" x14ac:dyDescent="0.25">
      <c r="A81" s="26">
        <v>76</v>
      </c>
      <c r="B81" s="27" t="s">
        <v>4</v>
      </c>
      <c r="C81" s="166" t="s">
        <v>34</v>
      </c>
      <c r="D81" s="378">
        <v>127</v>
      </c>
      <c r="E81" s="371">
        <v>3.7086000000000001</v>
      </c>
      <c r="F81" s="362">
        <v>3.79</v>
      </c>
      <c r="G81" s="378">
        <v>127</v>
      </c>
      <c r="H81" s="371">
        <v>3.7007999999999996</v>
      </c>
      <c r="I81" s="362">
        <v>3.81</v>
      </c>
      <c r="J81" s="339">
        <v>114</v>
      </c>
      <c r="K81" s="194">
        <v>3.7192982456140351</v>
      </c>
      <c r="L81" s="340">
        <v>3.6</v>
      </c>
      <c r="M81" s="339">
        <v>103</v>
      </c>
      <c r="N81" s="194">
        <v>3.5049000000000001</v>
      </c>
      <c r="O81" s="340">
        <v>3.88</v>
      </c>
      <c r="P81" s="508">
        <v>63</v>
      </c>
      <c r="Q81" s="424">
        <v>75</v>
      </c>
      <c r="R81" s="350">
        <v>34</v>
      </c>
      <c r="S81" s="356">
        <v>101</v>
      </c>
      <c r="T81" s="50">
        <f>S81+R81+Q81+P81</f>
        <v>273</v>
      </c>
    </row>
    <row r="82" spans="1:20" s="1" customFormat="1" ht="15" customHeight="1" x14ac:dyDescent="0.25">
      <c r="A82" s="26">
        <v>77</v>
      </c>
      <c r="B82" s="27" t="s">
        <v>6</v>
      </c>
      <c r="C82" s="166" t="s">
        <v>122</v>
      </c>
      <c r="D82" s="378">
        <v>86</v>
      </c>
      <c r="E82" s="371">
        <v>3.5353000000000003</v>
      </c>
      <c r="F82" s="362">
        <v>3.79</v>
      </c>
      <c r="G82" s="378">
        <v>101</v>
      </c>
      <c r="H82" s="371">
        <v>3.9401999999999999</v>
      </c>
      <c r="I82" s="362">
        <v>3.81</v>
      </c>
      <c r="J82" s="339">
        <v>74</v>
      </c>
      <c r="K82" s="194">
        <v>3.5810810810810811</v>
      </c>
      <c r="L82" s="340">
        <v>3.6</v>
      </c>
      <c r="M82" s="339">
        <v>71</v>
      </c>
      <c r="N82" s="194">
        <v>3.5348999999999999</v>
      </c>
      <c r="O82" s="340">
        <v>3.88</v>
      </c>
      <c r="P82" s="508">
        <v>92</v>
      </c>
      <c r="Q82" s="424">
        <v>28</v>
      </c>
      <c r="R82" s="350">
        <v>56</v>
      </c>
      <c r="S82" s="356">
        <v>97</v>
      </c>
      <c r="T82" s="50">
        <f>S82+R82+Q82+P82</f>
        <v>273</v>
      </c>
    </row>
    <row r="83" spans="1:20" s="1" customFormat="1" ht="15" customHeight="1" x14ac:dyDescent="0.25">
      <c r="A83" s="26">
        <v>78</v>
      </c>
      <c r="B83" s="27" t="s">
        <v>3</v>
      </c>
      <c r="C83" s="166" t="s">
        <v>111</v>
      </c>
      <c r="D83" s="378">
        <v>141</v>
      </c>
      <c r="E83" s="371">
        <v>3.4181000000000008</v>
      </c>
      <c r="F83" s="362">
        <v>3.79</v>
      </c>
      <c r="G83" s="378">
        <v>160</v>
      </c>
      <c r="H83" s="371">
        <v>3.65</v>
      </c>
      <c r="I83" s="362">
        <v>3.81</v>
      </c>
      <c r="J83" s="339">
        <v>99</v>
      </c>
      <c r="K83" s="194">
        <v>3.5555555555555554</v>
      </c>
      <c r="L83" s="340">
        <v>3.6</v>
      </c>
      <c r="M83" s="339">
        <v>124</v>
      </c>
      <c r="N83" s="194">
        <v>3.9681000000000002</v>
      </c>
      <c r="O83" s="340">
        <v>3.88</v>
      </c>
      <c r="P83" s="508">
        <v>101</v>
      </c>
      <c r="Q83" s="424">
        <v>80</v>
      </c>
      <c r="R83" s="350">
        <v>61</v>
      </c>
      <c r="S83" s="356">
        <v>36</v>
      </c>
      <c r="T83" s="50">
        <f>S83+R83+Q83+P83</f>
        <v>278</v>
      </c>
    </row>
    <row r="84" spans="1:20" s="1" customFormat="1" ht="15" customHeight="1" x14ac:dyDescent="0.25">
      <c r="A84" s="26">
        <v>79</v>
      </c>
      <c r="B84" s="27" t="s">
        <v>3</v>
      </c>
      <c r="C84" s="166" t="s">
        <v>24</v>
      </c>
      <c r="D84" s="378">
        <v>62</v>
      </c>
      <c r="E84" s="371">
        <v>3.4999999999999996</v>
      </c>
      <c r="F84" s="362">
        <v>3.79</v>
      </c>
      <c r="G84" s="378">
        <v>83</v>
      </c>
      <c r="H84" s="371">
        <v>3.8434000000000004</v>
      </c>
      <c r="I84" s="362">
        <v>3.81</v>
      </c>
      <c r="J84" s="339">
        <v>50</v>
      </c>
      <c r="K84" s="194">
        <v>3.6</v>
      </c>
      <c r="L84" s="340">
        <v>3.6</v>
      </c>
      <c r="M84" s="339">
        <v>93</v>
      </c>
      <c r="N84" s="194">
        <v>3.6</v>
      </c>
      <c r="O84" s="340">
        <v>3.88</v>
      </c>
      <c r="P84" s="508">
        <v>95</v>
      </c>
      <c r="Q84" s="424">
        <v>48</v>
      </c>
      <c r="R84" s="350">
        <v>50</v>
      </c>
      <c r="S84" s="356">
        <v>87</v>
      </c>
      <c r="T84" s="50">
        <f>S84+R84+Q84+P84</f>
        <v>280</v>
      </c>
    </row>
    <row r="85" spans="1:20" s="1" customFormat="1" ht="15" customHeight="1" thickBot="1" x14ac:dyDescent="0.3">
      <c r="A85" s="38">
        <v>80</v>
      </c>
      <c r="B85" s="33" t="s">
        <v>7</v>
      </c>
      <c r="C85" s="222" t="s">
        <v>208</v>
      </c>
      <c r="D85" s="382">
        <v>77</v>
      </c>
      <c r="E85" s="375">
        <v>3.5710999999999995</v>
      </c>
      <c r="F85" s="363">
        <v>3.79</v>
      </c>
      <c r="G85" s="382">
        <v>81</v>
      </c>
      <c r="H85" s="375">
        <v>3.5309000000000004</v>
      </c>
      <c r="I85" s="363">
        <v>3.81</v>
      </c>
      <c r="J85" s="341">
        <v>78</v>
      </c>
      <c r="K85" s="196">
        <v>3.8333333333333339</v>
      </c>
      <c r="L85" s="342">
        <v>3.6</v>
      </c>
      <c r="M85" s="341">
        <v>86</v>
      </c>
      <c r="N85" s="196">
        <v>3.6861000000000002</v>
      </c>
      <c r="O85" s="342">
        <v>3.88</v>
      </c>
      <c r="P85" s="510">
        <v>88</v>
      </c>
      <c r="Q85" s="426">
        <v>97</v>
      </c>
      <c r="R85" s="353">
        <v>18</v>
      </c>
      <c r="S85" s="359">
        <v>79</v>
      </c>
      <c r="T85" s="53">
        <f>S85+R85+Q85+P85</f>
        <v>282</v>
      </c>
    </row>
    <row r="86" spans="1:20" s="1" customFormat="1" ht="15" customHeight="1" x14ac:dyDescent="0.25">
      <c r="A86" s="34">
        <v>81</v>
      </c>
      <c r="B86" s="35" t="s">
        <v>5</v>
      </c>
      <c r="C86" s="192" t="s">
        <v>120</v>
      </c>
      <c r="D86" s="368">
        <v>90</v>
      </c>
      <c r="E86" s="369">
        <v>3.3558999999999997</v>
      </c>
      <c r="F86" s="364">
        <v>3.79</v>
      </c>
      <c r="G86" s="368">
        <v>111</v>
      </c>
      <c r="H86" s="369">
        <v>3.8021000000000003</v>
      </c>
      <c r="I86" s="364">
        <v>3.81</v>
      </c>
      <c r="J86" s="343">
        <v>76</v>
      </c>
      <c r="K86" s="193">
        <v>3.6315789473684208</v>
      </c>
      <c r="L86" s="344">
        <v>3.6</v>
      </c>
      <c r="M86" s="343">
        <v>93</v>
      </c>
      <c r="N86" s="193">
        <v>3.6989000000000001</v>
      </c>
      <c r="O86" s="344">
        <v>3.88</v>
      </c>
      <c r="P86" s="511">
        <v>103</v>
      </c>
      <c r="Q86" s="427">
        <v>58</v>
      </c>
      <c r="R86" s="349">
        <v>45</v>
      </c>
      <c r="S86" s="355">
        <v>76</v>
      </c>
      <c r="T86" s="49">
        <f>S86+R86+Q86+P86</f>
        <v>282</v>
      </c>
    </row>
    <row r="87" spans="1:20" s="1" customFormat="1" ht="15" customHeight="1" x14ac:dyDescent="0.25">
      <c r="A87" s="26">
        <v>82</v>
      </c>
      <c r="B87" s="27" t="s">
        <v>7</v>
      </c>
      <c r="C87" s="188" t="s">
        <v>134</v>
      </c>
      <c r="D87" s="378">
        <v>83</v>
      </c>
      <c r="E87" s="371">
        <v>3.7590999999999997</v>
      </c>
      <c r="F87" s="362">
        <v>3.79</v>
      </c>
      <c r="G87" s="378">
        <v>110</v>
      </c>
      <c r="H87" s="371">
        <v>3.7910000000000004</v>
      </c>
      <c r="I87" s="362">
        <v>3.81</v>
      </c>
      <c r="J87" s="339">
        <v>76</v>
      </c>
      <c r="K87" s="194">
        <v>3.4078947368421044</v>
      </c>
      <c r="L87" s="340">
        <v>3.6</v>
      </c>
      <c r="M87" s="339">
        <v>69</v>
      </c>
      <c r="N87" s="194">
        <v>3.6521999999999997</v>
      </c>
      <c r="O87" s="340">
        <v>3.88</v>
      </c>
      <c r="P87" s="508">
        <v>59</v>
      </c>
      <c r="Q87" s="424">
        <v>62</v>
      </c>
      <c r="R87" s="350">
        <v>79</v>
      </c>
      <c r="S87" s="356">
        <v>84</v>
      </c>
      <c r="T87" s="50">
        <f>S87+R87+Q87+P87</f>
        <v>284</v>
      </c>
    </row>
    <row r="88" spans="1:20" s="1" customFormat="1" ht="15" customHeight="1" x14ac:dyDescent="0.25">
      <c r="A88" s="26">
        <v>83</v>
      </c>
      <c r="B88" s="27" t="s">
        <v>4</v>
      </c>
      <c r="C88" s="188" t="s">
        <v>27</v>
      </c>
      <c r="D88" s="378">
        <v>121</v>
      </c>
      <c r="E88" s="371">
        <v>3.3558000000000003</v>
      </c>
      <c r="F88" s="362">
        <v>3.79</v>
      </c>
      <c r="G88" s="378">
        <v>142</v>
      </c>
      <c r="H88" s="371">
        <v>3.4502999999999999</v>
      </c>
      <c r="I88" s="362">
        <v>3.81</v>
      </c>
      <c r="J88" s="339">
        <v>143</v>
      </c>
      <c r="K88" s="194">
        <v>3.7412587412587412</v>
      </c>
      <c r="L88" s="340">
        <v>3.6</v>
      </c>
      <c r="M88" s="339">
        <v>134</v>
      </c>
      <c r="N88" s="194">
        <v>3.84</v>
      </c>
      <c r="O88" s="340">
        <v>3.88</v>
      </c>
      <c r="P88" s="508">
        <v>105</v>
      </c>
      <c r="Q88" s="424">
        <v>102</v>
      </c>
      <c r="R88" s="350">
        <v>31</v>
      </c>
      <c r="S88" s="356">
        <v>55</v>
      </c>
      <c r="T88" s="50">
        <f>S88+R88+Q88+P88</f>
        <v>293</v>
      </c>
    </row>
    <row r="89" spans="1:20" s="1" customFormat="1" ht="15" customHeight="1" x14ac:dyDescent="0.25">
      <c r="A89" s="26">
        <v>84</v>
      </c>
      <c r="B89" s="27" t="s">
        <v>5</v>
      </c>
      <c r="C89" s="188" t="s">
        <v>209</v>
      </c>
      <c r="D89" s="378">
        <v>133</v>
      </c>
      <c r="E89" s="371">
        <v>3.6841000000000004</v>
      </c>
      <c r="F89" s="362">
        <v>3.79</v>
      </c>
      <c r="G89" s="378">
        <v>109</v>
      </c>
      <c r="H89" s="371">
        <v>3.5871999999999997</v>
      </c>
      <c r="I89" s="362">
        <v>3.81</v>
      </c>
      <c r="J89" s="339">
        <v>111</v>
      </c>
      <c r="K89" s="194">
        <v>3.3693693693693687</v>
      </c>
      <c r="L89" s="340">
        <v>3.6</v>
      </c>
      <c r="M89" s="339">
        <v>110</v>
      </c>
      <c r="N89" s="194">
        <v>3.8635999999999999</v>
      </c>
      <c r="O89" s="340">
        <v>3.88</v>
      </c>
      <c r="P89" s="508">
        <v>72</v>
      </c>
      <c r="Q89" s="424">
        <v>91</v>
      </c>
      <c r="R89" s="350">
        <v>86</v>
      </c>
      <c r="S89" s="356">
        <v>51</v>
      </c>
      <c r="T89" s="50">
        <f>S89+R89+Q89+P89</f>
        <v>300</v>
      </c>
    </row>
    <row r="90" spans="1:20" s="1" customFormat="1" ht="15" customHeight="1" x14ac:dyDescent="0.25">
      <c r="A90" s="26">
        <v>85</v>
      </c>
      <c r="B90" s="27" t="s">
        <v>5</v>
      </c>
      <c r="C90" s="188" t="s">
        <v>43</v>
      </c>
      <c r="D90" s="378">
        <v>31</v>
      </c>
      <c r="E90" s="371">
        <v>3.6777999999999995</v>
      </c>
      <c r="F90" s="361">
        <v>3.79</v>
      </c>
      <c r="G90" s="378">
        <v>30</v>
      </c>
      <c r="H90" s="371">
        <v>3.5996000000000006</v>
      </c>
      <c r="I90" s="361">
        <v>3.81</v>
      </c>
      <c r="J90" s="337">
        <v>26</v>
      </c>
      <c r="K90" s="195">
        <v>3.1538461538461537</v>
      </c>
      <c r="L90" s="338">
        <v>3.6</v>
      </c>
      <c r="M90" s="337">
        <v>39</v>
      </c>
      <c r="N90" s="195">
        <v>3.8714</v>
      </c>
      <c r="O90" s="338">
        <v>3.88</v>
      </c>
      <c r="P90" s="507">
        <v>70</v>
      </c>
      <c r="Q90" s="423">
        <v>88</v>
      </c>
      <c r="R90" s="350">
        <v>99</v>
      </c>
      <c r="S90" s="356">
        <v>50</v>
      </c>
      <c r="T90" s="50">
        <f>S90+R90+Q90+P90</f>
        <v>307</v>
      </c>
    </row>
    <row r="91" spans="1:20" s="1" customFormat="1" ht="15" customHeight="1" x14ac:dyDescent="0.25">
      <c r="A91" s="26">
        <v>86</v>
      </c>
      <c r="B91" s="27" t="s">
        <v>4</v>
      </c>
      <c r="C91" s="189" t="s">
        <v>33</v>
      </c>
      <c r="D91" s="378">
        <v>79</v>
      </c>
      <c r="E91" s="371">
        <v>3.4936999999999996</v>
      </c>
      <c r="F91" s="366">
        <v>3.79</v>
      </c>
      <c r="G91" s="378">
        <v>98</v>
      </c>
      <c r="H91" s="371">
        <v>3.4591999999999996</v>
      </c>
      <c r="I91" s="366">
        <v>3.81</v>
      </c>
      <c r="J91" s="347">
        <v>71</v>
      </c>
      <c r="K91" s="28">
        <v>3.676056338028169</v>
      </c>
      <c r="L91" s="348">
        <v>3.6</v>
      </c>
      <c r="M91" s="347">
        <v>92</v>
      </c>
      <c r="N91" s="28">
        <v>3.7609000000000004</v>
      </c>
      <c r="O91" s="348">
        <v>3.88</v>
      </c>
      <c r="P91" s="512">
        <v>97</v>
      </c>
      <c r="Q91" s="428">
        <v>101</v>
      </c>
      <c r="R91" s="350">
        <v>38</v>
      </c>
      <c r="S91" s="356">
        <v>71</v>
      </c>
      <c r="T91" s="50">
        <f>S91+R91+Q91+P91</f>
        <v>307</v>
      </c>
    </row>
    <row r="92" spans="1:20" s="1" customFormat="1" ht="15" customHeight="1" x14ac:dyDescent="0.25">
      <c r="A92" s="26">
        <v>87</v>
      </c>
      <c r="B92" s="27" t="s">
        <v>2</v>
      </c>
      <c r="C92" s="188" t="s">
        <v>68</v>
      </c>
      <c r="D92" s="379">
        <v>46</v>
      </c>
      <c r="E92" s="384">
        <v>3.6953999999999998</v>
      </c>
      <c r="F92" s="362">
        <v>3.79</v>
      </c>
      <c r="G92" s="379">
        <v>39</v>
      </c>
      <c r="H92" s="384">
        <v>3.6669999999999998</v>
      </c>
      <c r="I92" s="362">
        <v>3.81</v>
      </c>
      <c r="J92" s="339">
        <v>50</v>
      </c>
      <c r="K92" s="194">
        <v>3.28</v>
      </c>
      <c r="L92" s="340">
        <v>3.6</v>
      </c>
      <c r="M92" s="339">
        <v>45</v>
      </c>
      <c r="N92" s="194">
        <v>3.7337000000000002</v>
      </c>
      <c r="O92" s="340">
        <v>3.88</v>
      </c>
      <c r="P92" s="508">
        <v>65</v>
      </c>
      <c r="Q92" s="424">
        <v>77</v>
      </c>
      <c r="R92" s="350">
        <v>91</v>
      </c>
      <c r="S92" s="356">
        <v>75</v>
      </c>
      <c r="T92" s="50">
        <f>S92+R92+Q92+P92</f>
        <v>308</v>
      </c>
    </row>
    <row r="93" spans="1:20" s="1" customFormat="1" ht="15" customHeight="1" x14ac:dyDescent="0.25">
      <c r="A93" s="26">
        <v>88</v>
      </c>
      <c r="B93" s="27" t="s">
        <v>1</v>
      </c>
      <c r="C93" s="188" t="s">
        <v>99</v>
      </c>
      <c r="D93" s="378">
        <v>90</v>
      </c>
      <c r="E93" s="371">
        <v>3.5663</v>
      </c>
      <c r="F93" s="362">
        <v>3.79</v>
      </c>
      <c r="G93" s="378">
        <v>90</v>
      </c>
      <c r="H93" s="371">
        <v>3.5000999999999998</v>
      </c>
      <c r="I93" s="362">
        <v>3.81</v>
      </c>
      <c r="J93" s="339">
        <v>97</v>
      </c>
      <c r="K93" s="194">
        <v>3.6597938144329896</v>
      </c>
      <c r="L93" s="340">
        <v>3.6</v>
      </c>
      <c r="M93" s="339">
        <v>98</v>
      </c>
      <c r="N93" s="194">
        <v>3.6629</v>
      </c>
      <c r="O93" s="340">
        <v>3.88</v>
      </c>
      <c r="P93" s="508">
        <v>89</v>
      </c>
      <c r="Q93" s="424">
        <v>99</v>
      </c>
      <c r="R93" s="350">
        <v>40</v>
      </c>
      <c r="S93" s="356">
        <v>82</v>
      </c>
      <c r="T93" s="50">
        <f>S93+R93+Q93+P93</f>
        <v>310</v>
      </c>
    </row>
    <row r="94" spans="1:20" s="1" customFormat="1" ht="15" customHeight="1" x14ac:dyDescent="0.25">
      <c r="A94" s="26">
        <v>89</v>
      </c>
      <c r="B94" s="27" t="s">
        <v>5</v>
      </c>
      <c r="C94" s="189" t="s">
        <v>45</v>
      </c>
      <c r="D94" s="378">
        <v>41</v>
      </c>
      <c r="E94" s="371">
        <v>3.2195</v>
      </c>
      <c r="F94" s="366">
        <v>3.79</v>
      </c>
      <c r="G94" s="378">
        <v>56</v>
      </c>
      <c r="H94" s="371">
        <v>3.7856999999999998</v>
      </c>
      <c r="I94" s="366">
        <v>3.81</v>
      </c>
      <c r="J94" s="347">
        <v>98</v>
      </c>
      <c r="K94" s="28">
        <v>3.3775510204081631</v>
      </c>
      <c r="L94" s="348">
        <v>3.6</v>
      </c>
      <c r="M94" s="347">
        <v>69</v>
      </c>
      <c r="N94" s="28">
        <v>3.8406000000000002</v>
      </c>
      <c r="O94" s="348">
        <v>3.88</v>
      </c>
      <c r="P94" s="512">
        <v>110</v>
      </c>
      <c r="Q94" s="428">
        <v>64</v>
      </c>
      <c r="R94" s="350">
        <v>84</v>
      </c>
      <c r="S94" s="356">
        <v>56</v>
      </c>
      <c r="T94" s="50">
        <f>S94+R94+Q94+P94</f>
        <v>314</v>
      </c>
    </row>
    <row r="95" spans="1:20" s="1" customFormat="1" ht="15" customHeight="1" thickBot="1" x14ac:dyDescent="0.3">
      <c r="A95" s="32">
        <v>90</v>
      </c>
      <c r="B95" s="33" t="s">
        <v>4</v>
      </c>
      <c r="C95" s="191" t="s">
        <v>117</v>
      </c>
      <c r="D95" s="382">
        <v>113</v>
      </c>
      <c r="E95" s="375">
        <v>3.5132999999999996</v>
      </c>
      <c r="F95" s="363">
        <v>3.79</v>
      </c>
      <c r="G95" s="382">
        <v>134</v>
      </c>
      <c r="H95" s="375">
        <v>3.6491999999999996</v>
      </c>
      <c r="I95" s="363">
        <v>3.81</v>
      </c>
      <c r="J95" s="341">
        <v>65</v>
      </c>
      <c r="K95" s="196">
        <v>3.4153846153846148</v>
      </c>
      <c r="L95" s="342">
        <v>3.6</v>
      </c>
      <c r="M95" s="341">
        <v>107</v>
      </c>
      <c r="N95" s="196">
        <v>3.7664</v>
      </c>
      <c r="O95" s="342">
        <v>3.88</v>
      </c>
      <c r="P95" s="509">
        <v>93</v>
      </c>
      <c r="Q95" s="425">
        <v>81</v>
      </c>
      <c r="R95" s="351">
        <v>76</v>
      </c>
      <c r="S95" s="357">
        <v>68</v>
      </c>
      <c r="T95" s="51">
        <f>S95+R95+Q95+P95</f>
        <v>318</v>
      </c>
    </row>
    <row r="96" spans="1:20" s="1" customFormat="1" ht="15" customHeight="1" x14ac:dyDescent="0.25">
      <c r="A96" s="29">
        <v>91</v>
      </c>
      <c r="B96" s="35" t="s">
        <v>7</v>
      </c>
      <c r="C96" s="167" t="s">
        <v>146</v>
      </c>
      <c r="D96" s="376">
        <v>400</v>
      </c>
      <c r="E96" s="377">
        <v>3.7949999999999999</v>
      </c>
      <c r="F96" s="364">
        <v>3.79</v>
      </c>
      <c r="G96" s="376">
        <v>396</v>
      </c>
      <c r="H96" s="377">
        <v>3.7095000000000002</v>
      </c>
      <c r="I96" s="364">
        <v>3.81</v>
      </c>
      <c r="J96" s="343">
        <v>230</v>
      </c>
      <c r="K96" s="193">
        <v>3.2391304347826089</v>
      </c>
      <c r="L96" s="344">
        <v>3.6</v>
      </c>
      <c r="M96" s="343">
        <v>172</v>
      </c>
      <c r="N96" s="193">
        <v>3.4763999999999999</v>
      </c>
      <c r="O96" s="344">
        <v>3.88</v>
      </c>
      <c r="P96" s="507">
        <v>51</v>
      </c>
      <c r="Q96" s="423">
        <v>72</v>
      </c>
      <c r="R96" s="352">
        <v>94</v>
      </c>
      <c r="S96" s="358">
        <v>103</v>
      </c>
      <c r="T96" s="52">
        <f>S96+R96+Q96+P96</f>
        <v>320</v>
      </c>
    </row>
    <row r="97" spans="1:20" s="1" customFormat="1" ht="15" customHeight="1" x14ac:dyDescent="0.25">
      <c r="A97" s="26">
        <v>92</v>
      </c>
      <c r="B97" s="27" t="s">
        <v>7</v>
      </c>
      <c r="C97" s="166" t="s">
        <v>206</v>
      </c>
      <c r="D97" s="378">
        <v>85</v>
      </c>
      <c r="E97" s="371">
        <v>3.3178999999999998</v>
      </c>
      <c r="F97" s="362">
        <v>3.79</v>
      </c>
      <c r="G97" s="378">
        <v>57</v>
      </c>
      <c r="H97" s="371">
        <v>3.5968999999999998</v>
      </c>
      <c r="I97" s="362">
        <v>3.81</v>
      </c>
      <c r="J97" s="339">
        <v>72</v>
      </c>
      <c r="K97" s="194">
        <v>3.4722222222222223</v>
      </c>
      <c r="L97" s="340">
        <v>3.6</v>
      </c>
      <c r="M97" s="339">
        <v>85</v>
      </c>
      <c r="N97" s="194">
        <v>3.8121000000000005</v>
      </c>
      <c r="O97" s="340">
        <v>3.88</v>
      </c>
      <c r="P97" s="508">
        <v>107</v>
      </c>
      <c r="Q97" s="424">
        <v>89</v>
      </c>
      <c r="R97" s="350">
        <v>70</v>
      </c>
      <c r="S97" s="356">
        <v>59</v>
      </c>
      <c r="T97" s="50">
        <f>S97+R97+Q97+P97</f>
        <v>325</v>
      </c>
    </row>
    <row r="98" spans="1:20" s="1" customFormat="1" ht="15" customHeight="1" x14ac:dyDescent="0.25">
      <c r="A98" s="26">
        <v>93</v>
      </c>
      <c r="B98" s="27" t="s">
        <v>5</v>
      </c>
      <c r="C98" s="166" t="s">
        <v>49</v>
      </c>
      <c r="D98" s="378">
        <v>116</v>
      </c>
      <c r="E98" s="371">
        <v>3.6638000000000002</v>
      </c>
      <c r="F98" s="362">
        <v>3.79</v>
      </c>
      <c r="G98" s="378">
        <v>116</v>
      </c>
      <c r="H98" s="371">
        <v>3.6296999999999997</v>
      </c>
      <c r="I98" s="362">
        <v>3.81</v>
      </c>
      <c r="J98" s="339">
        <v>98</v>
      </c>
      <c r="K98" s="194">
        <v>3.1530612244897958</v>
      </c>
      <c r="L98" s="340">
        <v>3.6</v>
      </c>
      <c r="M98" s="339">
        <v>86</v>
      </c>
      <c r="N98" s="194">
        <v>3.7674000000000003</v>
      </c>
      <c r="O98" s="340">
        <v>3.88</v>
      </c>
      <c r="P98" s="508">
        <v>74</v>
      </c>
      <c r="Q98" s="424">
        <v>85</v>
      </c>
      <c r="R98" s="350">
        <v>100</v>
      </c>
      <c r="S98" s="356">
        <v>69</v>
      </c>
      <c r="T98" s="50">
        <f>S98+R98+Q98+P98</f>
        <v>328</v>
      </c>
    </row>
    <row r="99" spans="1:20" s="1" customFormat="1" ht="15" customHeight="1" x14ac:dyDescent="0.25">
      <c r="A99" s="26">
        <v>94</v>
      </c>
      <c r="B99" s="27" t="s">
        <v>7</v>
      </c>
      <c r="C99" s="166" t="s">
        <v>140</v>
      </c>
      <c r="D99" s="378">
        <v>132</v>
      </c>
      <c r="E99" s="371">
        <v>3.6137000000000001</v>
      </c>
      <c r="F99" s="362">
        <v>3.79</v>
      </c>
      <c r="G99" s="378">
        <v>155</v>
      </c>
      <c r="H99" s="371">
        <v>3.5674000000000001</v>
      </c>
      <c r="I99" s="362">
        <v>3.81</v>
      </c>
      <c r="J99" s="339">
        <v>144</v>
      </c>
      <c r="K99" s="194">
        <v>3.1388888888888893</v>
      </c>
      <c r="L99" s="340">
        <v>3.6</v>
      </c>
      <c r="M99" s="339">
        <v>134</v>
      </c>
      <c r="N99" s="194">
        <v>3.8508999999999998</v>
      </c>
      <c r="O99" s="340">
        <v>3.88</v>
      </c>
      <c r="P99" s="508">
        <v>82</v>
      </c>
      <c r="Q99" s="424">
        <v>93</v>
      </c>
      <c r="R99" s="350">
        <v>102</v>
      </c>
      <c r="S99" s="356">
        <v>54</v>
      </c>
      <c r="T99" s="50">
        <f>S99+R99+Q99+P99</f>
        <v>331</v>
      </c>
    </row>
    <row r="100" spans="1:20" s="1" customFormat="1" ht="15" customHeight="1" x14ac:dyDescent="0.25">
      <c r="A100" s="26">
        <v>95</v>
      </c>
      <c r="B100" s="27" t="s">
        <v>7</v>
      </c>
      <c r="C100" s="166" t="s">
        <v>147</v>
      </c>
      <c r="D100" s="378">
        <v>248</v>
      </c>
      <c r="E100" s="371">
        <v>3.5081000000000002</v>
      </c>
      <c r="F100" s="361">
        <v>3.79</v>
      </c>
      <c r="G100" s="378">
        <v>160</v>
      </c>
      <c r="H100" s="371">
        <v>3.7191999999999994</v>
      </c>
      <c r="I100" s="361">
        <v>3.81</v>
      </c>
      <c r="J100" s="337">
        <v>160</v>
      </c>
      <c r="K100" s="195">
        <v>3.5562499999999999</v>
      </c>
      <c r="L100" s="338">
        <v>3.6</v>
      </c>
      <c r="M100" s="337">
        <v>55</v>
      </c>
      <c r="N100" s="195">
        <v>3.3639999999999999</v>
      </c>
      <c r="O100" s="338">
        <v>3.88</v>
      </c>
      <c r="P100" s="507">
        <v>94</v>
      </c>
      <c r="Q100" s="423">
        <v>71</v>
      </c>
      <c r="R100" s="350">
        <v>60</v>
      </c>
      <c r="S100" s="356">
        <v>109</v>
      </c>
      <c r="T100" s="50">
        <f>S100+R100+Q100+P100</f>
        <v>334</v>
      </c>
    </row>
    <row r="101" spans="1:20" s="1" customFormat="1" ht="15" customHeight="1" x14ac:dyDescent="0.25">
      <c r="A101" s="26">
        <v>96</v>
      </c>
      <c r="B101" s="27" t="s">
        <v>6</v>
      </c>
      <c r="C101" s="166" t="s">
        <v>127</v>
      </c>
      <c r="D101" s="378">
        <v>140</v>
      </c>
      <c r="E101" s="371">
        <v>3.3645999999999998</v>
      </c>
      <c r="F101" s="362">
        <v>3.79</v>
      </c>
      <c r="G101" s="378">
        <v>179</v>
      </c>
      <c r="H101" s="371">
        <v>3.3574999999999999</v>
      </c>
      <c r="I101" s="362">
        <v>3.81</v>
      </c>
      <c r="J101" s="339">
        <v>158</v>
      </c>
      <c r="K101" s="194">
        <v>3.7784810126582276</v>
      </c>
      <c r="L101" s="340">
        <v>3.6</v>
      </c>
      <c r="M101" s="339">
        <v>157</v>
      </c>
      <c r="N101" s="194">
        <v>3.5350000000000001</v>
      </c>
      <c r="O101" s="340">
        <v>3.88</v>
      </c>
      <c r="P101" s="508">
        <v>104</v>
      </c>
      <c r="Q101" s="424">
        <v>108</v>
      </c>
      <c r="R101" s="350">
        <v>29</v>
      </c>
      <c r="S101" s="356">
        <v>94</v>
      </c>
      <c r="T101" s="50">
        <f>S101+R101+Q101+P101</f>
        <v>335</v>
      </c>
    </row>
    <row r="102" spans="1:20" s="1" customFormat="1" ht="15" customHeight="1" x14ac:dyDescent="0.25">
      <c r="A102" s="26">
        <v>97</v>
      </c>
      <c r="B102" s="27" t="s">
        <v>4</v>
      </c>
      <c r="C102" s="166" t="s">
        <v>116</v>
      </c>
      <c r="D102" s="378">
        <v>128</v>
      </c>
      <c r="E102" s="371">
        <v>3.6172999999999997</v>
      </c>
      <c r="F102" s="362">
        <v>3.79</v>
      </c>
      <c r="G102" s="378">
        <v>200</v>
      </c>
      <c r="H102" s="371">
        <v>3.645</v>
      </c>
      <c r="I102" s="362">
        <v>3.81</v>
      </c>
      <c r="J102" s="339">
        <v>142</v>
      </c>
      <c r="K102" s="194">
        <v>3.443661971830986</v>
      </c>
      <c r="L102" s="340">
        <v>3.6</v>
      </c>
      <c r="M102" s="339">
        <v>146</v>
      </c>
      <c r="N102" s="194">
        <v>3.4794000000000005</v>
      </c>
      <c r="O102" s="340">
        <v>3.88</v>
      </c>
      <c r="P102" s="508">
        <v>81</v>
      </c>
      <c r="Q102" s="424">
        <v>83</v>
      </c>
      <c r="R102" s="350">
        <v>74</v>
      </c>
      <c r="S102" s="356">
        <v>104</v>
      </c>
      <c r="T102" s="50">
        <f>S102+R102+Q102+P102</f>
        <v>342</v>
      </c>
    </row>
    <row r="103" spans="1:20" s="1" customFormat="1" ht="15" customHeight="1" x14ac:dyDescent="0.25">
      <c r="A103" s="26">
        <v>98</v>
      </c>
      <c r="B103" s="27" t="s">
        <v>4</v>
      </c>
      <c r="C103" s="166" t="s">
        <v>118</v>
      </c>
      <c r="D103" s="378">
        <v>70</v>
      </c>
      <c r="E103" s="371">
        <v>3.6858</v>
      </c>
      <c r="F103" s="362">
        <v>3.79</v>
      </c>
      <c r="G103" s="378">
        <v>64</v>
      </c>
      <c r="H103" s="371">
        <v>3.5941000000000001</v>
      </c>
      <c r="I103" s="362">
        <v>3.81</v>
      </c>
      <c r="J103" s="339">
        <v>69</v>
      </c>
      <c r="K103" s="194">
        <v>3.376811594202898</v>
      </c>
      <c r="L103" s="340">
        <v>3.6</v>
      </c>
      <c r="M103" s="339">
        <v>57</v>
      </c>
      <c r="N103" s="194">
        <v>3.5087999999999999</v>
      </c>
      <c r="O103" s="340">
        <v>3.88</v>
      </c>
      <c r="P103" s="508">
        <v>69</v>
      </c>
      <c r="Q103" s="424">
        <v>90</v>
      </c>
      <c r="R103" s="350">
        <v>85</v>
      </c>
      <c r="S103" s="356">
        <v>99</v>
      </c>
      <c r="T103" s="50">
        <f>S103+R103+Q103+P103</f>
        <v>343</v>
      </c>
    </row>
    <row r="104" spans="1:20" s="1" customFormat="1" ht="15" customHeight="1" x14ac:dyDescent="0.25">
      <c r="A104" s="26">
        <v>99</v>
      </c>
      <c r="B104" s="27" t="s">
        <v>7</v>
      </c>
      <c r="C104" s="166" t="s">
        <v>141</v>
      </c>
      <c r="D104" s="378">
        <v>116</v>
      </c>
      <c r="E104" s="371">
        <v>3.7672000000000003</v>
      </c>
      <c r="F104" s="362">
        <v>3.79</v>
      </c>
      <c r="G104" s="378">
        <v>99</v>
      </c>
      <c r="H104" s="371">
        <v>3.5551999999999997</v>
      </c>
      <c r="I104" s="362">
        <v>3.81</v>
      </c>
      <c r="J104" s="339">
        <v>106</v>
      </c>
      <c r="K104" s="194">
        <v>3.1415094339622636</v>
      </c>
      <c r="L104" s="340">
        <v>3.6</v>
      </c>
      <c r="M104" s="339">
        <v>97</v>
      </c>
      <c r="N104" s="194">
        <v>3.5361000000000002</v>
      </c>
      <c r="O104" s="340">
        <v>3.88</v>
      </c>
      <c r="P104" s="508">
        <v>57</v>
      </c>
      <c r="Q104" s="424">
        <v>95</v>
      </c>
      <c r="R104" s="350">
        <v>101</v>
      </c>
      <c r="S104" s="356">
        <v>95</v>
      </c>
      <c r="T104" s="50">
        <f>S104+R104+Q104+P104</f>
        <v>348</v>
      </c>
    </row>
    <row r="105" spans="1:20" s="1" customFormat="1" ht="15" customHeight="1" thickBot="1" x14ac:dyDescent="0.3">
      <c r="A105" s="38">
        <v>100</v>
      </c>
      <c r="B105" s="33" t="s">
        <v>5</v>
      </c>
      <c r="C105" s="222" t="s">
        <v>152</v>
      </c>
      <c r="D105" s="380">
        <v>205</v>
      </c>
      <c r="E105" s="381">
        <v>3.6440000000000001</v>
      </c>
      <c r="F105" s="363">
        <v>3.79</v>
      </c>
      <c r="G105" s="380">
        <v>108</v>
      </c>
      <c r="H105" s="381">
        <v>3.8239999999999998</v>
      </c>
      <c r="I105" s="363">
        <v>3.81</v>
      </c>
      <c r="J105" s="341"/>
      <c r="K105" s="196"/>
      <c r="L105" s="342">
        <v>3.6</v>
      </c>
      <c r="M105" s="341"/>
      <c r="N105" s="196"/>
      <c r="O105" s="342">
        <v>3.88</v>
      </c>
      <c r="P105" s="510">
        <v>76</v>
      </c>
      <c r="Q105" s="426">
        <v>51</v>
      </c>
      <c r="R105" s="353">
        <v>110</v>
      </c>
      <c r="S105" s="359">
        <v>111</v>
      </c>
      <c r="T105" s="53">
        <f>S105+R105+Q105+P105</f>
        <v>348</v>
      </c>
    </row>
    <row r="106" spans="1:20" s="1" customFormat="1" ht="15" customHeight="1" x14ac:dyDescent="0.25">
      <c r="A106" s="34">
        <v>101</v>
      </c>
      <c r="B106" s="35" t="s">
        <v>4</v>
      </c>
      <c r="C106" s="192" t="s">
        <v>30</v>
      </c>
      <c r="D106" s="368">
        <v>101</v>
      </c>
      <c r="E106" s="369">
        <v>3.5739000000000001</v>
      </c>
      <c r="F106" s="364">
        <v>3.79</v>
      </c>
      <c r="G106" s="368">
        <v>90</v>
      </c>
      <c r="H106" s="369">
        <v>3.7778000000000005</v>
      </c>
      <c r="I106" s="364">
        <v>3.81</v>
      </c>
      <c r="J106" s="343">
        <v>77</v>
      </c>
      <c r="K106" s="193">
        <v>3.1818181818181817</v>
      </c>
      <c r="L106" s="344">
        <v>3.6</v>
      </c>
      <c r="M106" s="343">
        <v>88</v>
      </c>
      <c r="N106" s="193">
        <v>3.3980999999999999</v>
      </c>
      <c r="O106" s="344">
        <v>3.88</v>
      </c>
      <c r="P106" s="511">
        <v>90</v>
      </c>
      <c r="Q106" s="427">
        <v>66</v>
      </c>
      <c r="R106" s="349">
        <v>96</v>
      </c>
      <c r="S106" s="355">
        <v>107</v>
      </c>
      <c r="T106" s="49">
        <f>S106+R106+Q106+P106</f>
        <v>359</v>
      </c>
    </row>
    <row r="107" spans="1:20" s="1" customFormat="1" ht="15" customHeight="1" x14ac:dyDescent="0.25">
      <c r="A107" s="26">
        <v>102</v>
      </c>
      <c r="B107" s="27" t="s">
        <v>4</v>
      </c>
      <c r="C107" s="188" t="s">
        <v>28</v>
      </c>
      <c r="D107" s="378">
        <v>53</v>
      </c>
      <c r="E107" s="371">
        <v>3.4340000000000002</v>
      </c>
      <c r="F107" s="362">
        <v>3.79</v>
      </c>
      <c r="G107" s="378">
        <v>56</v>
      </c>
      <c r="H107" s="371">
        <v>3.8035000000000001</v>
      </c>
      <c r="I107" s="362">
        <v>3.81</v>
      </c>
      <c r="J107" s="339">
        <v>57</v>
      </c>
      <c r="K107" s="194">
        <v>2.9999999999999996</v>
      </c>
      <c r="L107" s="340">
        <v>3.6</v>
      </c>
      <c r="M107" s="339">
        <v>62</v>
      </c>
      <c r="N107" s="194">
        <v>3.5326</v>
      </c>
      <c r="O107" s="340">
        <v>3.88</v>
      </c>
      <c r="P107" s="508">
        <v>99</v>
      </c>
      <c r="Q107" s="424">
        <v>56</v>
      </c>
      <c r="R107" s="350">
        <v>106</v>
      </c>
      <c r="S107" s="356">
        <v>98</v>
      </c>
      <c r="T107" s="50">
        <f>S107+R107+Q107+P107</f>
        <v>359</v>
      </c>
    </row>
    <row r="108" spans="1:20" s="1" customFormat="1" ht="15" customHeight="1" x14ac:dyDescent="0.25">
      <c r="A108" s="26">
        <v>103</v>
      </c>
      <c r="B108" s="27" t="s">
        <v>7</v>
      </c>
      <c r="C108" s="188" t="s">
        <v>56</v>
      </c>
      <c r="D108" s="378">
        <v>68</v>
      </c>
      <c r="E108" s="371">
        <v>3.6913</v>
      </c>
      <c r="F108" s="362">
        <v>3.79</v>
      </c>
      <c r="G108" s="378">
        <v>78</v>
      </c>
      <c r="H108" s="371">
        <v>3.3077999999999999</v>
      </c>
      <c r="I108" s="362">
        <v>3.81</v>
      </c>
      <c r="J108" s="339">
        <v>55</v>
      </c>
      <c r="K108" s="194">
        <v>2.9636363636363638</v>
      </c>
      <c r="L108" s="340">
        <v>3.6</v>
      </c>
      <c r="M108" s="339">
        <v>81</v>
      </c>
      <c r="N108" s="194">
        <v>3.7037</v>
      </c>
      <c r="O108" s="340">
        <v>3.88</v>
      </c>
      <c r="P108" s="508">
        <v>68</v>
      </c>
      <c r="Q108" s="424">
        <v>109</v>
      </c>
      <c r="R108" s="350">
        <v>108</v>
      </c>
      <c r="S108" s="356">
        <v>77</v>
      </c>
      <c r="T108" s="50">
        <f>S108+R108+Q108+P108</f>
        <v>362</v>
      </c>
    </row>
    <row r="109" spans="1:20" s="1" customFormat="1" ht="15" customHeight="1" x14ac:dyDescent="0.25">
      <c r="A109" s="26">
        <v>104</v>
      </c>
      <c r="B109" s="27" t="s">
        <v>3</v>
      </c>
      <c r="C109" s="188" t="s">
        <v>108</v>
      </c>
      <c r="D109" s="378">
        <v>118</v>
      </c>
      <c r="E109" s="371">
        <v>3.4320999999999993</v>
      </c>
      <c r="F109" s="362">
        <v>3.79</v>
      </c>
      <c r="G109" s="378">
        <v>115</v>
      </c>
      <c r="H109" s="371">
        <v>3.5649000000000002</v>
      </c>
      <c r="I109" s="362">
        <v>3.81</v>
      </c>
      <c r="J109" s="339">
        <v>91</v>
      </c>
      <c r="K109" s="194">
        <v>3.2747252747252746</v>
      </c>
      <c r="L109" s="340">
        <v>3.6</v>
      </c>
      <c r="M109" s="339">
        <v>80</v>
      </c>
      <c r="N109" s="194">
        <v>3.61</v>
      </c>
      <c r="O109" s="340">
        <v>3.88</v>
      </c>
      <c r="P109" s="508">
        <v>100</v>
      </c>
      <c r="Q109" s="424">
        <v>94</v>
      </c>
      <c r="R109" s="350">
        <v>92</v>
      </c>
      <c r="S109" s="356">
        <v>86</v>
      </c>
      <c r="T109" s="50">
        <f>S109+R109+Q109+P109</f>
        <v>372</v>
      </c>
    </row>
    <row r="110" spans="1:20" s="1" customFormat="1" ht="15" customHeight="1" x14ac:dyDescent="0.25">
      <c r="A110" s="26">
        <v>105</v>
      </c>
      <c r="B110" s="27" t="s">
        <v>7</v>
      </c>
      <c r="C110" s="188" t="s">
        <v>135</v>
      </c>
      <c r="D110" s="379">
        <v>99</v>
      </c>
      <c r="E110" s="371">
        <v>3.6663000000000006</v>
      </c>
      <c r="F110" s="361">
        <v>3.79</v>
      </c>
      <c r="G110" s="379">
        <v>106</v>
      </c>
      <c r="H110" s="371">
        <v>3.3585000000000003</v>
      </c>
      <c r="I110" s="361">
        <v>3.81</v>
      </c>
      <c r="J110" s="337">
        <v>100</v>
      </c>
      <c r="K110" s="195">
        <v>3.17</v>
      </c>
      <c r="L110" s="338">
        <v>3.6</v>
      </c>
      <c r="M110" s="337">
        <v>93</v>
      </c>
      <c r="N110" s="195">
        <v>3.5376999999999996</v>
      </c>
      <c r="O110" s="338">
        <v>3.88</v>
      </c>
      <c r="P110" s="507">
        <v>73</v>
      </c>
      <c r="Q110" s="423">
        <v>107</v>
      </c>
      <c r="R110" s="350">
        <v>97</v>
      </c>
      <c r="S110" s="356">
        <v>96</v>
      </c>
      <c r="T110" s="50">
        <f>S110+R110+Q110+P110</f>
        <v>373</v>
      </c>
    </row>
    <row r="111" spans="1:20" s="1" customFormat="1" ht="15" customHeight="1" x14ac:dyDescent="0.25">
      <c r="A111" s="26">
        <v>106</v>
      </c>
      <c r="B111" s="27" t="s">
        <v>4</v>
      </c>
      <c r="C111" s="188" t="s">
        <v>29</v>
      </c>
      <c r="D111" s="378">
        <v>50</v>
      </c>
      <c r="E111" s="371">
        <v>3.58</v>
      </c>
      <c r="F111" s="362">
        <v>3.79</v>
      </c>
      <c r="G111" s="378">
        <v>58</v>
      </c>
      <c r="H111" s="371">
        <v>3.3621000000000003</v>
      </c>
      <c r="I111" s="362">
        <v>3.81</v>
      </c>
      <c r="J111" s="339">
        <v>71</v>
      </c>
      <c r="K111" s="194">
        <v>3.3802816901408455</v>
      </c>
      <c r="L111" s="340">
        <v>3.6</v>
      </c>
      <c r="M111" s="339">
        <v>65</v>
      </c>
      <c r="N111" s="194">
        <v>3.4921999999999995</v>
      </c>
      <c r="O111" s="340">
        <v>3.88</v>
      </c>
      <c r="P111" s="508">
        <v>86</v>
      </c>
      <c r="Q111" s="424">
        <v>106</v>
      </c>
      <c r="R111" s="350">
        <v>83</v>
      </c>
      <c r="S111" s="356">
        <v>102</v>
      </c>
      <c r="T111" s="50">
        <f>S111+R111+Q111+P111</f>
        <v>377</v>
      </c>
    </row>
    <row r="112" spans="1:20" s="1" customFormat="1" ht="15" customHeight="1" x14ac:dyDescent="0.25">
      <c r="A112" s="26">
        <v>107</v>
      </c>
      <c r="B112" s="27" t="s">
        <v>3</v>
      </c>
      <c r="C112" s="188" t="s">
        <v>110</v>
      </c>
      <c r="D112" s="379">
        <v>100</v>
      </c>
      <c r="E112" s="371">
        <v>3.33</v>
      </c>
      <c r="F112" s="362">
        <v>3.79</v>
      </c>
      <c r="G112" s="379">
        <v>97</v>
      </c>
      <c r="H112" s="371">
        <v>3.2268000000000008</v>
      </c>
      <c r="I112" s="362">
        <v>3.81</v>
      </c>
      <c r="J112" s="339">
        <v>106</v>
      </c>
      <c r="K112" s="194">
        <v>3.4150943396226414</v>
      </c>
      <c r="L112" s="340">
        <v>3.6</v>
      </c>
      <c r="M112" s="339">
        <v>89</v>
      </c>
      <c r="N112" s="194">
        <v>3.5505</v>
      </c>
      <c r="O112" s="340">
        <v>3.88</v>
      </c>
      <c r="P112" s="508">
        <v>106</v>
      </c>
      <c r="Q112" s="424">
        <v>110</v>
      </c>
      <c r="R112" s="350">
        <v>77</v>
      </c>
      <c r="S112" s="356">
        <v>93</v>
      </c>
      <c r="T112" s="50">
        <f>S112+R112+Q112+P112</f>
        <v>386</v>
      </c>
    </row>
    <row r="113" spans="1:20" s="1" customFormat="1" ht="15" customHeight="1" x14ac:dyDescent="0.25">
      <c r="A113" s="26">
        <v>108</v>
      </c>
      <c r="B113" s="27" t="s">
        <v>4</v>
      </c>
      <c r="C113" s="188" t="s">
        <v>114</v>
      </c>
      <c r="D113" s="378">
        <v>148</v>
      </c>
      <c r="E113" s="371">
        <v>3.5878000000000001</v>
      </c>
      <c r="F113" s="362">
        <v>3.79</v>
      </c>
      <c r="G113" s="378">
        <v>154</v>
      </c>
      <c r="H113" s="371">
        <v>3.4284999999999997</v>
      </c>
      <c r="I113" s="362">
        <v>3.81</v>
      </c>
      <c r="J113" s="339">
        <v>96</v>
      </c>
      <c r="K113" s="194">
        <v>2.927083333333333</v>
      </c>
      <c r="L113" s="340">
        <v>3.6</v>
      </c>
      <c r="M113" s="339">
        <v>151</v>
      </c>
      <c r="N113" s="194">
        <v>3.5625999999999998</v>
      </c>
      <c r="O113" s="340">
        <v>3.88</v>
      </c>
      <c r="P113" s="508">
        <v>85</v>
      </c>
      <c r="Q113" s="424">
        <v>103</v>
      </c>
      <c r="R113" s="350">
        <v>109</v>
      </c>
      <c r="S113" s="356">
        <v>92</v>
      </c>
      <c r="T113" s="367">
        <f>S113+R113+Q113+P113</f>
        <v>389</v>
      </c>
    </row>
    <row r="114" spans="1:20" s="1" customFormat="1" ht="15" customHeight="1" x14ac:dyDescent="0.25">
      <c r="A114" s="38">
        <v>109</v>
      </c>
      <c r="B114" s="39" t="s">
        <v>5</v>
      </c>
      <c r="C114" s="190" t="s">
        <v>47</v>
      </c>
      <c r="D114" s="380">
        <v>51</v>
      </c>
      <c r="E114" s="381">
        <v>3.4509000000000003</v>
      </c>
      <c r="F114" s="365">
        <v>3.79</v>
      </c>
      <c r="G114" s="380">
        <v>30</v>
      </c>
      <c r="H114" s="381">
        <v>3.1667000000000001</v>
      </c>
      <c r="I114" s="365">
        <v>3.81</v>
      </c>
      <c r="J114" s="345">
        <v>19</v>
      </c>
      <c r="K114" s="199">
        <v>3.1578947368421053</v>
      </c>
      <c r="L114" s="346">
        <v>3.6</v>
      </c>
      <c r="M114" s="345">
        <v>31</v>
      </c>
      <c r="N114" s="199">
        <v>3.6454999999999997</v>
      </c>
      <c r="O114" s="346">
        <v>3.88</v>
      </c>
      <c r="P114" s="510">
        <v>98</v>
      </c>
      <c r="Q114" s="426">
        <v>111</v>
      </c>
      <c r="R114" s="353">
        <v>98</v>
      </c>
      <c r="S114" s="359">
        <v>85</v>
      </c>
      <c r="T114" s="53">
        <f>S114+R114+Q114+P114</f>
        <v>392</v>
      </c>
    </row>
    <row r="115" spans="1:20" s="1" customFormat="1" ht="15" customHeight="1" x14ac:dyDescent="0.25">
      <c r="A115" s="38">
        <v>110</v>
      </c>
      <c r="B115" s="39" t="s">
        <v>4</v>
      </c>
      <c r="C115" s="190" t="s">
        <v>115</v>
      </c>
      <c r="D115" s="380">
        <v>48</v>
      </c>
      <c r="E115" s="381">
        <v>3.2293000000000003</v>
      </c>
      <c r="F115" s="365">
        <v>3.79</v>
      </c>
      <c r="G115" s="380">
        <v>25</v>
      </c>
      <c r="H115" s="381">
        <v>3.4</v>
      </c>
      <c r="I115" s="365">
        <v>3.81</v>
      </c>
      <c r="J115" s="345">
        <v>28</v>
      </c>
      <c r="K115" s="199">
        <v>3</v>
      </c>
      <c r="L115" s="346">
        <v>3.6</v>
      </c>
      <c r="M115" s="345">
        <v>40</v>
      </c>
      <c r="N115" s="199">
        <v>3.7</v>
      </c>
      <c r="O115" s="346">
        <v>3.88</v>
      </c>
      <c r="P115" s="510">
        <v>109</v>
      </c>
      <c r="Q115" s="426">
        <v>104</v>
      </c>
      <c r="R115" s="353">
        <v>104</v>
      </c>
      <c r="S115" s="359">
        <v>78</v>
      </c>
      <c r="T115" s="53">
        <f>S115+R115+Q115+P115</f>
        <v>395</v>
      </c>
    </row>
    <row r="116" spans="1:20" s="1" customFormat="1" ht="15" customHeight="1" thickBot="1" x14ac:dyDescent="0.3">
      <c r="A116" s="32">
        <v>111</v>
      </c>
      <c r="B116" s="33" t="s">
        <v>5</v>
      </c>
      <c r="C116" s="191" t="s">
        <v>42</v>
      </c>
      <c r="D116" s="385">
        <v>51</v>
      </c>
      <c r="E116" s="375">
        <v>3.2152999999999996</v>
      </c>
      <c r="F116" s="363">
        <v>3.79</v>
      </c>
      <c r="G116" s="385">
        <v>46</v>
      </c>
      <c r="H116" s="375">
        <v>3.5436000000000001</v>
      </c>
      <c r="I116" s="363">
        <v>3.81</v>
      </c>
      <c r="J116" s="341">
        <v>39</v>
      </c>
      <c r="K116" s="196">
        <v>3.3846153846153846</v>
      </c>
      <c r="L116" s="342">
        <v>3.6</v>
      </c>
      <c r="M116" s="341">
        <v>50</v>
      </c>
      <c r="N116" s="196">
        <v>2.72</v>
      </c>
      <c r="O116" s="342">
        <v>3.88</v>
      </c>
      <c r="P116" s="509">
        <v>111</v>
      </c>
      <c r="Q116" s="425">
        <v>96</v>
      </c>
      <c r="R116" s="351">
        <v>82</v>
      </c>
      <c r="S116" s="357">
        <v>110</v>
      </c>
      <c r="T116" s="51">
        <f>S116+R116+Q116+P116</f>
        <v>399</v>
      </c>
    </row>
    <row r="117" spans="1:20" s="1" customFormat="1" ht="15" customHeight="1" x14ac:dyDescent="0.25">
      <c r="A117"/>
      <c r="B117" s="24"/>
      <c r="C117" s="132" t="s">
        <v>76</v>
      </c>
      <c r="D117" s="132"/>
      <c r="E117" s="134">
        <f>AVERAGE(E6:E116)</f>
        <v>3.7686774774774765</v>
      </c>
      <c r="F117" s="132"/>
      <c r="G117" s="132"/>
      <c r="H117" s="134">
        <f>AVERAGE(H6:H116)</f>
        <v>3.7924117117117122</v>
      </c>
      <c r="I117" s="132"/>
      <c r="J117" s="132"/>
      <c r="K117" s="134">
        <f>AVERAGE(K6:K116)</f>
        <v>3.571430010392497</v>
      </c>
      <c r="L117" s="132"/>
      <c r="M117" s="132"/>
      <c r="N117" s="134">
        <f>AVERAGE(N6:N116)</f>
        <v>3.8416672727272725</v>
      </c>
      <c r="O117" s="132"/>
      <c r="P117" s="132"/>
      <c r="Q117" s="132"/>
      <c r="R117" s="20"/>
      <c r="S117" s="20"/>
      <c r="T117" s="20"/>
    </row>
    <row r="118" spans="1:20" s="1" customFormat="1" ht="15" customHeight="1" x14ac:dyDescent="0.25">
      <c r="A118"/>
      <c r="B118"/>
      <c r="C118" s="37" t="s">
        <v>77</v>
      </c>
      <c r="D118" s="37"/>
      <c r="E118" s="37">
        <v>3.79</v>
      </c>
      <c r="F118" s="37"/>
      <c r="G118" s="37"/>
      <c r="H118" s="37">
        <v>3.81</v>
      </c>
      <c r="I118" s="37"/>
      <c r="J118" s="37"/>
      <c r="K118" s="255">
        <v>3.6</v>
      </c>
      <c r="L118" s="37"/>
      <c r="M118" s="37"/>
      <c r="N118" s="37">
        <v>3.88</v>
      </c>
      <c r="O118" s="37"/>
      <c r="P118" s="37"/>
      <c r="Q118" s="37"/>
      <c r="R118" s="20"/>
      <c r="S118" s="20"/>
      <c r="T118" s="20"/>
    </row>
    <row r="119" spans="1:20" x14ac:dyDescent="0.25">
      <c r="R119" s="24"/>
      <c r="S119" s="24"/>
      <c r="T119" s="24"/>
    </row>
    <row r="120" spans="1:20" x14ac:dyDescent="0.25">
      <c r="R120" s="24"/>
      <c r="S120" s="24"/>
      <c r="T120" s="24"/>
    </row>
  </sheetData>
  <mergeCells count="10">
    <mergeCell ref="B2:C2"/>
    <mergeCell ref="T4:T5"/>
    <mergeCell ref="A4:A5"/>
    <mergeCell ref="B4:B5"/>
    <mergeCell ref="C4:C5"/>
    <mergeCell ref="J4:L4"/>
    <mergeCell ref="G4:I4"/>
    <mergeCell ref="M4:O4"/>
    <mergeCell ref="D4:F4"/>
    <mergeCell ref="P4:S4"/>
  </mergeCells>
  <conditionalFormatting sqref="H6:H45">
    <cfRule type="cellIs" dxfId="84" priority="48" stopIfTrue="1" operator="between">
      <formula>$H$119</formula>
      <formula>3.785</formula>
    </cfRule>
    <cfRule type="cellIs" dxfId="83" priority="49" stopIfTrue="1" operator="lessThan">
      <formula>3.5</formula>
    </cfRule>
    <cfRule type="cellIs" dxfId="82" priority="50" stopIfTrue="1" operator="between">
      <formula>$H$119</formula>
      <formula>3.5</formula>
    </cfRule>
    <cfRule type="cellIs" dxfId="81" priority="51" stopIfTrue="1" operator="between">
      <formula>4.5</formula>
      <formula>$H$119</formula>
    </cfRule>
    <cfRule type="cellIs" dxfId="80" priority="52" stopIfTrue="1" operator="greaterThanOrEqual">
      <formula>4.5</formula>
    </cfRule>
  </conditionalFormatting>
  <conditionalFormatting sqref="H46">
    <cfRule type="cellIs" dxfId="79" priority="43" stopIfTrue="1" operator="between">
      <formula>$H$119</formula>
      <formula>3.785</formula>
    </cfRule>
    <cfRule type="cellIs" dxfId="78" priority="44" stopIfTrue="1" operator="lessThan">
      <formula>3.5</formula>
    </cfRule>
    <cfRule type="cellIs" dxfId="77" priority="45" stopIfTrue="1" operator="between">
      <formula>$H$119</formula>
      <formula>3.5</formula>
    </cfRule>
    <cfRule type="cellIs" dxfId="76" priority="46" stopIfTrue="1" operator="between">
      <formula>4.5</formula>
      <formula>$H$119</formula>
    </cfRule>
    <cfRule type="cellIs" dxfId="75" priority="47" stopIfTrue="1" operator="greaterThanOrEqual">
      <formula>4.5</formula>
    </cfRule>
  </conditionalFormatting>
  <conditionalFormatting sqref="H47:H85">
    <cfRule type="cellIs" dxfId="74" priority="38" stopIfTrue="1" operator="between">
      <formula>$H$119</formula>
      <formula>3.785</formula>
    </cfRule>
    <cfRule type="cellIs" dxfId="73" priority="39" stopIfTrue="1" operator="lessThan">
      <formula>3.5</formula>
    </cfRule>
    <cfRule type="cellIs" dxfId="72" priority="40" stopIfTrue="1" operator="between">
      <formula>$H$119</formula>
      <formula>3.5</formula>
    </cfRule>
    <cfRule type="cellIs" dxfId="71" priority="41" stopIfTrue="1" operator="between">
      <formula>4.5</formula>
      <formula>$H$119</formula>
    </cfRule>
    <cfRule type="cellIs" dxfId="70" priority="42" stopIfTrue="1" operator="greaterThanOrEqual">
      <formula>4.5</formula>
    </cfRule>
  </conditionalFormatting>
  <conditionalFormatting sqref="H6:H118">
    <cfRule type="cellIs" dxfId="69" priority="33" stopIfTrue="1" operator="between">
      <formula>$H$117</formula>
      <formula>3.785</formula>
    </cfRule>
    <cfRule type="cellIs" dxfId="68" priority="34" stopIfTrue="1" operator="lessThan">
      <formula>3.5</formula>
    </cfRule>
    <cfRule type="cellIs" dxfId="67" priority="35" stopIfTrue="1" operator="between">
      <formula>$H$117</formula>
      <formula>3.5</formula>
    </cfRule>
    <cfRule type="cellIs" dxfId="66" priority="36" stopIfTrue="1" operator="between">
      <formula>4.5</formula>
      <formula>$H$117</formula>
    </cfRule>
    <cfRule type="cellIs" dxfId="65" priority="37" stopIfTrue="1" operator="greaterThanOrEqual">
      <formula>4.5</formula>
    </cfRule>
  </conditionalFormatting>
  <conditionalFormatting sqref="N6:N118">
    <cfRule type="cellIs" dxfId="64" priority="27" operator="between">
      <formula>$N$117</formula>
      <formula>3.835</formula>
    </cfRule>
    <cfRule type="containsBlanks" dxfId="63" priority="28">
      <formula>LEN(TRIM(N6))=0</formula>
    </cfRule>
    <cfRule type="cellIs" dxfId="62" priority="29" operator="lessThan">
      <formula>3.5</formula>
    </cfRule>
    <cfRule type="cellIs" dxfId="61" priority="30" operator="between">
      <formula>$N$117</formula>
      <formula>3.5</formula>
    </cfRule>
    <cfRule type="cellIs" dxfId="60" priority="31" operator="between">
      <formula>4.5</formula>
      <formula>$N$117</formula>
    </cfRule>
    <cfRule type="cellIs" dxfId="59" priority="32" operator="greaterThanOrEqual">
      <formula>4.5</formula>
    </cfRule>
  </conditionalFormatting>
  <conditionalFormatting sqref="K6:K118">
    <cfRule type="containsBlanks" dxfId="58" priority="21">
      <formula>LEN(TRIM(K6))=0</formula>
    </cfRule>
    <cfRule type="cellIs" dxfId="57" priority="22" operator="equal">
      <formula>$K$117</formula>
    </cfRule>
    <cfRule type="cellIs" dxfId="56" priority="23" operator="lessThan">
      <formula>3.5</formula>
    </cfRule>
    <cfRule type="cellIs" dxfId="55" priority="24" operator="between">
      <formula>3.5</formula>
      <formula>$K$117</formula>
    </cfRule>
    <cfRule type="cellIs" dxfId="54" priority="25" operator="between">
      <formula>$K$117</formula>
      <formula>4.5</formula>
    </cfRule>
    <cfRule type="cellIs" dxfId="53" priority="26" operator="greaterThanOrEqual">
      <formula>4.5</formula>
    </cfRule>
  </conditionalFormatting>
  <conditionalFormatting sqref="E6:E45">
    <cfRule type="cellIs" dxfId="52" priority="16" stopIfTrue="1" operator="between">
      <formula>$H$119</formula>
      <formula>3.785</formula>
    </cfRule>
    <cfRule type="cellIs" dxfId="51" priority="17" stopIfTrue="1" operator="lessThan">
      <formula>3.5</formula>
    </cfRule>
    <cfRule type="cellIs" dxfId="50" priority="18" stopIfTrue="1" operator="between">
      <formula>$H$119</formula>
      <formula>3.5</formula>
    </cfRule>
    <cfRule type="cellIs" dxfId="49" priority="19" stopIfTrue="1" operator="between">
      <formula>4.5</formula>
      <formula>$H$119</formula>
    </cfRule>
    <cfRule type="cellIs" dxfId="48" priority="20" stopIfTrue="1" operator="greaterThanOrEqual">
      <formula>4.5</formula>
    </cfRule>
  </conditionalFormatting>
  <conditionalFormatting sqref="E46">
    <cfRule type="cellIs" dxfId="47" priority="11" stopIfTrue="1" operator="between">
      <formula>$H$119</formula>
      <formula>3.785</formula>
    </cfRule>
    <cfRule type="cellIs" dxfId="46" priority="12" stopIfTrue="1" operator="lessThan">
      <formula>3.5</formula>
    </cfRule>
    <cfRule type="cellIs" dxfId="45" priority="13" stopIfTrue="1" operator="between">
      <formula>$H$119</formula>
      <formula>3.5</formula>
    </cfRule>
    <cfRule type="cellIs" dxfId="44" priority="14" stopIfTrue="1" operator="between">
      <formula>4.5</formula>
      <formula>$H$119</formula>
    </cfRule>
    <cfRule type="cellIs" dxfId="43" priority="15" stopIfTrue="1" operator="greaterThanOrEqual">
      <formula>4.5</formula>
    </cfRule>
  </conditionalFormatting>
  <conditionalFormatting sqref="E47:E85">
    <cfRule type="cellIs" dxfId="42" priority="6" stopIfTrue="1" operator="between">
      <formula>$H$119</formula>
      <formula>3.785</formula>
    </cfRule>
    <cfRule type="cellIs" dxfId="41" priority="7" stopIfTrue="1" operator="lessThan">
      <formula>3.5</formula>
    </cfRule>
    <cfRule type="cellIs" dxfId="40" priority="8" stopIfTrue="1" operator="between">
      <formula>$H$119</formula>
      <formula>3.5</formula>
    </cfRule>
    <cfRule type="cellIs" dxfId="39" priority="9" stopIfTrue="1" operator="between">
      <formula>4.5</formula>
      <formula>$H$119</formula>
    </cfRule>
    <cfRule type="cellIs" dxfId="38" priority="10" stopIfTrue="1" operator="greaterThanOrEqual">
      <formula>4.5</formula>
    </cfRule>
  </conditionalFormatting>
  <conditionalFormatting sqref="E6:E118">
    <cfRule type="cellIs" dxfId="37" priority="1" stopIfTrue="1" operator="between">
      <formula>$E$117</formula>
      <formula>3.765</formula>
    </cfRule>
    <cfRule type="cellIs" dxfId="36" priority="2" stopIfTrue="1" operator="lessThan">
      <formula>3.495</formula>
    </cfRule>
    <cfRule type="cellIs" dxfId="35" priority="3" stopIfTrue="1" operator="between">
      <formula>$E$117</formula>
      <formula>3.495</formula>
    </cfRule>
    <cfRule type="cellIs" dxfId="34" priority="4" stopIfTrue="1" operator="between">
      <formula>4.5</formula>
      <formula>$E$117</formula>
    </cfRule>
    <cfRule type="cellIs" dxfId="33" priority="5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zoomScale="90" zoomScaleNormal="90" workbookViewId="0">
      <pane xSplit="5" ySplit="6" topLeftCell="F7" activePane="bottomRight" state="frozen"/>
      <selection pane="topRight" activeCell="J1" sqref="J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18.7109375" customWidth="1"/>
    <col min="3" max="3" width="32.85546875" customWidth="1"/>
    <col min="4" max="4" width="8.7109375" customWidth="1"/>
    <col min="5" max="5" width="8.7109375" style="2" customWidth="1"/>
    <col min="6" max="6" width="7.85546875" customWidth="1"/>
  </cols>
  <sheetData>
    <row r="1" spans="1:12" ht="15" customHeight="1" x14ac:dyDescent="0.25">
      <c r="G1" s="72"/>
      <c r="H1" s="4" t="s">
        <v>8</v>
      </c>
    </row>
    <row r="2" spans="1:12" ht="15" customHeight="1" x14ac:dyDescent="0.25">
      <c r="A2" s="5"/>
      <c r="B2" s="5"/>
      <c r="C2" s="472" t="s">
        <v>70</v>
      </c>
      <c r="D2" s="472"/>
      <c r="E2" s="71">
        <v>2024</v>
      </c>
      <c r="F2" s="5"/>
      <c r="G2" s="73"/>
      <c r="H2" s="4" t="s">
        <v>9</v>
      </c>
    </row>
    <row r="3" spans="1:12" ht="15" customHeight="1" thickBot="1" x14ac:dyDescent="0.3">
      <c r="A3" s="5"/>
      <c r="B3" s="5"/>
      <c r="C3" s="5"/>
      <c r="D3" s="5"/>
      <c r="E3" s="6"/>
      <c r="F3" s="5"/>
      <c r="G3" s="162"/>
      <c r="H3" s="4" t="s">
        <v>10</v>
      </c>
    </row>
    <row r="4" spans="1:12" ht="15" customHeight="1" x14ac:dyDescent="0.25">
      <c r="A4" s="488" t="s">
        <v>0</v>
      </c>
      <c r="B4" s="490" t="s">
        <v>12</v>
      </c>
      <c r="C4" s="492" t="s">
        <v>13</v>
      </c>
      <c r="D4" s="477" t="s">
        <v>14</v>
      </c>
      <c r="E4" s="479" t="s">
        <v>98</v>
      </c>
      <c r="F4" s="5"/>
      <c r="G4" s="9"/>
      <c r="H4" s="4" t="s">
        <v>16</v>
      </c>
    </row>
    <row r="5" spans="1:12" ht="27" customHeight="1" thickBot="1" x14ac:dyDescent="0.3">
      <c r="A5" s="489"/>
      <c r="B5" s="491"/>
      <c r="C5" s="493"/>
      <c r="D5" s="494"/>
      <c r="E5" s="487"/>
      <c r="F5" s="5"/>
    </row>
    <row r="6" spans="1:12" ht="15" customHeight="1" thickBot="1" x14ac:dyDescent="0.3">
      <c r="A6" s="75"/>
      <c r="B6" s="76"/>
      <c r="C6" s="74" t="s">
        <v>94</v>
      </c>
      <c r="D6" s="88">
        <f>SUM(D7:D117)</f>
        <v>13821</v>
      </c>
      <c r="E6" s="122">
        <f>AVERAGE(E7:E117)</f>
        <v>3.7686774774774774</v>
      </c>
      <c r="F6" s="12"/>
      <c r="G6" s="115"/>
      <c r="H6" s="113"/>
      <c r="I6" s="113"/>
      <c r="J6" s="113"/>
      <c r="K6" s="113"/>
      <c r="L6" s="113"/>
    </row>
    <row r="7" spans="1:12" ht="15" customHeight="1" x14ac:dyDescent="0.25">
      <c r="A7" s="10">
        <v>1</v>
      </c>
      <c r="B7" s="126" t="s">
        <v>5</v>
      </c>
      <c r="C7" s="500" t="s">
        <v>103</v>
      </c>
      <c r="D7" s="106">
        <v>80</v>
      </c>
      <c r="E7" s="85">
        <v>4.5125000000000002</v>
      </c>
      <c r="F7" s="12"/>
      <c r="G7" s="114"/>
      <c r="H7" s="113"/>
      <c r="I7" s="113"/>
      <c r="J7" s="113"/>
      <c r="K7" s="113"/>
      <c r="L7" s="113"/>
    </row>
    <row r="8" spans="1:12" s="1" customFormat="1" ht="15" customHeight="1" x14ac:dyDescent="0.25">
      <c r="A8" s="13">
        <v>2</v>
      </c>
      <c r="B8" s="119" t="s">
        <v>1</v>
      </c>
      <c r="C8" s="177" t="s">
        <v>18</v>
      </c>
      <c r="D8" s="215">
        <v>111</v>
      </c>
      <c r="E8" s="86">
        <v>4.3788</v>
      </c>
      <c r="F8" s="12"/>
    </row>
    <row r="9" spans="1:12" s="1" customFormat="1" ht="15" customHeight="1" x14ac:dyDescent="0.25">
      <c r="A9" s="13">
        <v>3</v>
      </c>
      <c r="B9" s="119" t="s">
        <v>1</v>
      </c>
      <c r="C9" s="178" t="s">
        <v>17</v>
      </c>
      <c r="D9" s="180">
        <v>40</v>
      </c>
      <c r="E9" s="86">
        <v>4.3499999999999996</v>
      </c>
      <c r="F9" s="12"/>
    </row>
    <row r="10" spans="1:12" s="1" customFormat="1" ht="15" customHeight="1" x14ac:dyDescent="0.25">
      <c r="A10" s="13">
        <v>4</v>
      </c>
      <c r="B10" s="119" t="s">
        <v>3</v>
      </c>
      <c r="C10" s="41" t="s">
        <v>26</v>
      </c>
      <c r="D10" s="215">
        <v>101</v>
      </c>
      <c r="E10" s="86">
        <v>4.2474999999999996</v>
      </c>
      <c r="F10" s="12"/>
    </row>
    <row r="11" spans="1:12" s="1" customFormat="1" ht="15" customHeight="1" x14ac:dyDescent="0.25">
      <c r="A11" s="13">
        <v>5</v>
      </c>
      <c r="B11" s="119" t="s">
        <v>6</v>
      </c>
      <c r="C11" s="43" t="s">
        <v>51</v>
      </c>
      <c r="D11" s="215">
        <v>125</v>
      </c>
      <c r="E11" s="86">
        <v>4.2320000000000002</v>
      </c>
      <c r="F11" s="12"/>
    </row>
    <row r="12" spans="1:12" s="1" customFormat="1" ht="15" customHeight="1" x14ac:dyDescent="0.25">
      <c r="A12" s="13">
        <v>6</v>
      </c>
      <c r="B12" s="119" t="s">
        <v>2</v>
      </c>
      <c r="C12" s="41" t="s">
        <v>63</v>
      </c>
      <c r="D12" s="215">
        <v>118</v>
      </c>
      <c r="E12" s="86">
        <v>4.2202999999999999</v>
      </c>
      <c r="F12" s="12"/>
    </row>
    <row r="13" spans="1:12" s="1" customFormat="1" ht="15" customHeight="1" x14ac:dyDescent="0.25">
      <c r="A13" s="13">
        <v>7</v>
      </c>
      <c r="B13" s="119" t="s">
        <v>5</v>
      </c>
      <c r="C13" s="41" t="s">
        <v>119</v>
      </c>
      <c r="D13" s="180">
        <v>32</v>
      </c>
      <c r="E13" s="86">
        <v>4.1879</v>
      </c>
      <c r="F13" s="12"/>
    </row>
    <row r="14" spans="1:12" s="1" customFormat="1" ht="15" customHeight="1" x14ac:dyDescent="0.25">
      <c r="A14" s="13">
        <v>8</v>
      </c>
      <c r="B14" s="119" t="s">
        <v>2</v>
      </c>
      <c r="C14" s="41" t="s">
        <v>148</v>
      </c>
      <c r="D14" s="180">
        <v>80</v>
      </c>
      <c r="E14" s="251">
        <v>4.1875</v>
      </c>
      <c r="F14" s="12"/>
    </row>
    <row r="15" spans="1:12" s="1" customFormat="1" ht="15" customHeight="1" x14ac:dyDescent="0.25">
      <c r="A15" s="13">
        <v>9</v>
      </c>
      <c r="B15" s="119" t="s">
        <v>7</v>
      </c>
      <c r="C15" s="41" t="s">
        <v>131</v>
      </c>
      <c r="D15" s="252">
        <v>114</v>
      </c>
      <c r="E15" s="86">
        <v>4.149</v>
      </c>
      <c r="F15" s="12"/>
    </row>
    <row r="16" spans="1:12" s="1" customFormat="1" ht="15" customHeight="1" thickBot="1" x14ac:dyDescent="0.3">
      <c r="A16" s="16">
        <v>10</v>
      </c>
      <c r="B16" s="127" t="s">
        <v>4</v>
      </c>
      <c r="C16" s="282" t="s">
        <v>31</v>
      </c>
      <c r="D16" s="186">
        <v>161</v>
      </c>
      <c r="E16" s="87">
        <v>4.1179999999999994</v>
      </c>
      <c r="F16" s="12"/>
    </row>
    <row r="17" spans="1:6" s="1" customFormat="1" ht="15" customHeight="1" x14ac:dyDescent="0.25">
      <c r="A17" s="10">
        <v>11</v>
      </c>
      <c r="B17" s="126" t="s">
        <v>1</v>
      </c>
      <c r="C17" s="505" t="s">
        <v>105</v>
      </c>
      <c r="D17" s="106">
        <v>103</v>
      </c>
      <c r="E17" s="85">
        <v>4.1067999999999998</v>
      </c>
      <c r="F17" s="12"/>
    </row>
    <row r="18" spans="1:6" s="1" customFormat="1" ht="15" customHeight="1" x14ac:dyDescent="0.25">
      <c r="A18" s="120">
        <v>12</v>
      </c>
      <c r="B18" s="118" t="s">
        <v>6</v>
      </c>
      <c r="C18" s="19" t="s">
        <v>55</v>
      </c>
      <c r="D18" s="107">
        <v>111</v>
      </c>
      <c r="E18" s="124">
        <v>4.1081000000000003</v>
      </c>
      <c r="F18" s="12"/>
    </row>
    <row r="19" spans="1:6" s="1" customFormat="1" ht="15" customHeight="1" x14ac:dyDescent="0.25">
      <c r="A19" s="13">
        <v>13</v>
      </c>
      <c r="B19" s="119" t="s">
        <v>6</v>
      </c>
      <c r="C19" s="97" t="s">
        <v>52</v>
      </c>
      <c r="D19" s="108">
        <v>122</v>
      </c>
      <c r="E19" s="86">
        <v>4.0491999999999999</v>
      </c>
      <c r="F19" s="12"/>
    </row>
    <row r="20" spans="1:6" s="1" customFormat="1" ht="15" customHeight="1" x14ac:dyDescent="0.25">
      <c r="A20" s="13">
        <v>14</v>
      </c>
      <c r="B20" s="118" t="s">
        <v>7</v>
      </c>
      <c r="C20" s="96" t="s">
        <v>132</v>
      </c>
      <c r="D20" s="108">
        <v>170</v>
      </c>
      <c r="E20" s="86">
        <v>4.0355999999999996</v>
      </c>
      <c r="F20" s="12"/>
    </row>
    <row r="21" spans="1:6" s="1" customFormat="1" ht="15" customHeight="1" x14ac:dyDescent="0.25">
      <c r="A21" s="13">
        <v>15</v>
      </c>
      <c r="B21" s="119" t="s">
        <v>6</v>
      </c>
      <c r="C21" s="97" t="s">
        <v>121</v>
      </c>
      <c r="D21" s="108">
        <v>165</v>
      </c>
      <c r="E21" s="86">
        <v>4.0241999999999996</v>
      </c>
      <c r="F21" s="12"/>
    </row>
    <row r="22" spans="1:6" s="1" customFormat="1" ht="15" customHeight="1" x14ac:dyDescent="0.25">
      <c r="A22" s="13">
        <v>16</v>
      </c>
      <c r="B22" s="119" t="s">
        <v>2</v>
      </c>
      <c r="C22" s="97" t="s">
        <v>64</v>
      </c>
      <c r="D22" s="108">
        <v>63</v>
      </c>
      <c r="E22" s="86">
        <v>4.0157999999999996</v>
      </c>
      <c r="F22" s="12"/>
    </row>
    <row r="23" spans="1:6" s="1" customFormat="1" ht="15" customHeight="1" x14ac:dyDescent="0.25">
      <c r="A23" s="13">
        <v>17</v>
      </c>
      <c r="B23" s="119" t="s">
        <v>3</v>
      </c>
      <c r="C23" s="99" t="s">
        <v>84</v>
      </c>
      <c r="D23" s="108">
        <v>178</v>
      </c>
      <c r="E23" s="86">
        <v>4.0109000000000004</v>
      </c>
      <c r="F23" s="12"/>
    </row>
    <row r="24" spans="1:6" s="1" customFormat="1" ht="15" customHeight="1" x14ac:dyDescent="0.25">
      <c r="A24" s="13">
        <v>18</v>
      </c>
      <c r="B24" s="119" t="s">
        <v>7</v>
      </c>
      <c r="C24" s="97" t="s">
        <v>144</v>
      </c>
      <c r="D24" s="108">
        <v>200</v>
      </c>
      <c r="E24" s="86">
        <v>4.01</v>
      </c>
      <c r="F24" s="12"/>
    </row>
    <row r="25" spans="1:6" s="1" customFormat="1" ht="15" customHeight="1" x14ac:dyDescent="0.25">
      <c r="A25" s="13">
        <v>19</v>
      </c>
      <c r="B25" s="119" t="s">
        <v>6</v>
      </c>
      <c r="C25" s="97" t="s">
        <v>54</v>
      </c>
      <c r="D25" s="108">
        <v>60</v>
      </c>
      <c r="E25" s="86">
        <v>4.0000999999999998</v>
      </c>
      <c r="F25" s="12"/>
    </row>
    <row r="26" spans="1:6" s="1" customFormat="1" ht="15" customHeight="1" thickBot="1" x14ac:dyDescent="0.3">
      <c r="A26" s="16">
        <v>20</v>
      </c>
      <c r="B26" s="127" t="s">
        <v>7</v>
      </c>
      <c r="C26" s="128" t="s">
        <v>90</v>
      </c>
      <c r="D26" s="109">
        <v>181</v>
      </c>
      <c r="E26" s="87">
        <v>4.0000999999999998</v>
      </c>
      <c r="F26" s="12"/>
    </row>
    <row r="27" spans="1:6" s="1" customFormat="1" ht="15" customHeight="1" x14ac:dyDescent="0.25">
      <c r="A27" s="18">
        <v>21</v>
      </c>
      <c r="B27" s="118" t="s">
        <v>3</v>
      </c>
      <c r="C27" s="96" t="s">
        <v>22</v>
      </c>
      <c r="D27" s="107">
        <v>68</v>
      </c>
      <c r="E27" s="124">
        <v>3.9853000000000005</v>
      </c>
      <c r="F27" s="12"/>
    </row>
    <row r="28" spans="1:6" s="1" customFormat="1" ht="15" customHeight="1" x14ac:dyDescent="0.25">
      <c r="A28" s="13">
        <v>22</v>
      </c>
      <c r="B28" s="118" t="s">
        <v>5</v>
      </c>
      <c r="C28" s="96" t="s">
        <v>46</v>
      </c>
      <c r="D28" s="107">
        <v>192</v>
      </c>
      <c r="E28" s="124">
        <v>3.9947000000000004</v>
      </c>
      <c r="F28" s="12"/>
    </row>
    <row r="29" spans="1:6" s="1" customFormat="1" ht="15" customHeight="1" x14ac:dyDescent="0.25">
      <c r="A29" s="15">
        <v>23</v>
      </c>
      <c r="B29" s="65" t="s">
        <v>7</v>
      </c>
      <c r="C29" s="98" t="s">
        <v>129</v>
      </c>
      <c r="D29" s="112">
        <v>100</v>
      </c>
      <c r="E29" s="121">
        <v>3.98</v>
      </c>
      <c r="F29" s="12"/>
    </row>
    <row r="30" spans="1:6" s="1" customFormat="1" ht="15" customHeight="1" x14ac:dyDescent="0.25">
      <c r="A30" s="13">
        <v>24</v>
      </c>
      <c r="B30" s="119" t="s">
        <v>1</v>
      </c>
      <c r="C30" s="501" t="s">
        <v>19</v>
      </c>
      <c r="D30" s="108">
        <v>168</v>
      </c>
      <c r="E30" s="86">
        <v>3.9581999999999997</v>
      </c>
      <c r="F30" s="12"/>
    </row>
    <row r="31" spans="1:6" s="1" customFormat="1" ht="15" customHeight="1" x14ac:dyDescent="0.25">
      <c r="A31" s="13">
        <v>25</v>
      </c>
      <c r="B31" s="119" t="s">
        <v>3</v>
      </c>
      <c r="C31" s="14" t="s">
        <v>112</v>
      </c>
      <c r="D31" s="187">
        <v>66</v>
      </c>
      <c r="E31" s="86">
        <v>3.9546000000000006</v>
      </c>
      <c r="F31" s="12"/>
    </row>
    <row r="32" spans="1:6" s="1" customFormat="1" ht="15" customHeight="1" x14ac:dyDescent="0.25">
      <c r="A32" s="13">
        <v>26</v>
      </c>
      <c r="B32" s="119" t="s">
        <v>2</v>
      </c>
      <c r="C32" s="14" t="s">
        <v>66</v>
      </c>
      <c r="D32" s="108">
        <v>79</v>
      </c>
      <c r="E32" s="86">
        <v>3.9489999999999998</v>
      </c>
      <c r="F32" s="12"/>
    </row>
    <row r="33" spans="1:6" s="1" customFormat="1" ht="15" customHeight="1" x14ac:dyDescent="0.25">
      <c r="A33" s="13">
        <v>27</v>
      </c>
      <c r="B33" s="119" t="s">
        <v>1</v>
      </c>
      <c r="C33" s="501" t="s">
        <v>107</v>
      </c>
      <c r="D33" s="108">
        <v>119</v>
      </c>
      <c r="E33" s="86">
        <v>3.9496000000000002</v>
      </c>
      <c r="F33" s="125"/>
    </row>
    <row r="34" spans="1:6" s="1" customFormat="1" ht="15" customHeight="1" x14ac:dyDescent="0.25">
      <c r="A34" s="13">
        <v>28</v>
      </c>
      <c r="B34" s="119" t="s">
        <v>5</v>
      </c>
      <c r="C34" s="123" t="s">
        <v>50</v>
      </c>
      <c r="D34" s="108">
        <v>123</v>
      </c>
      <c r="E34" s="86">
        <v>3.9350000000000001</v>
      </c>
      <c r="F34" s="125"/>
    </row>
    <row r="35" spans="1:6" s="1" customFormat="1" ht="15" customHeight="1" x14ac:dyDescent="0.25">
      <c r="A35" s="13">
        <v>29</v>
      </c>
      <c r="B35" s="119" t="s">
        <v>7</v>
      </c>
      <c r="C35" s="14" t="s">
        <v>91</v>
      </c>
      <c r="D35" s="108">
        <v>219</v>
      </c>
      <c r="E35" s="86">
        <v>3.9406999999999992</v>
      </c>
      <c r="F35" s="125"/>
    </row>
    <row r="36" spans="1:6" s="1" customFormat="1" ht="15" customHeight="1" thickBot="1" x14ac:dyDescent="0.3">
      <c r="A36" s="16">
        <v>30</v>
      </c>
      <c r="B36" s="127" t="s">
        <v>6</v>
      </c>
      <c r="C36" s="17" t="s">
        <v>126</v>
      </c>
      <c r="D36" s="503">
        <v>216</v>
      </c>
      <c r="E36" s="87">
        <v>3.9348000000000001</v>
      </c>
      <c r="F36" s="125"/>
    </row>
    <row r="37" spans="1:6" s="1" customFormat="1" ht="15" customHeight="1" x14ac:dyDescent="0.25">
      <c r="A37" s="18">
        <v>31</v>
      </c>
      <c r="B37" s="119" t="s">
        <v>3</v>
      </c>
      <c r="C37" s="14" t="s">
        <v>211</v>
      </c>
      <c r="D37" s="108">
        <v>84</v>
      </c>
      <c r="E37" s="86">
        <v>3.9167000000000001</v>
      </c>
      <c r="F37" s="125"/>
    </row>
    <row r="38" spans="1:6" s="1" customFormat="1" ht="15" customHeight="1" x14ac:dyDescent="0.25">
      <c r="A38" s="13">
        <v>32</v>
      </c>
      <c r="B38" s="118" t="s">
        <v>6</v>
      </c>
      <c r="C38" s="19" t="s">
        <v>123</v>
      </c>
      <c r="D38" s="107">
        <v>103</v>
      </c>
      <c r="E38" s="124">
        <v>3.9224000000000001</v>
      </c>
      <c r="F38" s="125"/>
    </row>
    <row r="39" spans="1:6" s="1" customFormat="1" ht="15" customHeight="1" x14ac:dyDescent="0.25">
      <c r="A39" s="13">
        <v>33</v>
      </c>
      <c r="B39" s="119" t="s">
        <v>7</v>
      </c>
      <c r="C39" s="14" t="s">
        <v>93</v>
      </c>
      <c r="D39" s="108">
        <v>292</v>
      </c>
      <c r="E39" s="86">
        <v>3.9076</v>
      </c>
      <c r="F39" s="125"/>
    </row>
    <row r="40" spans="1:6" s="1" customFormat="1" ht="15" customHeight="1" x14ac:dyDescent="0.25">
      <c r="A40" s="13">
        <v>34</v>
      </c>
      <c r="B40" s="119" t="s">
        <v>5</v>
      </c>
      <c r="C40" s="14" t="s">
        <v>40</v>
      </c>
      <c r="D40" s="108">
        <v>126</v>
      </c>
      <c r="E40" s="86">
        <v>3.9045000000000005</v>
      </c>
      <c r="F40" s="125"/>
    </row>
    <row r="41" spans="1:6" s="1" customFormat="1" ht="15" customHeight="1" x14ac:dyDescent="0.25">
      <c r="A41" s="13">
        <v>35</v>
      </c>
      <c r="B41" s="119" t="s">
        <v>7</v>
      </c>
      <c r="C41" s="14" t="s">
        <v>139</v>
      </c>
      <c r="D41" s="108">
        <v>92</v>
      </c>
      <c r="E41" s="86">
        <v>3.9021000000000003</v>
      </c>
      <c r="F41" s="125"/>
    </row>
    <row r="42" spans="1:6" s="1" customFormat="1" ht="15" customHeight="1" x14ac:dyDescent="0.25">
      <c r="A42" s="13">
        <v>36</v>
      </c>
      <c r="B42" s="119" t="s">
        <v>4</v>
      </c>
      <c r="C42" s="14" t="s">
        <v>100</v>
      </c>
      <c r="D42" s="108">
        <v>134</v>
      </c>
      <c r="E42" s="86">
        <v>3.8879000000000001</v>
      </c>
      <c r="F42" s="125"/>
    </row>
    <row r="43" spans="1:6" s="1" customFormat="1" ht="15" customHeight="1" x14ac:dyDescent="0.25">
      <c r="A43" s="13">
        <v>37</v>
      </c>
      <c r="B43" s="119" t="s">
        <v>6</v>
      </c>
      <c r="C43" s="14" t="s">
        <v>53</v>
      </c>
      <c r="D43" s="108">
        <v>90</v>
      </c>
      <c r="E43" s="86">
        <v>3.8778000000000001</v>
      </c>
      <c r="F43" s="125"/>
    </row>
    <row r="44" spans="1:6" s="1" customFormat="1" ht="15" customHeight="1" x14ac:dyDescent="0.25">
      <c r="A44" s="13">
        <v>38</v>
      </c>
      <c r="B44" s="119" t="s">
        <v>1</v>
      </c>
      <c r="C44" s="501" t="s">
        <v>104</v>
      </c>
      <c r="D44" s="108">
        <v>125</v>
      </c>
      <c r="E44" s="86">
        <v>3.8720000000000003</v>
      </c>
      <c r="F44" s="125"/>
    </row>
    <row r="45" spans="1:6" s="1" customFormat="1" ht="15" customHeight="1" x14ac:dyDescent="0.25">
      <c r="A45" s="13">
        <v>39</v>
      </c>
      <c r="B45" s="119" t="s">
        <v>5</v>
      </c>
      <c r="C45" s="14" t="s">
        <v>48</v>
      </c>
      <c r="D45" s="108">
        <v>81</v>
      </c>
      <c r="E45" s="86">
        <v>3.8638999999999997</v>
      </c>
      <c r="F45" s="125"/>
    </row>
    <row r="46" spans="1:6" s="1" customFormat="1" ht="15" customHeight="1" thickBot="1" x14ac:dyDescent="0.3">
      <c r="A46" s="15">
        <v>40</v>
      </c>
      <c r="B46" s="127" t="s">
        <v>5</v>
      </c>
      <c r="C46" s="298" t="s">
        <v>210</v>
      </c>
      <c r="D46" s="112">
        <v>107</v>
      </c>
      <c r="E46" s="121">
        <v>3.8598000000000003</v>
      </c>
      <c r="F46" s="125"/>
    </row>
    <row r="47" spans="1:6" s="1" customFormat="1" ht="15" customHeight="1" x14ac:dyDescent="0.25">
      <c r="A47" s="10">
        <v>41</v>
      </c>
      <c r="B47" s="118" t="s">
        <v>7</v>
      </c>
      <c r="C47" s="11" t="s">
        <v>57</v>
      </c>
      <c r="D47" s="106">
        <v>74</v>
      </c>
      <c r="E47" s="85">
        <v>3.8513999999999999</v>
      </c>
      <c r="F47" s="125"/>
    </row>
    <row r="48" spans="1:6" s="1" customFormat="1" ht="15" customHeight="1" x14ac:dyDescent="0.25">
      <c r="A48" s="13">
        <v>42</v>
      </c>
      <c r="B48" s="119" t="s">
        <v>4</v>
      </c>
      <c r="C48" s="14" t="s">
        <v>32</v>
      </c>
      <c r="D48" s="108">
        <v>101</v>
      </c>
      <c r="E48" s="86">
        <v>3.8511000000000002</v>
      </c>
      <c r="F48" s="125"/>
    </row>
    <row r="49" spans="1:6" s="1" customFormat="1" ht="15" customHeight="1" x14ac:dyDescent="0.25">
      <c r="A49" s="13">
        <v>43</v>
      </c>
      <c r="B49" s="119" t="s">
        <v>2</v>
      </c>
      <c r="C49" s="14" t="s">
        <v>201</v>
      </c>
      <c r="D49" s="108">
        <v>299</v>
      </c>
      <c r="E49" s="86">
        <v>3.8490999999999995</v>
      </c>
      <c r="F49" s="125"/>
    </row>
    <row r="50" spans="1:6" s="1" customFormat="1" ht="15" customHeight="1" x14ac:dyDescent="0.25">
      <c r="A50" s="13">
        <v>44</v>
      </c>
      <c r="B50" s="119" t="s">
        <v>1</v>
      </c>
      <c r="C50" s="502" t="s">
        <v>106</v>
      </c>
      <c r="D50" s="108">
        <v>91</v>
      </c>
      <c r="E50" s="86">
        <v>3.8350999999999997</v>
      </c>
      <c r="F50" s="125"/>
    </row>
    <row r="51" spans="1:6" s="1" customFormat="1" ht="15" customHeight="1" x14ac:dyDescent="0.25">
      <c r="A51" s="13">
        <v>45</v>
      </c>
      <c r="B51" s="119" t="s">
        <v>5</v>
      </c>
      <c r="C51" s="97" t="s">
        <v>39</v>
      </c>
      <c r="D51" s="108">
        <v>133</v>
      </c>
      <c r="E51" s="86">
        <v>3.8346000000000005</v>
      </c>
      <c r="F51" s="125"/>
    </row>
    <row r="52" spans="1:6" s="1" customFormat="1" ht="15" customHeight="1" x14ac:dyDescent="0.25">
      <c r="A52" s="13">
        <v>46</v>
      </c>
      <c r="B52" s="119" t="s">
        <v>7</v>
      </c>
      <c r="C52" s="97" t="s">
        <v>133</v>
      </c>
      <c r="D52" s="108">
        <v>227</v>
      </c>
      <c r="E52" s="86">
        <v>3.8283</v>
      </c>
      <c r="F52" s="125"/>
    </row>
    <row r="53" spans="1:6" s="1" customFormat="1" ht="15" customHeight="1" x14ac:dyDescent="0.25">
      <c r="A53" s="13">
        <v>47</v>
      </c>
      <c r="B53" s="119" t="s">
        <v>7</v>
      </c>
      <c r="C53" s="97" t="s">
        <v>142</v>
      </c>
      <c r="D53" s="108">
        <v>128</v>
      </c>
      <c r="E53" s="86">
        <v>3.8207</v>
      </c>
      <c r="F53" s="125"/>
    </row>
    <row r="54" spans="1:6" s="1" customFormat="1" ht="15" customHeight="1" x14ac:dyDescent="0.25">
      <c r="A54" s="13">
        <v>48</v>
      </c>
      <c r="B54" s="119" t="s">
        <v>7</v>
      </c>
      <c r="C54" s="99" t="s">
        <v>143</v>
      </c>
      <c r="D54" s="108">
        <v>261</v>
      </c>
      <c r="E54" s="86">
        <v>3.8201999999999998</v>
      </c>
      <c r="F54" s="125"/>
    </row>
    <row r="55" spans="1:6" s="1" customFormat="1" ht="15" customHeight="1" x14ac:dyDescent="0.25">
      <c r="A55" s="13">
        <v>49</v>
      </c>
      <c r="B55" s="119" t="s">
        <v>7</v>
      </c>
      <c r="C55" s="97" t="s">
        <v>207</v>
      </c>
      <c r="D55" s="108">
        <v>67</v>
      </c>
      <c r="E55" s="86">
        <v>3.806</v>
      </c>
      <c r="F55" s="125"/>
    </row>
    <row r="56" spans="1:6" s="1" customFormat="1" ht="15" customHeight="1" thickBot="1" x14ac:dyDescent="0.3">
      <c r="A56" s="16">
        <v>50</v>
      </c>
      <c r="B56" s="127" t="s">
        <v>2</v>
      </c>
      <c r="C56" s="128" t="s">
        <v>149</v>
      </c>
      <c r="D56" s="503">
        <v>342</v>
      </c>
      <c r="E56" s="504">
        <v>3.7987000000000002</v>
      </c>
      <c r="F56" s="125"/>
    </row>
    <row r="57" spans="1:6" s="1" customFormat="1" ht="15" customHeight="1" x14ac:dyDescent="0.25">
      <c r="A57" s="10">
        <v>51</v>
      </c>
      <c r="B57" s="126" t="s">
        <v>7</v>
      </c>
      <c r="C57" s="101" t="s">
        <v>146</v>
      </c>
      <c r="D57" s="250">
        <v>400</v>
      </c>
      <c r="E57" s="85">
        <v>3.7949999999999999</v>
      </c>
      <c r="F57" s="125"/>
    </row>
    <row r="58" spans="1:6" s="1" customFormat="1" ht="15" customHeight="1" x14ac:dyDescent="0.25">
      <c r="A58" s="13">
        <v>52</v>
      </c>
      <c r="B58" s="118" t="s">
        <v>5</v>
      </c>
      <c r="C58" s="100" t="s">
        <v>41</v>
      </c>
      <c r="D58" s="187">
        <v>97</v>
      </c>
      <c r="E58" s="86">
        <v>3.7938000000000001</v>
      </c>
      <c r="F58" s="125"/>
    </row>
    <row r="59" spans="1:6" s="1" customFormat="1" ht="15" customHeight="1" x14ac:dyDescent="0.25">
      <c r="A59" s="13">
        <v>53</v>
      </c>
      <c r="B59" s="119" t="s">
        <v>1</v>
      </c>
      <c r="C59" s="501" t="s">
        <v>20</v>
      </c>
      <c r="D59" s="108">
        <v>96</v>
      </c>
      <c r="E59" s="86">
        <v>3.7813999999999997</v>
      </c>
      <c r="F59" s="125"/>
    </row>
    <row r="60" spans="1:6" s="1" customFormat="1" ht="15" customHeight="1" x14ac:dyDescent="0.25">
      <c r="A60" s="13">
        <v>54</v>
      </c>
      <c r="B60" s="119" t="s">
        <v>4</v>
      </c>
      <c r="C60" s="14" t="s">
        <v>36</v>
      </c>
      <c r="D60" s="108">
        <v>126</v>
      </c>
      <c r="E60" s="86">
        <v>3.7777999999999996</v>
      </c>
      <c r="F60" s="125"/>
    </row>
    <row r="61" spans="1:6" s="1" customFormat="1" ht="15" customHeight="1" x14ac:dyDescent="0.25">
      <c r="A61" s="13">
        <v>55</v>
      </c>
      <c r="B61" s="119" t="s">
        <v>7</v>
      </c>
      <c r="C61" s="14" t="s">
        <v>62</v>
      </c>
      <c r="D61" s="108">
        <v>161</v>
      </c>
      <c r="E61" s="86">
        <v>3.7763</v>
      </c>
      <c r="F61" s="125"/>
    </row>
    <row r="62" spans="1:6" s="1" customFormat="1" ht="15" customHeight="1" x14ac:dyDescent="0.25">
      <c r="A62" s="13">
        <v>56</v>
      </c>
      <c r="B62" s="119" t="s">
        <v>6</v>
      </c>
      <c r="C62" s="14" t="s">
        <v>124</v>
      </c>
      <c r="D62" s="108">
        <v>91</v>
      </c>
      <c r="E62" s="86">
        <v>3.7690999999999999</v>
      </c>
      <c r="F62" s="125"/>
    </row>
    <row r="63" spans="1:6" s="1" customFormat="1" ht="15" customHeight="1" x14ac:dyDescent="0.25">
      <c r="A63" s="13">
        <v>57</v>
      </c>
      <c r="B63" s="119" t="s">
        <v>7</v>
      </c>
      <c r="C63" s="14" t="s">
        <v>141</v>
      </c>
      <c r="D63" s="108">
        <v>116</v>
      </c>
      <c r="E63" s="86">
        <v>3.7672000000000003</v>
      </c>
      <c r="F63" s="125"/>
    </row>
    <row r="64" spans="1:6" s="1" customFormat="1" ht="15" customHeight="1" x14ac:dyDescent="0.25">
      <c r="A64" s="13">
        <v>58</v>
      </c>
      <c r="B64" s="119" t="s">
        <v>5</v>
      </c>
      <c r="C64" s="14" t="s">
        <v>44</v>
      </c>
      <c r="D64" s="108">
        <v>37</v>
      </c>
      <c r="E64" s="86">
        <v>3.7564000000000006</v>
      </c>
      <c r="F64" s="125"/>
    </row>
    <row r="65" spans="1:6" s="1" customFormat="1" ht="15" customHeight="1" x14ac:dyDescent="0.25">
      <c r="A65" s="13">
        <v>59</v>
      </c>
      <c r="B65" s="118" t="s">
        <v>7</v>
      </c>
      <c r="C65" s="19" t="s">
        <v>134</v>
      </c>
      <c r="D65" s="107">
        <v>83</v>
      </c>
      <c r="E65" s="124">
        <v>3.7590999999999997</v>
      </c>
      <c r="F65" s="125"/>
    </row>
    <row r="66" spans="1:6" s="1" customFormat="1" ht="15" customHeight="1" thickBot="1" x14ac:dyDescent="0.3">
      <c r="A66" s="16">
        <v>60</v>
      </c>
      <c r="B66" s="127" t="s">
        <v>7</v>
      </c>
      <c r="C66" s="17" t="s">
        <v>137</v>
      </c>
      <c r="D66" s="109">
        <v>118</v>
      </c>
      <c r="E66" s="87">
        <v>3.7627999999999999</v>
      </c>
      <c r="F66" s="125"/>
    </row>
    <row r="67" spans="1:6" s="1" customFormat="1" ht="15" customHeight="1" x14ac:dyDescent="0.25">
      <c r="A67" s="10">
        <v>61</v>
      </c>
      <c r="B67" s="126" t="s">
        <v>2</v>
      </c>
      <c r="C67" s="11" t="s">
        <v>67</v>
      </c>
      <c r="D67" s="506">
        <v>74</v>
      </c>
      <c r="E67" s="85">
        <v>3.7433000000000005</v>
      </c>
      <c r="F67" s="125"/>
    </row>
    <row r="68" spans="1:6" s="1" customFormat="1" ht="15" customHeight="1" x14ac:dyDescent="0.25">
      <c r="A68" s="13">
        <v>62</v>
      </c>
      <c r="B68" s="119" t="s">
        <v>7</v>
      </c>
      <c r="C68" s="19" t="s">
        <v>92</v>
      </c>
      <c r="D68" s="108">
        <v>293</v>
      </c>
      <c r="E68" s="86">
        <v>3.7234000000000003</v>
      </c>
      <c r="F68" s="125"/>
    </row>
    <row r="69" spans="1:6" s="1" customFormat="1" ht="15" customHeight="1" x14ac:dyDescent="0.25">
      <c r="A69" s="13">
        <v>63</v>
      </c>
      <c r="B69" s="119" t="s">
        <v>4</v>
      </c>
      <c r="C69" s="14" t="s">
        <v>34</v>
      </c>
      <c r="D69" s="108">
        <v>127</v>
      </c>
      <c r="E69" s="86">
        <v>3.7086000000000001</v>
      </c>
      <c r="F69" s="125"/>
    </row>
    <row r="70" spans="1:6" s="1" customFormat="1" ht="15" customHeight="1" x14ac:dyDescent="0.25">
      <c r="A70" s="13">
        <v>64</v>
      </c>
      <c r="B70" s="119" t="s">
        <v>7</v>
      </c>
      <c r="C70" s="14" t="s">
        <v>205</v>
      </c>
      <c r="D70" s="108">
        <v>136</v>
      </c>
      <c r="E70" s="86">
        <v>3.7059000000000002</v>
      </c>
      <c r="F70" s="125"/>
    </row>
    <row r="71" spans="1:6" s="1" customFormat="1" ht="15" customHeight="1" x14ac:dyDescent="0.25">
      <c r="A71" s="13">
        <v>65</v>
      </c>
      <c r="B71" s="119" t="s">
        <v>2</v>
      </c>
      <c r="C71" s="14" t="s">
        <v>68</v>
      </c>
      <c r="D71" s="187">
        <v>46</v>
      </c>
      <c r="E71" s="251">
        <v>3.6953999999999998</v>
      </c>
      <c r="F71" s="125"/>
    </row>
    <row r="72" spans="1:6" s="1" customFormat="1" ht="15" customHeight="1" x14ac:dyDescent="0.25">
      <c r="A72" s="13">
        <v>66</v>
      </c>
      <c r="B72" s="119" t="s">
        <v>3</v>
      </c>
      <c r="C72" s="501" t="s">
        <v>23</v>
      </c>
      <c r="D72" s="108">
        <v>173</v>
      </c>
      <c r="E72" s="86">
        <v>3.6995</v>
      </c>
      <c r="F72" s="125"/>
    </row>
    <row r="73" spans="1:6" s="1" customFormat="1" ht="15" customHeight="1" x14ac:dyDescent="0.25">
      <c r="A73" s="13">
        <v>67</v>
      </c>
      <c r="B73" s="119" t="s">
        <v>5</v>
      </c>
      <c r="C73" s="14" t="s">
        <v>37</v>
      </c>
      <c r="D73" s="108">
        <v>277</v>
      </c>
      <c r="E73" s="86">
        <v>3.7042999999999999</v>
      </c>
      <c r="F73" s="125"/>
    </row>
    <row r="74" spans="1:6" s="1" customFormat="1" ht="15" customHeight="1" x14ac:dyDescent="0.25">
      <c r="A74" s="13">
        <v>68</v>
      </c>
      <c r="B74" s="119" t="s">
        <v>7</v>
      </c>
      <c r="C74" s="14" t="s">
        <v>56</v>
      </c>
      <c r="D74" s="108">
        <v>68</v>
      </c>
      <c r="E74" s="86">
        <v>3.6913</v>
      </c>
      <c r="F74" s="125"/>
    </row>
    <row r="75" spans="1:6" s="1" customFormat="1" ht="15" customHeight="1" x14ac:dyDescent="0.25">
      <c r="A75" s="13">
        <v>69</v>
      </c>
      <c r="B75" s="119" t="s">
        <v>4</v>
      </c>
      <c r="C75" s="14" t="s">
        <v>118</v>
      </c>
      <c r="D75" s="108">
        <v>70</v>
      </c>
      <c r="E75" s="86">
        <v>3.6858</v>
      </c>
      <c r="F75" s="125"/>
    </row>
    <row r="76" spans="1:6" s="1" customFormat="1" ht="15" customHeight="1" thickBot="1" x14ac:dyDescent="0.3">
      <c r="A76" s="16">
        <v>70</v>
      </c>
      <c r="B76" s="127" t="s">
        <v>5</v>
      </c>
      <c r="C76" s="17" t="s">
        <v>43</v>
      </c>
      <c r="D76" s="109">
        <v>31</v>
      </c>
      <c r="E76" s="87">
        <v>3.6777999999999995</v>
      </c>
      <c r="F76" s="125"/>
    </row>
    <row r="77" spans="1:6" s="1" customFormat="1" ht="15" customHeight="1" x14ac:dyDescent="0.25">
      <c r="A77" s="18">
        <v>71</v>
      </c>
      <c r="B77" s="118" t="s">
        <v>2</v>
      </c>
      <c r="C77" s="19" t="s">
        <v>65</v>
      </c>
      <c r="D77" s="107">
        <v>69</v>
      </c>
      <c r="E77" s="124">
        <v>3.6810999999999994</v>
      </c>
      <c r="F77" s="125"/>
    </row>
    <row r="78" spans="1:6" s="1" customFormat="1" ht="15" customHeight="1" x14ac:dyDescent="0.25">
      <c r="A78" s="13">
        <v>72</v>
      </c>
      <c r="B78" s="119" t="s">
        <v>5</v>
      </c>
      <c r="C78" s="14" t="s">
        <v>209</v>
      </c>
      <c r="D78" s="108">
        <v>133</v>
      </c>
      <c r="E78" s="86">
        <v>3.6841000000000004</v>
      </c>
      <c r="F78" s="125"/>
    </row>
    <row r="79" spans="1:6" s="1" customFormat="1" ht="15" customHeight="1" x14ac:dyDescent="0.25">
      <c r="A79" s="13">
        <v>73</v>
      </c>
      <c r="B79" s="119" t="s">
        <v>7</v>
      </c>
      <c r="C79" s="14" t="s">
        <v>135</v>
      </c>
      <c r="D79" s="108">
        <v>99</v>
      </c>
      <c r="E79" s="86">
        <v>3.6663000000000006</v>
      </c>
      <c r="F79" s="125"/>
    </row>
    <row r="80" spans="1:6" s="1" customFormat="1" ht="15" customHeight="1" x14ac:dyDescent="0.25">
      <c r="A80" s="13">
        <v>74</v>
      </c>
      <c r="B80" s="119" t="s">
        <v>5</v>
      </c>
      <c r="C80" s="14" t="s">
        <v>49</v>
      </c>
      <c r="D80" s="108">
        <v>116</v>
      </c>
      <c r="E80" s="86">
        <v>3.6638000000000002</v>
      </c>
      <c r="F80" s="125"/>
    </row>
    <row r="81" spans="1:6" s="1" customFormat="1" ht="15" customHeight="1" x14ac:dyDescent="0.25">
      <c r="A81" s="13">
        <v>75</v>
      </c>
      <c r="B81" s="119" t="s">
        <v>6</v>
      </c>
      <c r="C81" s="14" t="s">
        <v>125</v>
      </c>
      <c r="D81" s="187">
        <v>156</v>
      </c>
      <c r="E81" s="86">
        <v>3.6472999999999995</v>
      </c>
      <c r="F81" s="125"/>
    </row>
    <row r="82" spans="1:6" s="1" customFormat="1" ht="15" customHeight="1" x14ac:dyDescent="0.25">
      <c r="A82" s="13">
        <v>76</v>
      </c>
      <c r="B82" s="119" t="s">
        <v>5</v>
      </c>
      <c r="C82" s="14" t="s">
        <v>152</v>
      </c>
      <c r="D82" s="108">
        <v>205</v>
      </c>
      <c r="E82" s="86">
        <v>3.6440000000000001</v>
      </c>
      <c r="F82" s="125"/>
    </row>
    <row r="83" spans="1:6" s="1" customFormat="1" ht="15" customHeight="1" x14ac:dyDescent="0.25">
      <c r="A83" s="13">
        <v>77</v>
      </c>
      <c r="B83" s="119" t="s">
        <v>6</v>
      </c>
      <c r="C83" s="14" t="s">
        <v>151</v>
      </c>
      <c r="D83" s="108">
        <v>246</v>
      </c>
      <c r="E83" s="86">
        <v>3.6381000000000001</v>
      </c>
      <c r="F83" s="125"/>
    </row>
    <row r="84" spans="1:6" s="1" customFormat="1" ht="15" customHeight="1" x14ac:dyDescent="0.25">
      <c r="A84" s="13">
        <v>78</v>
      </c>
      <c r="B84" s="119" t="s">
        <v>4</v>
      </c>
      <c r="C84" s="97" t="s">
        <v>35</v>
      </c>
      <c r="D84" s="108">
        <v>100</v>
      </c>
      <c r="E84" s="86">
        <v>3.63</v>
      </c>
      <c r="F84" s="125"/>
    </row>
    <row r="85" spans="1:6" s="1" customFormat="1" ht="15" customHeight="1" x14ac:dyDescent="0.25">
      <c r="A85" s="13">
        <v>79</v>
      </c>
      <c r="B85" s="119" t="s">
        <v>7</v>
      </c>
      <c r="C85" s="97" t="s">
        <v>138</v>
      </c>
      <c r="D85" s="108">
        <v>101</v>
      </c>
      <c r="E85" s="86">
        <v>3.6333000000000002</v>
      </c>
      <c r="F85" s="125"/>
    </row>
    <row r="86" spans="1:6" s="1" customFormat="1" ht="15" customHeight="1" thickBot="1" x14ac:dyDescent="0.3">
      <c r="A86" s="15">
        <v>80</v>
      </c>
      <c r="B86" s="65" t="s">
        <v>7</v>
      </c>
      <c r="C86" s="98" t="s">
        <v>130</v>
      </c>
      <c r="D86" s="112">
        <v>114</v>
      </c>
      <c r="E86" s="121">
        <v>3.6227</v>
      </c>
      <c r="F86" s="125"/>
    </row>
    <row r="87" spans="1:6" s="1" customFormat="1" ht="15" customHeight="1" x14ac:dyDescent="0.25">
      <c r="A87" s="10">
        <v>81</v>
      </c>
      <c r="B87" s="126" t="s">
        <v>4</v>
      </c>
      <c r="C87" s="101" t="s">
        <v>116</v>
      </c>
      <c r="D87" s="106">
        <v>128</v>
      </c>
      <c r="E87" s="85">
        <v>3.6172999999999997</v>
      </c>
      <c r="F87" s="125"/>
    </row>
    <row r="88" spans="1:6" s="1" customFormat="1" ht="15" customHeight="1" x14ac:dyDescent="0.25">
      <c r="A88" s="13">
        <v>82</v>
      </c>
      <c r="B88" s="119" t="s">
        <v>7</v>
      </c>
      <c r="C88" s="97" t="s">
        <v>140</v>
      </c>
      <c r="D88" s="108">
        <v>132</v>
      </c>
      <c r="E88" s="86">
        <v>3.6137000000000001</v>
      </c>
      <c r="F88" s="125"/>
    </row>
    <row r="89" spans="1:6" s="1" customFormat="1" ht="15" customHeight="1" x14ac:dyDescent="0.25">
      <c r="A89" s="13">
        <v>83</v>
      </c>
      <c r="B89" s="119" t="s">
        <v>7</v>
      </c>
      <c r="C89" s="97" t="s">
        <v>145</v>
      </c>
      <c r="D89" s="108">
        <v>200</v>
      </c>
      <c r="E89" s="86">
        <v>3.605</v>
      </c>
      <c r="F89" s="125"/>
    </row>
    <row r="90" spans="1:6" s="1" customFormat="1" ht="15" customHeight="1" x14ac:dyDescent="0.25">
      <c r="A90" s="13">
        <v>84</v>
      </c>
      <c r="B90" s="119" t="s">
        <v>7</v>
      </c>
      <c r="C90" s="97" t="s">
        <v>136</v>
      </c>
      <c r="D90" s="187">
        <v>110</v>
      </c>
      <c r="E90" s="86">
        <v>3.5909000000000004</v>
      </c>
      <c r="F90" s="125"/>
    </row>
    <row r="91" spans="1:6" s="1" customFormat="1" ht="15" customHeight="1" x14ac:dyDescent="0.25">
      <c r="A91" s="13">
        <v>85</v>
      </c>
      <c r="B91" s="119" t="s">
        <v>4</v>
      </c>
      <c r="C91" s="97" t="s">
        <v>114</v>
      </c>
      <c r="D91" s="108">
        <v>148</v>
      </c>
      <c r="E91" s="86">
        <v>3.5878000000000001</v>
      </c>
      <c r="F91" s="125"/>
    </row>
    <row r="92" spans="1:6" s="1" customFormat="1" ht="15" customHeight="1" x14ac:dyDescent="0.25">
      <c r="A92" s="13">
        <v>86</v>
      </c>
      <c r="B92" s="119" t="s">
        <v>4</v>
      </c>
      <c r="C92" s="97" t="s">
        <v>29</v>
      </c>
      <c r="D92" s="108">
        <v>50</v>
      </c>
      <c r="E92" s="86">
        <v>3.58</v>
      </c>
      <c r="F92" s="125"/>
    </row>
    <row r="93" spans="1:6" s="1" customFormat="1" ht="15" customHeight="1" x14ac:dyDescent="0.25">
      <c r="A93" s="13">
        <v>87</v>
      </c>
      <c r="B93" s="119" t="s">
        <v>5</v>
      </c>
      <c r="C93" s="97" t="s">
        <v>101</v>
      </c>
      <c r="D93" s="108">
        <v>213</v>
      </c>
      <c r="E93" s="86">
        <v>3.5817999999999999</v>
      </c>
      <c r="F93" s="125"/>
    </row>
    <row r="94" spans="1:6" s="1" customFormat="1" ht="15" customHeight="1" x14ac:dyDescent="0.25">
      <c r="A94" s="13">
        <v>88</v>
      </c>
      <c r="B94" s="119" t="s">
        <v>7</v>
      </c>
      <c r="C94" s="97" t="s">
        <v>208</v>
      </c>
      <c r="D94" s="108">
        <v>77</v>
      </c>
      <c r="E94" s="86">
        <v>3.5710999999999995</v>
      </c>
      <c r="F94" s="125"/>
    </row>
    <row r="95" spans="1:6" s="1" customFormat="1" ht="15" customHeight="1" thickBot="1" x14ac:dyDescent="0.3">
      <c r="A95" s="13">
        <v>89</v>
      </c>
      <c r="B95" s="127" t="s">
        <v>1</v>
      </c>
      <c r="C95" s="128" t="s">
        <v>99</v>
      </c>
      <c r="D95" s="109">
        <v>90</v>
      </c>
      <c r="E95" s="87">
        <v>3.5663</v>
      </c>
      <c r="F95" s="125"/>
    </row>
    <row r="96" spans="1:6" s="1" customFormat="1" ht="15" customHeight="1" thickBot="1" x14ac:dyDescent="0.3">
      <c r="A96" s="16">
        <v>90</v>
      </c>
      <c r="B96" s="119" t="s">
        <v>4</v>
      </c>
      <c r="C96" s="97" t="s">
        <v>30</v>
      </c>
      <c r="D96" s="108">
        <v>101</v>
      </c>
      <c r="E96" s="86">
        <v>3.5739000000000001</v>
      </c>
      <c r="F96" s="125"/>
    </row>
    <row r="97" spans="1:6" s="1" customFormat="1" ht="15" customHeight="1" x14ac:dyDescent="0.25">
      <c r="A97" s="18">
        <v>91</v>
      </c>
      <c r="B97" s="118" t="s">
        <v>4</v>
      </c>
      <c r="C97" s="96" t="s">
        <v>113</v>
      </c>
      <c r="D97" s="107">
        <v>85</v>
      </c>
      <c r="E97" s="124">
        <v>3.5413000000000001</v>
      </c>
      <c r="F97" s="125"/>
    </row>
    <row r="98" spans="1:6" s="1" customFormat="1" ht="15" customHeight="1" x14ac:dyDescent="0.25">
      <c r="A98" s="13">
        <v>92</v>
      </c>
      <c r="B98" s="119" t="s">
        <v>6</v>
      </c>
      <c r="C98" s="97" t="s">
        <v>122</v>
      </c>
      <c r="D98" s="108">
        <v>86</v>
      </c>
      <c r="E98" s="86">
        <v>3.5353000000000003</v>
      </c>
      <c r="F98" s="125"/>
    </row>
    <row r="99" spans="1:6" s="1" customFormat="1" ht="15" customHeight="1" x14ac:dyDescent="0.25">
      <c r="A99" s="13">
        <v>93</v>
      </c>
      <c r="B99" s="119" t="s">
        <v>4</v>
      </c>
      <c r="C99" s="97" t="s">
        <v>117</v>
      </c>
      <c r="D99" s="108">
        <v>113</v>
      </c>
      <c r="E99" s="86">
        <v>3.5132999999999996</v>
      </c>
      <c r="F99" s="125"/>
    </row>
    <row r="100" spans="1:6" s="1" customFormat="1" ht="15" customHeight="1" x14ac:dyDescent="0.25">
      <c r="A100" s="13">
        <v>94</v>
      </c>
      <c r="B100" s="119" t="s">
        <v>7</v>
      </c>
      <c r="C100" s="97" t="s">
        <v>147</v>
      </c>
      <c r="D100" s="108">
        <v>248</v>
      </c>
      <c r="E100" s="86">
        <v>3.5081000000000002</v>
      </c>
      <c r="F100" s="125"/>
    </row>
    <row r="101" spans="1:6" s="1" customFormat="1" ht="15" customHeight="1" x14ac:dyDescent="0.25">
      <c r="A101" s="13">
        <v>95</v>
      </c>
      <c r="B101" s="119" t="s">
        <v>3</v>
      </c>
      <c r="C101" s="97" t="s">
        <v>24</v>
      </c>
      <c r="D101" s="108">
        <v>62</v>
      </c>
      <c r="E101" s="86">
        <v>3.4999999999999996</v>
      </c>
      <c r="F101" s="125"/>
    </row>
    <row r="102" spans="1:6" s="1" customFormat="1" ht="15" customHeight="1" x14ac:dyDescent="0.25">
      <c r="A102" s="13">
        <v>96</v>
      </c>
      <c r="B102" s="119" t="s">
        <v>3</v>
      </c>
      <c r="C102" s="97" t="s">
        <v>109</v>
      </c>
      <c r="D102" s="108">
        <v>95</v>
      </c>
      <c r="E102" s="86">
        <v>3.4951000000000003</v>
      </c>
      <c r="F102" s="125"/>
    </row>
    <row r="103" spans="1:6" s="1" customFormat="1" ht="15" customHeight="1" x14ac:dyDescent="0.25">
      <c r="A103" s="13">
        <v>97</v>
      </c>
      <c r="B103" s="119" t="s">
        <v>4</v>
      </c>
      <c r="C103" s="97" t="s">
        <v>33</v>
      </c>
      <c r="D103" s="108">
        <v>79</v>
      </c>
      <c r="E103" s="86">
        <v>3.4936999999999996</v>
      </c>
      <c r="F103" s="125"/>
    </row>
    <row r="104" spans="1:6" s="1" customFormat="1" ht="15" customHeight="1" x14ac:dyDescent="0.25">
      <c r="A104" s="13">
        <v>98</v>
      </c>
      <c r="B104" s="119" t="s">
        <v>5</v>
      </c>
      <c r="C104" s="97" t="s">
        <v>47</v>
      </c>
      <c r="D104" s="108">
        <v>51</v>
      </c>
      <c r="E104" s="86">
        <v>3.4509000000000003</v>
      </c>
      <c r="F104" s="125"/>
    </row>
    <row r="105" spans="1:6" s="1" customFormat="1" ht="15" customHeight="1" x14ac:dyDescent="0.25">
      <c r="A105" s="13">
        <v>99</v>
      </c>
      <c r="B105" s="119" t="s">
        <v>4</v>
      </c>
      <c r="C105" s="97" t="s">
        <v>28</v>
      </c>
      <c r="D105" s="108">
        <v>53</v>
      </c>
      <c r="E105" s="86">
        <v>3.4340000000000002</v>
      </c>
      <c r="F105" s="125"/>
    </row>
    <row r="106" spans="1:6" s="1" customFormat="1" ht="15" customHeight="1" thickBot="1" x14ac:dyDescent="0.3">
      <c r="A106" s="15">
        <v>100</v>
      </c>
      <c r="B106" s="65" t="s">
        <v>3</v>
      </c>
      <c r="C106" s="98" t="s">
        <v>108</v>
      </c>
      <c r="D106" s="112">
        <v>118</v>
      </c>
      <c r="E106" s="121">
        <v>3.4320999999999993</v>
      </c>
      <c r="F106" s="125"/>
    </row>
    <row r="107" spans="1:6" s="1" customFormat="1" ht="15" customHeight="1" x14ac:dyDescent="0.25">
      <c r="A107" s="10">
        <v>101</v>
      </c>
      <c r="B107" s="126" t="s">
        <v>3</v>
      </c>
      <c r="C107" s="101" t="s">
        <v>111</v>
      </c>
      <c r="D107" s="106">
        <v>141</v>
      </c>
      <c r="E107" s="85">
        <v>3.4181000000000008</v>
      </c>
      <c r="F107" s="125"/>
    </row>
    <row r="108" spans="1:6" s="1" customFormat="1" ht="15" customHeight="1" x14ac:dyDescent="0.25">
      <c r="A108" s="13">
        <v>102</v>
      </c>
      <c r="B108" s="119" t="s">
        <v>3</v>
      </c>
      <c r="C108" s="97" t="s">
        <v>21</v>
      </c>
      <c r="D108" s="108">
        <v>95</v>
      </c>
      <c r="E108" s="86">
        <v>3.3895000000000004</v>
      </c>
      <c r="F108" s="125"/>
    </row>
    <row r="109" spans="1:6" s="1" customFormat="1" ht="15" customHeight="1" x14ac:dyDescent="0.25">
      <c r="A109" s="13">
        <v>103</v>
      </c>
      <c r="B109" s="119" t="s">
        <v>5</v>
      </c>
      <c r="C109" s="97" t="s">
        <v>120</v>
      </c>
      <c r="D109" s="108">
        <v>90</v>
      </c>
      <c r="E109" s="86">
        <v>3.3558999999999997</v>
      </c>
      <c r="F109" s="125"/>
    </row>
    <row r="110" spans="1:6" s="1" customFormat="1" ht="15" customHeight="1" x14ac:dyDescent="0.25">
      <c r="A110" s="13">
        <v>104</v>
      </c>
      <c r="B110" s="119" t="s">
        <v>6</v>
      </c>
      <c r="C110" s="97" t="s">
        <v>127</v>
      </c>
      <c r="D110" s="108">
        <v>140</v>
      </c>
      <c r="E110" s="86">
        <v>3.3645999999999998</v>
      </c>
      <c r="F110" s="125"/>
    </row>
    <row r="111" spans="1:6" s="1" customFormat="1" ht="15" customHeight="1" x14ac:dyDescent="0.25">
      <c r="A111" s="13">
        <v>105</v>
      </c>
      <c r="B111" s="119" t="s">
        <v>4</v>
      </c>
      <c r="C111" s="96" t="s">
        <v>27</v>
      </c>
      <c r="D111" s="108">
        <v>121</v>
      </c>
      <c r="E111" s="86">
        <v>3.3558000000000003</v>
      </c>
      <c r="F111" s="125"/>
    </row>
    <row r="112" spans="1:6" s="1" customFormat="1" ht="15" customHeight="1" x14ac:dyDescent="0.25">
      <c r="A112" s="13">
        <v>106</v>
      </c>
      <c r="B112" s="119" t="s">
        <v>3</v>
      </c>
      <c r="C112" s="14" t="s">
        <v>110</v>
      </c>
      <c r="D112" s="108">
        <v>100</v>
      </c>
      <c r="E112" s="86">
        <v>3.33</v>
      </c>
      <c r="F112" s="125"/>
    </row>
    <row r="113" spans="1:6" s="1" customFormat="1" ht="15" customHeight="1" x14ac:dyDescent="0.25">
      <c r="A113" s="13">
        <v>107</v>
      </c>
      <c r="B113" s="119" t="s">
        <v>7</v>
      </c>
      <c r="C113" s="14" t="s">
        <v>206</v>
      </c>
      <c r="D113" s="108">
        <v>85</v>
      </c>
      <c r="E113" s="86">
        <v>3.3178999999999998</v>
      </c>
      <c r="F113" s="125"/>
    </row>
    <row r="114" spans="1:6" s="1" customFormat="1" ht="15" customHeight="1" x14ac:dyDescent="0.25">
      <c r="A114" s="13">
        <v>108</v>
      </c>
      <c r="B114" s="119" t="s">
        <v>6</v>
      </c>
      <c r="C114" s="14" t="s">
        <v>128</v>
      </c>
      <c r="D114" s="108">
        <v>89</v>
      </c>
      <c r="E114" s="86">
        <v>3.3147000000000002</v>
      </c>
      <c r="F114" s="12"/>
    </row>
    <row r="115" spans="1:6" s="1" customFormat="1" ht="15" customHeight="1" x14ac:dyDescent="0.25">
      <c r="A115" s="15">
        <v>109</v>
      </c>
      <c r="B115" s="65" t="s">
        <v>4</v>
      </c>
      <c r="C115" s="298" t="s">
        <v>115</v>
      </c>
      <c r="D115" s="112">
        <v>48</v>
      </c>
      <c r="E115" s="121">
        <v>3.2293000000000003</v>
      </c>
      <c r="F115" s="12"/>
    </row>
    <row r="116" spans="1:6" s="1" customFormat="1" ht="15" customHeight="1" x14ac:dyDescent="0.25">
      <c r="A116" s="15">
        <v>110</v>
      </c>
      <c r="B116" s="65" t="s">
        <v>5</v>
      </c>
      <c r="C116" s="298" t="s">
        <v>45</v>
      </c>
      <c r="D116" s="112">
        <v>41</v>
      </c>
      <c r="E116" s="121">
        <v>3.2195</v>
      </c>
      <c r="F116" s="12"/>
    </row>
    <row r="117" spans="1:6" s="1" customFormat="1" ht="15" customHeight="1" thickBot="1" x14ac:dyDescent="0.3">
      <c r="A117" s="16">
        <v>111</v>
      </c>
      <c r="B117" s="127" t="s">
        <v>5</v>
      </c>
      <c r="C117" s="17" t="s">
        <v>42</v>
      </c>
      <c r="D117" s="109">
        <v>51</v>
      </c>
      <c r="E117" s="87">
        <v>3.2152999999999996</v>
      </c>
      <c r="F117" s="12"/>
    </row>
    <row r="118" spans="1:6" ht="15" customHeight="1" x14ac:dyDescent="0.25">
      <c r="A118" s="20"/>
      <c r="B118" s="20"/>
      <c r="C118" s="20"/>
      <c r="D118" s="253" t="s">
        <v>76</v>
      </c>
      <c r="E118" s="84">
        <f>AVERAGE(E7:E117)</f>
        <v>3.7686774774774774</v>
      </c>
      <c r="F118" s="5"/>
    </row>
    <row r="119" spans="1:6" ht="15" customHeight="1" x14ac:dyDescent="0.25">
      <c r="A119" s="20"/>
      <c r="B119" s="20"/>
      <c r="C119" s="20"/>
      <c r="D119" s="254" t="s">
        <v>69</v>
      </c>
      <c r="E119" s="117">
        <v>3.79</v>
      </c>
      <c r="F119" s="5"/>
    </row>
    <row r="120" spans="1:6" ht="15" customHeight="1" x14ac:dyDescent="0.25">
      <c r="A120" s="20"/>
      <c r="B120" s="20"/>
      <c r="C120" s="20"/>
      <c r="D120" s="20"/>
      <c r="E120" s="23"/>
      <c r="F120" s="5"/>
    </row>
    <row r="121" spans="1:6" x14ac:dyDescent="0.25">
      <c r="A121" s="5"/>
      <c r="B121" s="5"/>
      <c r="C121" s="5"/>
      <c r="D121" s="5"/>
      <c r="E121" s="6"/>
      <c r="F121" s="5"/>
    </row>
  </sheetData>
  <sortState ref="B129:E132">
    <sortCondition ref="B128"/>
  </sortState>
  <mergeCells count="6">
    <mergeCell ref="E4:E5"/>
    <mergeCell ref="C2:D2"/>
    <mergeCell ref="A4:A5"/>
    <mergeCell ref="B4:B5"/>
    <mergeCell ref="C4:C5"/>
    <mergeCell ref="D4:D5"/>
  </mergeCells>
  <conditionalFormatting sqref="E6:E119">
    <cfRule type="cellIs" dxfId="32" priority="560" stopIfTrue="1" operator="between">
      <formula>$E$118</formula>
      <formula>3.765</formula>
    </cfRule>
    <cfRule type="cellIs" dxfId="31" priority="561" stopIfTrue="1" operator="lessThan">
      <formula>3.495</formula>
    </cfRule>
    <cfRule type="cellIs" dxfId="30" priority="562" stopIfTrue="1" operator="between">
      <formula>$E$118</formula>
      <formula>3.495</formula>
    </cfRule>
    <cfRule type="cellIs" dxfId="29" priority="563" stopIfTrue="1" operator="between">
      <formula>4.5</formula>
      <formula>$E$118</formula>
    </cfRule>
    <cfRule type="cellIs" dxfId="28" priority="564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2.7109375" customWidth="1"/>
    <col min="4" max="4" width="7.7109375" customWidth="1"/>
    <col min="5" max="8" width="7.28515625" customWidth="1"/>
    <col min="9" max="9" width="8.7109375" style="2" customWidth="1"/>
    <col min="10" max="10" width="7.85546875" customWidth="1"/>
  </cols>
  <sheetData>
    <row r="1" spans="1:16" x14ac:dyDescent="0.25">
      <c r="K1" s="72"/>
      <c r="L1" s="4" t="s">
        <v>8</v>
      </c>
    </row>
    <row r="2" spans="1:16" ht="16.5" customHeight="1" x14ac:dyDescent="0.25">
      <c r="A2" s="5"/>
      <c r="B2" s="5"/>
      <c r="C2" s="472" t="s">
        <v>70</v>
      </c>
      <c r="D2" s="472"/>
      <c r="E2" s="25"/>
      <c r="F2" s="25"/>
      <c r="G2" s="25"/>
      <c r="H2" s="25"/>
      <c r="I2" s="71">
        <v>2024</v>
      </c>
      <c r="J2" s="5"/>
      <c r="K2" s="73"/>
      <c r="L2" s="4" t="s">
        <v>9</v>
      </c>
    </row>
    <row r="3" spans="1:16" ht="15.75" thickBot="1" x14ac:dyDescent="0.3">
      <c r="A3" s="5"/>
      <c r="B3" s="5"/>
      <c r="C3" s="5"/>
      <c r="D3" s="5"/>
      <c r="E3" s="5"/>
      <c r="F3" s="5"/>
      <c r="G3" s="5"/>
      <c r="H3" s="5"/>
      <c r="I3" s="6"/>
      <c r="J3" s="5"/>
      <c r="K3" s="162"/>
      <c r="L3" s="4" t="s">
        <v>10</v>
      </c>
    </row>
    <row r="4" spans="1:16" ht="15" customHeight="1" x14ac:dyDescent="0.25">
      <c r="A4" s="488" t="s">
        <v>0</v>
      </c>
      <c r="B4" s="490" t="s">
        <v>11</v>
      </c>
      <c r="C4" s="498" t="s">
        <v>13</v>
      </c>
      <c r="D4" s="477" t="s">
        <v>14</v>
      </c>
      <c r="E4" s="496" t="s">
        <v>15</v>
      </c>
      <c r="F4" s="482"/>
      <c r="G4" s="482"/>
      <c r="H4" s="497"/>
      <c r="I4" s="479" t="s">
        <v>95</v>
      </c>
      <c r="J4" s="5"/>
      <c r="K4" s="9"/>
      <c r="L4" s="4" t="s">
        <v>16</v>
      </c>
    </row>
    <row r="5" spans="1:16" ht="30" customHeight="1" thickBot="1" x14ac:dyDescent="0.3">
      <c r="A5" s="489"/>
      <c r="B5" s="491"/>
      <c r="C5" s="499"/>
      <c r="D5" s="494"/>
      <c r="E5" s="54">
        <v>2</v>
      </c>
      <c r="F5" s="54">
        <v>3</v>
      </c>
      <c r="G5" s="54">
        <v>4</v>
      </c>
      <c r="H5" s="54">
        <v>5</v>
      </c>
      <c r="I5" s="487"/>
      <c r="J5" s="5"/>
    </row>
    <row r="6" spans="1:16" ht="15" customHeight="1" thickBot="1" x14ac:dyDescent="0.3">
      <c r="A6" s="75">
        <f>A16+A29+A47+A68+A83+A114+A124</f>
        <v>111</v>
      </c>
      <c r="B6" s="76"/>
      <c r="C6" s="74" t="s">
        <v>94</v>
      </c>
      <c r="D6" s="88">
        <f>D7+D17+D30+D48+D69+D84+D115</f>
        <v>13821</v>
      </c>
      <c r="E6" s="203">
        <f>AVERAGE(E8:E16,E18:E29,E31:E47,E49:E68,E70:E83,E85:E114,E116:E124)</f>
        <v>6.9136263736263723</v>
      </c>
      <c r="F6" s="204">
        <f t="shared" ref="F6:H6" si="0">AVERAGE(F8:F16,F18:F29,F31:F47,F49:F68,F70:F83,F85:F114,F116:F124)</f>
        <v>29.827567567567563</v>
      </c>
      <c r="G6" s="204">
        <f t="shared" si="0"/>
        <v>46.471981981981962</v>
      </c>
      <c r="H6" s="205">
        <f t="shared" si="0"/>
        <v>18.03225225225226</v>
      </c>
      <c r="I6" s="122">
        <v>3.79</v>
      </c>
      <c r="J6" s="12"/>
      <c r="K6" s="115"/>
      <c r="L6" s="113"/>
      <c r="M6" s="113"/>
      <c r="N6" s="113"/>
      <c r="O6" s="113"/>
      <c r="P6" s="113"/>
    </row>
    <row r="7" spans="1:16" ht="15" customHeight="1" thickBot="1" x14ac:dyDescent="0.3">
      <c r="A7" s="75"/>
      <c r="B7" s="102"/>
      <c r="C7" s="77" t="s">
        <v>82</v>
      </c>
      <c r="D7" s="78">
        <f>SUM(D8:D16)</f>
        <v>943</v>
      </c>
      <c r="E7" s="111">
        <f>AVERAGE(E8:E16)</f>
        <v>4.8185714285714285</v>
      </c>
      <c r="F7" s="111">
        <f t="shared" ref="F7:H7" si="1">AVERAGE(F8:F16)</f>
        <v>21.806666666666665</v>
      </c>
      <c r="G7" s="111">
        <f t="shared" si="1"/>
        <v>47.385555555555555</v>
      </c>
      <c r="H7" s="111">
        <f t="shared" si="1"/>
        <v>27.060000000000002</v>
      </c>
      <c r="I7" s="110">
        <f>AVERAGE(I8:I16)</f>
        <v>3.977577777777777</v>
      </c>
      <c r="J7" s="12"/>
    </row>
    <row r="8" spans="1:16" s="1" customFormat="1" ht="15" customHeight="1" x14ac:dyDescent="0.25">
      <c r="A8" s="18">
        <v>1</v>
      </c>
      <c r="B8" s="89">
        <v>10003</v>
      </c>
      <c r="C8" s="176" t="s">
        <v>17</v>
      </c>
      <c r="D8" s="106">
        <v>40</v>
      </c>
      <c r="E8" s="131"/>
      <c r="F8" s="131">
        <v>7.5</v>
      </c>
      <c r="G8" s="131">
        <v>50</v>
      </c>
      <c r="H8" s="131">
        <v>42.5</v>
      </c>
      <c r="I8" s="124">
        <f t="shared" ref="I6:I16" si="2">(E8*2+F8*3+G8*4+H8*5)/100</f>
        <v>4.3499999999999996</v>
      </c>
      <c r="J8" s="12"/>
    </row>
    <row r="9" spans="1:16" s="1" customFormat="1" ht="15" customHeight="1" x14ac:dyDescent="0.25">
      <c r="A9" s="13">
        <v>2</v>
      </c>
      <c r="B9" s="90">
        <v>10002</v>
      </c>
      <c r="C9" s="177" t="s">
        <v>104</v>
      </c>
      <c r="D9" s="180">
        <v>125</v>
      </c>
      <c r="E9" s="172">
        <v>3.2</v>
      </c>
      <c r="F9" s="172">
        <v>29.6</v>
      </c>
      <c r="G9" s="172">
        <v>44</v>
      </c>
      <c r="H9" s="172">
        <v>23.2</v>
      </c>
      <c r="I9" s="86">
        <f t="shared" si="2"/>
        <v>3.8720000000000003</v>
      </c>
      <c r="J9" s="12"/>
    </row>
    <row r="10" spans="1:16" s="1" customFormat="1" ht="15" customHeight="1" x14ac:dyDescent="0.25">
      <c r="A10" s="13">
        <v>3</v>
      </c>
      <c r="B10" s="90">
        <v>10090</v>
      </c>
      <c r="C10" s="178" t="s">
        <v>19</v>
      </c>
      <c r="D10" s="180">
        <v>168</v>
      </c>
      <c r="E10" s="172">
        <v>0.6</v>
      </c>
      <c r="F10" s="172">
        <v>21.43</v>
      </c>
      <c r="G10" s="172">
        <v>59.52</v>
      </c>
      <c r="H10" s="172">
        <v>18.45</v>
      </c>
      <c r="I10" s="86">
        <f t="shared" si="2"/>
        <v>3.9581999999999997</v>
      </c>
      <c r="J10" s="12"/>
    </row>
    <row r="11" spans="1:16" s="1" customFormat="1" ht="15" customHeight="1" x14ac:dyDescent="0.25">
      <c r="A11" s="13">
        <v>4</v>
      </c>
      <c r="B11" s="90">
        <v>10004</v>
      </c>
      <c r="C11" s="178" t="s">
        <v>18</v>
      </c>
      <c r="D11" s="180">
        <v>111</v>
      </c>
      <c r="E11" s="172"/>
      <c r="F11" s="172">
        <v>8.11</v>
      </c>
      <c r="G11" s="172">
        <v>45.95</v>
      </c>
      <c r="H11" s="172">
        <v>45.95</v>
      </c>
      <c r="I11" s="86">
        <f t="shared" si="2"/>
        <v>4.3788</v>
      </c>
      <c r="J11" s="12"/>
    </row>
    <row r="12" spans="1:16" s="1" customFormat="1" ht="15" customHeight="1" x14ac:dyDescent="0.25">
      <c r="A12" s="13">
        <v>5</v>
      </c>
      <c r="B12" s="90">
        <v>10001</v>
      </c>
      <c r="C12" s="177" t="s">
        <v>105</v>
      </c>
      <c r="D12" s="180">
        <v>103</v>
      </c>
      <c r="E12" s="172">
        <v>2.91</v>
      </c>
      <c r="F12" s="172">
        <v>20.39</v>
      </c>
      <c r="G12" s="172">
        <v>39.81</v>
      </c>
      <c r="H12" s="172">
        <v>36.89</v>
      </c>
      <c r="I12" s="86">
        <f t="shared" si="2"/>
        <v>4.1067999999999998</v>
      </c>
      <c r="J12" s="12"/>
    </row>
    <row r="13" spans="1:16" s="1" customFormat="1" ht="15" customHeight="1" x14ac:dyDescent="0.25">
      <c r="A13" s="13">
        <v>6</v>
      </c>
      <c r="B13" s="90">
        <v>10120</v>
      </c>
      <c r="C13" s="178" t="s">
        <v>106</v>
      </c>
      <c r="D13" s="180">
        <v>91</v>
      </c>
      <c r="E13" s="172">
        <v>8.7899999999999991</v>
      </c>
      <c r="F13" s="172">
        <v>24.18</v>
      </c>
      <c r="G13" s="172">
        <v>41.76</v>
      </c>
      <c r="H13" s="172">
        <v>25.27</v>
      </c>
      <c r="I13" s="86">
        <f t="shared" si="2"/>
        <v>3.8350999999999997</v>
      </c>
      <c r="J13" s="12"/>
    </row>
    <row r="14" spans="1:16" s="1" customFormat="1" ht="15" customHeight="1" x14ac:dyDescent="0.25">
      <c r="A14" s="13">
        <v>7</v>
      </c>
      <c r="B14" s="90">
        <v>10190</v>
      </c>
      <c r="C14" s="178" t="s">
        <v>107</v>
      </c>
      <c r="D14" s="180">
        <v>119</v>
      </c>
      <c r="E14" s="172">
        <v>5.04</v>
      </c>
      <c r="F14" s="172">
        <v>23.53</v>
      </c>
      <c r="G14" s="172">
        <v>42.86</v>
      </c>
      <c r="H14" s="172">
        <v>28.57</v>
      </c>
      <c r="I14" s="86">
        <f t="shared" si="2"/>
        <v>3.9496000000000002</v>
      </c>
      <c r="J14" s="12"/>
    </row>
    <row r="15" spans="1:16" s="1" customFormat="1" ht="15" customHeight="1" x14ac:dyDescent="0.25">
      <c r="A15" s="13">
        <v>8</v>
      </c>
      <c r="B15" s="90">
        <v>10320</v>
      </c>
      <c r="C15" s="178" t="s">
        <v>20</v>
      </c>
      <c r="D15" s="180">
        <v>96</v>
      </c>
      <c r="E15" s="172">
        <v>2.08</v>
      </c>
      <c r="F15" s="172">
        <v>27.08</v>
      </c>
      <c r="G15" s="172">
        <v>61.46</v>
      </c>
      <c r="H15" s="175">
        <v>9.3800000000000008</v>
      </c>
      <c r="I15" s="86">
        <f t="shared" si="2"/>
        <v>3.7813999999999997</v>
      </c>
      <c r="J15" s="12"/>
    </row>
    <row r="16" spans="1:16" s="1" customFormat="1" ht="15" customHeight="1" thickBot="1" x14ac:dyDescent="0.3">
      <c r="A16" s="15">
        <v>9</v>
      </c>
      <c r="B16" s="91">
        <v>10860</v>
      </c>
      <c r="C16" s="179" t="s">
        <v>99</v>
      </c>
      <c r="D16" s="181">
        <v>90</v>
      </c>
      <c r="E16" s="173">
        <v>11.11</v>
      </c>
      <c r="F16" s="173">
        <v>34.44</v>
      </c>
      <c r="G16" s="173">
        <v>41.11</v>
      </c>
      <c r="H16" s="174">
        <v>13.33</v>
      </c>
      <c r="I16" s="121">
        <f t="shared" si="2"/>
        <v>3.5663</v>
      </c>
      <c r="J16" s="12"/>
    </row>
    <row r="17" spans="1:10" s="1" customFormat="1" ht="15" customHeight="1" thickBot="1" x14ac:dyDescent="0.3">
      <c r="A17" s="79"/>
      <c r="B17" s="103"/>
      <c r="C17" s="77" t="s">
        <v>83</v>
      </c>
      <c r="D17" s="80">
        <f>SUM(D18:D29)</f>
        <v>1281</v>
      </c>
      <c r="E17" s="81">
        <f>AVERAGE(E18:E29)</f>
        <v>7.0400000000000009</v>
      </c>
      <c r="F17" s="81">
        <f>AVERAGE(F18:F29)</f>
        <v>34.384166666666665</v>
      </c>
      <c r="G17" s="81">
        <f>AVERAGE(G18:G29)</f>
        <v>45.559999999999995</v>
      </c>
      <c r="H17" s="81">
        <f>AVERAGE(H18:H29)</f>
        <v>14.774999999999997</v>
      </c>
      <c r="I17" s="82">
        <f>AVERAGE(I18:I29)</f>
        <v>3.6982750000000002</v>
      </c>
      <c r="J17" s="116"/>
    </row>
    <row r="18" spans="1:10" s="1" customFormat="1" ht="15" customHeight="1" x14ac:dyDescent="0.25">
      <c r="A18" s="18">
        <v>1</v>
      </c>
      <c r="B18" s="89">
        <v>20040</v>
      </c>
      <c r="C18" s="96" t="s">
        <v>21</v>
      </c>
      <c r="D18" s="182">
        <v>95</v>
      </c>
      <c r="E18" s="171">
        <v>11.58</v>
      </c>
      <c r="F18" s="171">
        <v>44.21</v>
      </c>
      <c r="G18" s="171">
        <v>37.89</v>
      </c>
      <c r="H18" s="171">
        <v>6.32</v>
      </c>
      <c r="I18" s="124">
        <f t="shared" ref="I18:I29" si="3">(E18*2+F18*3+G18*4+H18*5)/100</f>
        <v>3.3895000000000004</v>
      </c>
      <c r="J18" s="12"/>
    </row>
    <row r="19" spans="1:10" s="1" customFormat="1" ht="15" customHeight="1" x14ac:dyDescent="0.25">
      <c r="A19" s="13">
        <v>2</v>
      </c>
      <c r="B19" s="90">
        <v>20061</v>
      </c>
      <c r="C19" s="97" t="s">
        <v>22</v>
      </c>
      <c r="D19" s="180">
        <v>68</v>
      </c>
      <c r="E19" s="172"/>
      <c r="F19" s="172">
        <v>30.88</v>
      </c>
      <c r="G19" s="172">
        <v>39.71</v>
      </c>
      <c r="H19" s="172">
        <v>29.41</v>
      </c>
      <c r="I19" s="86">
        <f t="shared" si="3"/>
        <v>3.9853000000000005</v>
      </c>
      <c r="J19" s="12"/>
    </row>
    <row r="20" spans="1:10" s="1" customFormat="1" ht="15" customHeight="1" x14ac:dyDescent="0.25">
      <c r="A20" s="13">
        <v>3</v>
      </c>
      <c r="B20" s="90">
        <v>21020</v>
      </c>
      <c r="C20" s="97" t="s">
        <v>26</v>
      </c>
      <c r="D20" s="180">
        <v>101</v>
      </c>
      <c r="E20" s="172"/>
      <c r="F20" s="172">
        <v>8.91</v>
      </c>
      <c r="G20" s="172">
        <v>57.43</v>
      </c>
      <c r="H20" s="172">
        <v>33.659999999999997</v>
      </c>
      <c r="I20" s="86">
        <f t="shared" si="3"/>
        <v>4.2474999999999996</v>
      </c>
      <c r="J20" s="12"/>
    </row>
    <row r="21" spans="1:10" s="1" customFormat="1" ht="15" customHeight="1" x14ac:dyDescent="0.25">
      <c r="A21" s="13">
        <v>4</v>
      </c>
      <c r="B21" s="89">
        <v>20060</v>
      </c>
      <c r="C21" s="96" t="s">
        <v>84</v>
      </c>
      <c r="D21" s="180">
        <v>178</v>
      </c>
      <c r="E21" s="172">
        <v>0.56000000000000005</v>
      </c>
      <c r="F21" s="172">
        <v>20.22</v>
      </c>
      <c r="G21" s="172">
        <v>56.74</v>
      </c>
      <c r="H21" s="172">
        <v>22.47</v>
      </c>
      <c r="I21" s="86">
        <f t="shared" si="3"/>
        <v>4.0109000000000004</v>
      </c>
      <c r="J21" s="12"/>
    </row>
    <row r="22" spans="1:10" s="1" customFormat="1" ht="15" customHeight="1" x14ac:dyDescent="0.25">
      <c r="A22" s="13">
        <v>5</v>
      </c>
      <c r="B22" s="90">
        <v>20400</v>
      </c>
      <c r="C22" s="99" t="s">
        <v>23</v>
      </c>
      <c r="D22" s="180">
        <v>173</v>
      </c>
      <c r="E22" s="172">
        <v>5.78</v>
      </c>
      <c r="F22" s="172">
        <v>28.32</v>
      </c>
      <c r="G22" s="172">
        <v>56.07</v>
      </c>
      <c r="H22" s="172">
        <v>9.83</v>
      </c>
      <c r="I22" s="86">
        <f t="shared" si="3"/>
        <v>3.6995</v>
      </c>
      <c r="J22" s="12"/>
    </row>
    <row r="23" spans="1:10" s="1" customFormat="1" ht="15" customHeight="1" x14ac:dyDescent="0.25">
      <c r="A23" s="13">
        <v>6</v>
      </c>
      <c r="B23" s="90">
        <v>20080</v>
      </c>
      <c r="C23" s="97" t="s">
        <v>108</v>
      </c>
      <c r="D23" s="180">
        <v>118</v>
      </c>
      <c r="E23" s="172">
        <v>7.63</v>
      </c>
      <c r="F23" s="172">
        <v>47.46</v>
      </c>
      <c r="G23" s="172">
        <v>38.979999999999997</v>
      </c>
      <c r="H23" s="172">
        <v>5.93</v>
      </c>
      <c r="I23" s="86">
        <f t="shared" si="3"/>
        <v>3.4320999999999993</v>
      </c>
      <c r="J23" s="12"/>
    </row>
    <row r="24" spans="1:10" s="1" customFormat="1" ht="15" customHeight="1" x14ac:dyDescent="0.25">
      <c r="A24" s="13">
        <v>7</v>
      </c>
      <c r="B24" s="90">
        <v>20460</v>
      </c>
      <c r="C24" s="97" t="s">
        <v>109</v>
      </c>
      <c r="D24" s="180">
        <v>95</v>
      </c>
      <c r="E24" s="172">
        <v>2.11</v>
      </c>
      <c r="F24" s="172">
        <v>52.63</v>
      </c>
      <c r="G24" s="172">
        <v>38.950000000000003</v>
      </c>
      <c r="H24" s="172">
        <v>6.32</v>
      </c>
      <c r="I24" s="86">
        <f t="shared" si="3"/>
        <v>3.4951000000000003</v>
      </c>
      <c r="J24" s="12"/>
    </row>
    <row r="25" spans="1:10" s="1" customFormat="1" ht="15" customHeight="1" x14ac:dyDescent="0.25">
      <c r="A25" s="13">
        <v>8</v>
      </c>
      <c r="B25" s="90">
        <v>20550</v>
      </c>
      <c r="C25" s="97" t="s">
        <v>24</v>
      </c>
      <c r="D25" s="180">
        <v>62</v>
      </c>
      <c r="E25" s="172">
        <v>11.29</v>
      </c>
      <c r="F25" s="172">
        <v>38.71</v>
      </c>
      <c r="G25" s="172">
        <v>38.71</v>
      </c>
      <c r="H25" s="172">
        <v>11.29</v>
      </c>
      <c r="I25" s="86">
        <f t="shared" si="3"/>
        <v>3.4999999999999996</v>
      </c>
      <c r="J25" s="12"/>
    </row>
    <row r="26" spans="1:10" s="1" customFormat="1" ht="15" customHeight="1" x14ac:dyDescent="0.25">
      <c r="A26" s="13">
        <v>9</v>
      </c>
      <c r="B26" s="90">
        <v>20630</v>
      </c>
      <c r="C26" s="97" t="s">
        <v>211</v>
      </c>
      <c r="D26" s="180">
        <v>84</v>
      </c>
      <c r="E26" s="172"/>
      <c r="F26" s="172">
        <v>25</v>
      </c>
      <c r="G26" s="172">
        <v>58.33</v>
      </c>
      <c r="H26" s="172">
        <v>16.670000000000002</v>
      </c>
      <c r="I26" s="86">
        <f t="shared" si="3"/>
        <v>3.9167000000000001</v>
      </c>
      <c r="J26" s="12"/>
    </row>
    <row r="27" spans="1:10" s="1" customFormat="1" ht="15" customHeight="1" x14ac:dyDescent="0.25">
      <c r="A27" s="13">
        <v>10</v>
      </c>
      <c r="B27" s="90">
        <v>20810</v>
      </c>
      <c r="C27" s="97" t="s">
        <v>110</v>
      </c>
      <c r="D27" s="456">
        <v>100</v>
      </c>
      <c r="E27" s="457">
        <v>15</v>
      </c>
      <c r="F27" s="457">
        <v>44</v>
      </c>
      <c r="G27" s="457">
        <v>34</v>
      </c>
      <c r="H27" s="457">
        <v>7</v>
      </c>
      <c r="I27" s="86">
        <f t="shared" si="3"/>
        <v>3.33</v>
      </c>
      <c r="J27" s="12"/>
    </row>
    <row r="28" spans="1:10" s="1" customFormat="1" ht="15" customHeight="1" x14ac:dyDescent="0.25">
      <c r="A28" s="13">
        <v>11</v>
      </c>
      <c r="B28" s="90">
        <v>20900</v>
      </c>
      <c r="C28" s="97" t="s">
        <v>111</v>
      </c>
      <c r="D28" s="180">
        <v>141</v>
      </c>
      <c r="E28" s="172">
        <v>6.38</v>
      </c>
      <c r="F28" s="172">
        <v>51.06</v>
      </c>
      <c r="G28" s="172">
        <v>36.880000000000003</v>
      </c>
      <c r="H28" s="172">
        <v>5.67</v>
      </c>
      <c r="I28" s="86">
        <f t="shared" si="3"/>
        <v>3.4181000000000008</v>
      </c>
      <c r="J28" s="12"/>
    </row>
    <row r="29" spans="1:10" s="1" customFormat="1" ht="15" customHeight="1" thickBot="1" x14ac:dyDescent="0.3">
      <c r="A29" s="13">
        <v>12</v>
      </c>
      <c r="B29" s="90">
        <v>21350</v>
      </c>
      <c r="C29" s="97" t="s">
        <v>112</v>
      </c>
      <c r="D29" s="181">
        <v>66</v>
      </c>
      <c r="E29" s="173">
        <v>3.03</v>
      </c>
      <c r="F29" s="173">
        <v>21.21</v>
      </c>
      <c r="G29" s="173">
        <v>53.03</v>
      </c>
      <c r="H29" s="174">
        <v>22.73</v>
      </c>
      <c r="I29" s="86">
        <f t="shared" si="3"/>
        <v>3.9546000000000006</v>
      </c>
      <c r="J29" s="12"/>
    </row>
    <row r="30" spans="1:10" s="1" customFormat="1" ht="15" customHeight="1" thickBot="1" x14ac:dyDescent="0.3">
      <c r="A30" s="79"/>
      <c r="B30" s="102"/>
      <c r="C30" s="77" t="s">
        <v>85</v>
      </c>
      <c r="D30" s="80">
        <f>SUM(D31:D47)</f>
        <v>1745</v>
      </c>
      <c r="E30" s="168">
        <f>AVERAGE(E31:E47)</f>
        <v>8.7543749999999996</v>
      </c>
      <c r="F30" s="81">
        <f>AVERAGE(F31:F47)</f>
        <v>34.581764705882335</v>
      </c>
      <c r="G30" s="81">
        <f>AVERAGE(G31:G47)</f>
        <v>43.847058823529409</v>
      </c>
      <c r="H30" s="81">
        <f>AVERAGE(H31:H47)</f>
        <v>13.331176470588236</v>
      </c>
      <c r="I30" s="169">
        <f>AVERAGE(I31:I47)</f>
        <v>3.6226823529411765</v>
      </c>
      <c r="J30" s="12"/>
    </row>
    <row r="31" spans="1:10" s="1" customFormat="1" ht="15" customHeight="1" x14ac:dyDescent="0.25">
      <c r="A31" s="18">
        <v>1</v>
      </c>
      <c r="B31" s="89">
        <v>30070</v>
      </c>
      <c r="C31" s="96" t="s">
        <v>27</v>
      </c>
      <c r="D31" s="182">
        <v>121</v>
      </c>
      <c r="E31" s="171">
        <v>11.57</v>
      </c>
      <c r="F31" s="171">
        <v>44.63</v>
      </c>
      <c r="G31" s="171">
        <v>40.5</v>
      </c>
      <c r="H31" s="171">
        <v>3.31</v>
      </c>
      <c r="I31" s="124">
        <f t="shared" ref="I31:I47" si="4">(E31*2+F31*3+G31*4+H31*5)/100</f>
        <v>3.3558000000000003</v>
      </c>
      <c r="J31" s="12"/>
    </row>
    <row r="32" spans="1:10" s="1" customFormat="1" ht="15" customHeight="1" x14ac:dyDescent="0.25">
      <c r="A32" s="13">
        <v>2</v>
      </c>
      <c r="B32" s="90">
        <v>30480</v>
      </c>
      <c r="C32" s="97" t="s">
        <v>100</v>
      </c>
      <c r="D32" s="180">
        <v>134</v>
      </c>
      <c r="E32" s="172">
        <v>0.75</v>
      </c>
      <c r="F32" s="172">
        <v>26.87</v>
      </c>
      <c r="G32" s="172">
        <v>55.22</v>
      </c>
      <c r="H32" s="172">
        <v>17.16</v>
      </c>
      <c r="I32" s="86">
        <f t="shared" si="4"/>
        <v>3.8879000000000001</v>
      </c>
      <c r="J32" s="12"/>
    </row>
    <row r="33" spans="1:10" s="1" customFormat="1" ht="15" customHeight="1" x14ac:dyDescent="0.25">
      <c r="A33" s="13">
        <v>3</v>
      </c>
      <c r="B33" s="90">
        <v>30460</v>
      </c>
      <c r="C33" s="97" t="s">
        <v>31</v>
      </c>
      <c r="D33" s="180">
        <v>161</v>
      </c>
      <c r="E33" s="172">
        <v>1.24</v>
      </c>
      <c r="F33" s="172">
        <v>14.29</v>
      </c>
      <c r="G33" s="172">
        <v>55.9</v>
      </c>
      <c r="H33" s="172">
        <v>28.57</v>
      </c>
      <c r="I33" s="86">
        <f t="shared" si="4"/>
        <v>4.1179999999999994</v>
      </c>
      <c r="J33" s="12"/>
    </row>
    <row r="34" spans="1:10" s="1" customFormat="1" ht="15" customHeight="1" x14ac:dyDescent="0.25">
      <c r="A34" s="13">
        <v>4</v>
      </c>
      <c r="B34" s="90">
        <v>30030</v>
      </c>
      <c r="C34" s="97" t="s">
        <v>113</v>
      </c>
      <c r="D34" s="180">
        <v>85</v>
      </c>
      <c r="E34" s="172">
        <v>9.41</v>
      </c>
      <c r="F34" s="172">
        <v>35.29</v>
      </c>
      <c r="G34" s="172">
        <v>47.06</v>
      </c>
      <c r="H34" s="172">
        <v>8.24</v>
      </c>
      <c r="I34" s="86">
        <f t="shared" si="4"/>
        <v>3.5413000000000001</v>
      </c>
      <c r="J34" s="12"/>
    </row>
    <row r="35" spans="1:10" s="1" customFormat="1" ht="15" customHeight="1" x14ac:dyDescent="0.25">
      <c r="A35" s="13">
        <v>5</v>
      </c>
      <c r="B35" s="90">
        <v>31000</v>
      </c>
      <c r="C35" s="97" t="s">
        <v>35</v>
      </c>
      <c r="D35" s="180">
        <v>100</v>
      </c>
      <c r="E35" s="172">
        <v>8</v>
      </c>
      <c r="F35" s="172">
        <v>31</v>
      </c>
      <c r="G35" s="172">
        <v>51</v>
      </c>
      <c r="H35" s="172">
        <v>10</v>
      </c>
      <c r="I35" s="86">
        <f t="shared" si="4"/>
        <v>3.63</v>
      </c>
      <c r="J35" s="12"/>
    </row>
    <row r="36" spans="1:10" s="1" customFormat="1" ht="15" customHeight="1" x14ac:dyDescent="0.25">
      <c r="A36" s="13">
        <v>6</v>
      </c>
      <c r="B36" s="90">
        <v>30130</v>
      </c>
      <c r="C36" s="97" t="s">
        <v>28</v>
      </c>
      <c r="D36" s="180">
        <v>53</v>
      </c>
      <c r="E36" s="172">
        <v>16.98</v>
      </c>
      <c r="F36" s="172">
        <v>35.85</v>
      </c>
      <c r="G36" s="172">
        <v>33.96</v>
      </c>
      <c r="H36" s="172">
        <v>13.21</v>
      </c>
      <c r="I36" s="86">
        <f t="shared" si="4"/>
        <v>3.4340000000000002</v>
      </c>
      <c r="J36" s="12"/>
    </row>
    <row r="37" spans="1:10" s="1" customFormat="1" ht="15" customHeight="1" x14ac:dyDescent="0.25">
      <c r="A37" s="13">
        <v>7</v>
      </c>
      <c r="B37" s="90">
        <v>30160</v>
      </c>
      <c r="C37" s="97" t="s">
        <v>114</v>
      </c>
      <c r="D37" s="456">
        <v>148</v>
      </c>
      <c r="E37" s="457">
        <v>6.76</v>
      </c>
      <c r="F37" s="457">
        <v>39.86</v>
      </c>
      <c r="G37" s="457">
        <v>41.22</v>
      </c>
      <c r="H37" s="457">
        <v>12.16</v>
      </c>
      <c r="I37" s="86">
        <f t="shared" si="4"/>
        <v>3.5878000000000001</v>
      </c>
      <c r="J37" s="12"/>
    </row>
    <row r="38" spans="1:10" s="1" customFormat="1" ht="15" customHeight="1" x14ac:dyDescent="0.25">
      <c r="A38" s="13">
        <v>8</v>
      </c>
      <c r="B38" s="90">
        <v>30310</v>
      </c>
      <c r="C38" s="97" t="s">
        <v>29</v>
      </c>
      <c r="D38" s="180">
        <v>50</v>
      </c>
      <c r="E38" s="172">
        <v>10</v>
      </c>
      <c r="F38" s="172">
        <v>38</v>
      </c>
      <c r="G38" s="172">
        <v>36</v>
      </c>
      <c r="H38" s="172">
        <v>16</v>
      </c>
      <c r="I38" s="86">
        <f t="shared" si="4"/>
        <v>3.58</v>
      </c>
      <c r="J38" s="12"/>
    </row>
    <row r="39" spans="1:10" s="1" customFormat="1" ht="15" customHeight="1" x14ac:dyDescent="0.25">
      <c r="A39" s="13">
        <v>9</v>
      </c>
      <c r="B39" s="90">
        <v>30440</v>
      </c>
      <c r="C39" s="97" t="s">
        <v>30</v>
      </c>
      <c r="D39" s="180">
        <v>101</v>
      </c>
      <c r="E39" s="172">
        <v>8.91</v>
      </c>
      <c r="F39" s="172">
        <v>36.630000000000003</v>
      </c>
      <c r="G39" s="172">
        <v>42.57</v>
      </c>
      <c r="H39" s="172">
        <v>11.88</v>
      </c>
      <c r="I39" s="86">
        <f t="shared" si="4"/>
        <v>3.5739000000000001</v>
      </c>
      <c r="J39" s="12"/>
    </row>
    <row r="40" spans="1:10" s="1" customFormat="1" ht="15" customHeight="1" x14ac:dyDescent="0.25">
      <c r="A40" s="13">
        <v>10</v>
      </c>
      <c r="B40" s="90">
        <v>30500</v>
      </c>
      <c r="C40" s="97" t="s">
        <v>115</v>
      </c>
      <c r="D40" s="180">
        <v>48</v>
      </c>
      <c r="E40" s="172">
        <v>20.83</v>
      </c>
      <c r="F40" s="172">
        <v>39.58</v>
      </c>
      <c r="G40" s="172">
        <v>35.42</v>
      </c>
      <c r="H40" s="172">
        <v>4.17</v>
      </c>
      <c r="I40" s="86">
        <f t="shared" si="4"/>
        <v>3.2293000000000003</v>
      </c>
      <c r="J40" s="12"/>
    </row>
    <row r="41" spans="1:10" s="1" customFormat="1" ht="15" customHeight="1" x14ac:dyDescent="0.25">
      <c r="A41" s="13">
        <v>11</v>
      </c>
      <c r="B41" s="90">
        <v>30530</v>
      </c>
      <c r="C41" s="97" t="s">
        <v>116</v>
      </c>
      <c r="D41" s="180">
        <v>128</v>
      </c>
      <c r="E41" s="172">
        <v>14.06</v>
      </c>
      <c r="F41" s="172">
        <v>27.34</v>
      </c>
      <c r="G41" s="172">
        <v>41.41</v>
      </c>
      <c r="H41" s="172">
        <v>17.190000000000001</v>
      </c>
      <c r="I41" s="86">
        <f t="shared" si="4"/>
        <v>3.6172999999999997</v>
      </c>
      <c r="J41" s="12"/>
    </row>
    <row r="42" spans="1:10" s="1" customFormat="1" ht="15" customHeight="1" x14ac:dyDescent="0.25">
      <c r="A42" s="13">
        <v>12</v>
      </c>
      <c r="B42" s="90">
        <v>30640</v>
      </c>
      <c r="C42" s="97" t="s">
        <v>32</v>
      </c>
      <c r="D42" s="180">
        <v>101</v>
      </c>
      <c r="E42" s="172"/>
      <c r="F42" s="172">
        <v>33.659999999999997</v>
      </c>
      <c r="G42" s="172">
        <v>47.52</v>
      </c>
      <c r="H42" s="172">
        <v>18.809999999999999</v>
      </c>
      <c r="I42" s="86">
        <f t="shared" si="4"/>
        <v>3.8511000000000002</v>
      </c>
      <c r="J42" s="12"/>
    </row>
    <row r="43" spans="1:10" s="1" customFormat="1" ht="15" customHeight="1" x14ac:dyDescent="0.25">
      <c r="A43" s="13">
        <v>13</v>
      </c>
      <c r="B43" s="90">
        <v>30650</v>
      </c>
      <c r="C43" s="97" t="s">
        <v>117</v>
      </c>
      <c r="D43" s="180">
        <v>113</v>
      </c>
      <c r="E43" s="172">
        <v>5.31</v>
      </c>
      <c r="F43" s="172">
        <v>52.21</v>
      </c>
      <c r="G43" s="172">
        <v>28.32</v>
      </c>
      <c r="H43" s="172">
        <v>14.16</v>
      </c>
      <c r="I43" s="86">
        <f t="shared" si="4"/>
        <v>3.5132999999999996</v>
      </c>
      <c r="J43" s="12"/>
    </row>
    <row r="44" spans="1:10" s="1" customFormat="1" ht="15" customHeight="1" x14ac:dyDescent="0.25">
      <c r="A44" s="13">
        <v>14</v>
      </c>
      <c r="B44" s="89">
        <v>30790</v>
      </c>
      <c r="C44" s="97" t="s">
        <v>33</v>
      </c>
      <c r="D44" s="180">
        <v>79</v>
      </c>
      <c r="E44" s="172">
        <v>6.33</v>
      </c>
      <c r="F44" s="172">
        <v>44.3</v>
      </c>
      <c r="G44" s="172">
        <v>43.04</v>
      </c>
      <c r="H44" s="172">
        <v>6.33</v>
      </c>
      <c r="I44" s="86">
        <f t="shared" si="4"/>
        <v>3.4936999999999996</v>
      </c>
      <c r="J44" s="12"/>
    </row>
    <row r="45" spans="1:10" s="1" customFormat="1" ht="15" customHeight="1" x14ac:dyDescent="0.25">
      <c r="A45" s="13">
        <v>15</v>
      </c>
      <c r="B45" s="90">
        <v>30880</v>
      </c>
      <c r="C45" s="96" t="s">
        <v>118</v>
      </c>
      <c r="D45" s="180">
        <v>70</v>
      </c>
      <c r="E45" s="172">
        <v>5.71</v>
      </c>
      <c r="F45" s="172">
        <v>31.43</v>
      </c>
      <c r="G45" s="172">
        <v>51.43</v>
      </c>
      <c r="H45" s="172">
        <v>11.43</v>
      </c>
      <c r="I45" s="86">
        <f t="shared" si="4"/>
        <v>3.6858</v>
      </c>
      <c r="J45" s="12"/>
    </row>
    <row r="46" spans="1:10" s="1" customFormat="1" ht="15" customHeight="1" x14ac:dyDescent="0.25">
      <c r="A46" s="13">
        <v>16</v>
      </c>
      <c r="B46" s="90">
        <v>30940</v>
      </c>
      <c r="C46" s="97" t="s">
        <v>34</v>
      </c>
      <c r="D46" s="180">
        <v>127</v>
      </c>
      <c r="E46" s="172">
        <v>9.4499999999999993</v>
      </c>
      <c r="F46" s="172">
        <v>24.41</v>
      </c>
      <c r="G46" s="172">
        <v>51.97</v>
      </c>
      <c r="H46" s="172">
        <v>14.17</v>
      </c>
      <c r="I46" s="86">
        <f t="shared" si="4"/>
        <v>3.7086000000000001</v>
      </c>
      <c r="J46" s="12"/>
    </row>
    <row r="47" spans="1:10" s="1" customFormat="1" ht="15" customHeight="1" thickBot="1" x14ac:dyDescent="0.3">
      <c r="A47" s="13">
        <v>17</v>
      </c>
      <c r="B47" s="93">
        <v>31480</v>
      </c>
      <c r="C47" s="97" t="s">
        <v>36</v>
      </c>
      <c r="D47" s="181">
        <v>126</v>
      </c>
      <c r="E47" s="173">
        <v>4.76</v>
      </c>
      <c r="F47" s="173">
        <v>32.54</v>
      </c>
      <c r="G47" s="173">
        <v>42.86</v>
      </c>
      <c r="H47" s="174">
        <v>19.84</v>
      </c>
      <c r="I47" s="86">
        <f t="shared" si="4"/>
        <v>3.7777999999999996</v>
      </c>
      <c r="J47" s="12"/>
    </row>
    <row r="48" spans="1:10" s="1" customFormat="1" ht="15" customHeight="1" thickBot="1" x14ac:dyDescent="0.3">
      <c r="A48" s="79"/>
      <c r="B48" s="102"/>
      <c r="C48" s="83" t="s">
        <v>86</v>
      </c>
      <c r="D48" s="80">
        <f>SUM(D49:D68)</f>
        <v>2216</v>
      </c>
      <c r="E48" s="81">
        <f t="shared" ref="E48:H48" si="5">AVERAGE(E49:E68)</f>
        <v>10.451428571428574</v>
      </c>
      <c r="F48" s="170">
        <f t="shared" si="5"/>
        <v>28.638000000000005</v>
      </c>
      <c r="G48" s="81">
        <f t="shared" si="5"/>
        <v>46.570999999999998</v>
      </c>
      <c r="H48" s="81">
        <f t="shared" si="5"/>
        <v>17.474499999999999</v>
      </c>
      <c r="I48" s="169">
        <f>AVERAGE(I49:I68)</f>
        <v>3.7420250000000004</v>
      </c>
      <c r="J48" s="12"/>
    </row>
    <row r="49" spans="1:10" s="1" customFormat="1" ht="15" customHeight="1" x14ac:dyDescent="0.25">
      <c r="A49" s="18">
        <v>1</v>
      </c>
      <c r="B49" s="89">
        <v>40010</v>
      </c>
      <c r="C49" s="96" t="s">
        <v>101</v>
      </c>
      <c r="D49" s="182">
        <v>213</v>
      </c>
      <c r="E49" s="171">
        <v>6.57</v>
      </c>
      <c r="F49" s="171">
        <v>35.21</v>
      </c>
      <c r="G49" s="171">
        <v>51.64</v>
      </c>
      <c r="H49" s="171">
        <v>6.57</v>
      </c>
      <c r="I49" s="124">
        <f t="shared" ref="I49:I68" si="6">(E49*2+F49*3+G49*4+H49*5)/100</f>
        <v>3.5817999999999999</v>
      </c>
      <c r="J49" s="12"/>
    </row>
    <row r="50" spans="1:10" s="1" customFormat="1" ht="15" customHeight="1" x14ac:dyDescent="0.25">
      <c r="A50" s="13">
        <v>2</v>
      </c>
      <c r="B50" s="90">
        <v>40030</v>
      </c>
      <c r="C50" s="97" t="s">
        <v>103</v>
      </c>
      <c r="D50" s="180">
        <v>80</v>
      </c>
      <c r="E50" s="172"/>
      <c r="F50" s="172">
        <v>2.5</v>
      </c>
      <c r="G50" s="172">
        <v>43.75</v>
      </c>
      <c r="H50" s="172">
        <v>53.75</v>
      </c>
      <c r="I50" s="86">
        <f t="shared" si="6"/>
        <v>4.5125000000000002</v>
      </c>
      <c r="J50" s="12"/>
    </row>
    <row r="51" spans="1:10" s="1" customFormat="1" ht="15" customHeight="1" x14ac:dyDescent="0.25">
      <c r="A51" s="13">
        <v>3</v>
      </c>
      <c r="B51" s="90">
        <v>40410</v>
      </c>
      <c r="C51" s="97" t="s">
        <v>46</v>
      </c>
      <c r="D51" s="180">
        <v>192</v>
      </c>
      <c r="E51" s="172"/>
      <c r="F51" s="172">
        <v>21.88</v>
      </c>
      <c r="G51" s="172">
        <v>56.77</v>
      </c>
      <c r="H51" s="172">
        <v>21.35</v>
      </c>
      <c r="I51" s="86">
        <f t="shared" si="6"/>
        <v>3.9947000000000004</v>
      </c>
      <c r="J51" s="12"/>
    </row>
    <row r="52" spans="1:10" s="1" customFormat="1" ht="15" customHeight="1" x14ac:dyDescent="0.25">
      <c r="A52" s="13">
        <v>4</v>
      </c>
      <c r="B52" s="90">
        <v>40011</v>
      </c>
      <c r="C52" s="97" t="s">
        <v>37</v>
      </c>
      <c r="D52" s="180">
        <v>277</v>
      </c>
      <c r="E52" s="172">
        <v>9.0299999999999994</v>
      </c>
      <c r="F52" s="172">
        <v>28.16</v>
      </c>
      <c r="G52" s="172">
        <v>46.21</v>
      </c>
      <c r="H52" s="172">
        <v>16.61</v>
      </c>
      <c r="I52" s="86">
        <f t="shared" si="6"/>
        <v>3.7042999999999999</v>
      </c>
      <c r="J52" s="12"/>
    </row>
    <row r="53" spans="1:10" s="1" customFormat="1" ht="15" customHeight="1" x14ac:dyDescent="0.25">
      <c r="A53" s="13">
        <v>5</v>
      </c>
      <c r="B53" s="90">
        <v>40080</v>
      </c>
      <c r="C53" s="97" t="s">
        <v>39</v>
      </c>
      <c r="D53" s="180">
        <v>133</v>
      </c>
      <c r="E53" s="172"/>
      <c r="F53" s="172">
        <v>35.340000000000003</v>
      </c>
      <c r="G53" s="172">
        <v>45.86</v>
      </c>
      <c r="H53" s="172">
        <v>18.8</v>
      </c>
      <c r="I53" s="86">
        <f t="shared" si="6"/>
        <v>3.8346000000000005</v>
      </c>
      <c r="J53" s="12"/>
    </row>
    <row r="54" spans="1:10" s="1" customFormat="1" ht="15" customHeight="1" x14ac:dyDescent="0.25">
      <c r="A54" s="13">
        <v>6</v>
      </c>
      <c r="B54" s="90">
        <v>40100</v>
      </c>
      <c r="C54" s="97" t="s">
        <v>40</v>
      </c>
      <c r="D54" s="180">
        <v>126</v>
      </c>
      <c r="E54" s="172">
        <v>3.17</v>
      </c>
      <c r="F54" s="172">
        <v>24.6</v>
      </c>
      <c r="G54" s="172">
        <v>50.79</v>
      </c>
      <c r="H54" s="172">
        <v>21.43</v>
      </c>
      <c r="I54" s="86">
        <f t="shared" si="6"/>
        <v>3.9045000000000005</v>
      </c>
      <c r="J54" s="12"/>
    </row>
    <row r="55" spans="1:10" s="1" customFormat="1" ht="15" customHeight="1" x14ac:dyDescent="0.25">
      <c r="A55" s="13">
        <v>7</v>
      </c>
      <c r="B55" s="90">
        <v>40020</v>
      </c>
      <c r="C55" s="97" t="s">
        <v>119</v>
      </c>
      <c r="D55" s="180">
        <v>32</v>
      </c>
      <c r="E55" s="172"/>
      <c r="F55" s="172">
        <v>21.88</v>
      </c>
      <c r="G55" s="172">
        <v>37.5</v>
      </c>
      <c r="H55" s="172">
        <v>40.630000000000003</v>
      </c>
      <c r="I55" s="86">
        <f t="shared" si="6"/>
        <v>4.1879</v>
      </c>
      <c r="J55" s="12"/>
    </row>
    <row r="56" spans="1:10" s="1" customFormat="1" ht="15" customHeight="1" x14ac:dyDescent="0.25">
      <c r="A56" s="13">
        <v>8</v>
      </c>
      <c r="B56" s="90">
        <v>40031</v>
      </c>
      <c r="C56" s="99" t="s">
        <v>210</v>
      </c>
      <c r="D56" s="180">
        <v>107</v>
      </c>
      <c r="E56" s="172">
        <v>3.74</v>
      </c>
      <c r="F56" s="172">
        <v>25.23</v>
      </c>
      <c r="G56" s="172">
        <v>52.34</v>
      </c>
      <c r="H56" s="172">
        <v>18.690000000000001</v>
      </c>
      <c r="I56" s="86">
        <f t="shared" si="6"/>
        <v>3.8598000000000003</v>
      </c>
      <c r="J56" s="12"/>
    </row>
    <row r="57" spans="1:10" s="1" customFormat="1" ht="15" customHeight="1" x14ac:dyDescent="0.25">
      <c r="A57" s="13">
        <v>9</v>
      </c>
      <c r="B57" s="90">
        <v>40210</v>
      </c>
      <c r="C57" s="99" t="s">
        <v>42</v>
      </c>
      <c r="D57" s="180">
        <v>51</v>
      </c>
      <c r="E57" s="172">
        <v>25.49</v>
      </c>
      <c r="F57" s="172">
        <v>33.33</v>
      </c>
      <c r="G57" s="172">
        <v>35.29</v>
      </c>
      <c r="H57" s="172">
        <v>5.88</v>
      </c>
      <c r="I57" s="86">
        <f t="shared" si="6"/>
        <v>3.2152999999999996</v>
      </c>
      <c r="J57" s="12"/>
    </row>
    <row r="58" spans="1:10" s="1" customFormat="1" ht="15" customHeight="1" x14ac:dyDescent="0.25">
      <c r="A58" s="13">
        <v>10</v>
      </c>
      <c r="B58" s="89">
        <v>40300</v>
      </c>
      <c r="C58" s="100" t="s">
        <v>43</v>
      </c>
      <c r="D58" s="180">
        <v>31</v>
      </c>
      <c r="E58" s="172"/>
      <c r="F58" s="172">
        <v>41.94</v>
      </c>
      <c r="G58" s="172">
        <v>48.39</v>
      </c>
      <c r="H58" s="172">
        <v>9.68</v>
      </c>
      <c r="I58" s="86">
        <f t="shared" si="6"/>
        <v>3.6777999999999995</v>
      </c>
      <c r="J58" s="12"/>
    </row>
    <row r="59" spans="1:10" s="1" customFormat="1" ht="15" customHeight="1" x14ac:dyDescent="0.25">
      <c r="A59" s="13">
        <v>11</v>
      </c>
      <c r="B59" s="90">
        <v>40360</v>
      </c>
      <c r="C59" s="97" t="s">
        <v>44</v>
      </c>
      <c r="D59" s="180">
        <v>37</v>
      </c>
      <c r="E59" s="172">
        <v>2.7</v>
      </c>
      <c r="F59" s="172">
        <v>32.43</v>
      </c>
      <c r="G59" s="172">
        <v>51.35</v>
      </c>
      <c r="H59" s="172">
        <v>13.51</v>
      </c>
      <c r="I59" s="86">
        <f t="shared" si="6"/>
        <v>3.7564000000000006</v>
      </c>
      <c r="J59" s="12"/>
    </row>
    <row r="60" spans="1:10" s="1" customFormat="1" ht="15" customHeight="1" x14ac:dyDescent="0.25">
      <c r="A60" s="13">
        <v>12</v>
      </c>
      <c r="B60" s="90">
        <v>40390</v>
      </c>
      <c r="C60" s="97" t="s">
        <v>45</v>
      </c>
      <c r="D60" s="180">
        <v>41</v>
      </c>
      <c r="E60" s="172">
        <v>26.83</v>
      </c>
      <c r="F60" s="172">
        <v>29.27</v>
      </c>
      <c r="G60" s="172">
        <v>39.020000000000003</v>
      </c>
      <c r="H60" s="172">
        <v>4.88</v>
      </c>
      <c r="I60" s="86">
        <f t="shared" si="6"/>
        <v>3.2195</v>
      </c>
      <c r="J60" s="12"/>
    </row>
    <row r="61" spans="1:10" s="1" customFormat="1" ht="15" customHeight="1" x14ac:dyDescent="0.25">
      <c r="A61" s="13">
        <v>13</v>
      </c>
      <c r="B61" s="90">
        <v>40720</v>
      </c>
      <c r="C61" s="97" t="s">
        <v>209</v>
      </c>
      <c r="D61" s="180">
        <v>133</v>
      </c>
      <c r="E61" s="172">
        <v>6.77</v>
      </c>
      <c r="F61" s="172">
        <v>35.340000000000003</v>
      </c>
      <c r="G61" s="172">
        <v>40.6</v>
      </c>
      <c r="H61" s="172">
        <v>17.29</v>
      </c>
      <c r="I61" s="86">
        <f t="shared" si="6"/>
        <v>3.6841000000000004</v>
      </c>
      <c r="J61" s="12"/>
    </row>
    <row r="62" spans="1:10" s="1" customFormat="1" ht="15" customHeight="1" x14ac:dyDescent="0.25">
      <c r="A62" s="13">
        <v>14</v>
      </c>
      <c r="B62" s="90">
        <v>40730</v>
      </c>
      <c r="C62" s="97" t="s">
        <v>47</v>
      </c>
      <c r="D62" s="180">
        <v>51</v>
      </c>
      <c r="E62" s="172">
        <v>21.57</v>
      </c>
      <c r="F62" s="172">
        <v>21.57</v>
      </c>
      <c r="G62" s="172">
        <v>47.06</v>
      </c>
      <c r="H62" s="172">
        <v>9.8000000000000007</v>
      </c>
      <c r="I62" s="86">
        <f t="shared" si="6"/>
        <v>3.4509000000000003</v>
      </c>
      <c r="J62" s="12"/>
    </row>
    <row r="63" spans="1:10" s="1" customFormat="1" ht="15" customHeight="1" x14ac:dyDescent="0.25">
      <c r="A63" s="13">
        <v>15</v>
      </c>
      <c r="B63" s="90">
        <v>40820</v>
      </c>
      <c r="C63" s="97" t="s">
        <v>120</v>
      </c>
      <c r="D63" s="180">
        <v>90</v>
      </c>
      <c r="E63" s="172">
        <v>15.56</v>
      </c>
      <c r="F63" s="172">
        <v>38.89</v>
      </c>
      <c r="G63" s="172">
        <v>40</v>
      </c>
      <c r="H63" s="172">
        <v>5.56</v>
      </c>
      <c r="I63" s="86">
        <f t="shared" si="6"/>
        <v>3.3558999999999997</v>
      </c>
      <c r="J63" s="12"/>
    </row>
    <row r="64" spans="1:10" s="1" customFormat="1" ht="15" customHeight="1" x14ac:dyDescent="0.25">
      <c r="A64" s="13">
        <v>16</v>
      </c>
      <c r="B64" s="90">
        <v>40840</v>
      </c>
      <c r="C64" s="97" t="s">
        <v>48</v>
      </c>
      <c r="D64" s="180">
        <v>81</v>
      </c>
      <c r="E64" s="172">
        <v>1.23</v>
      </c>
      <c r="F64" s="172">
        <v>30.86</v>
      </c>
      <c r="G64" s="172">
        <v>48.15</v>
      </c>
      <c r="H64" s="172">
        <v>19.75</v>
      </c>
      <c r="I64" s="86">
        <f t="shared" si="6"/>
        <v>3.8638999999999997</v>
      </c>
      <c r="J64" s="12"/>
    </row>
    <row r="65" spans="1:10" s="1" customFormat="1" ht="15" customHeight="1" x14ac:dyDescent="0.25">
      <c r="A65" s="13">
        <v>17</v>
      </c>
      <c r="B65" s="90">
        <v>40950</v>
      </c>
      <c r="C65" s="97" t="s">
        <v>49</v>
      </c>
      <c r="D65" s="180">
        <v>116</v>
      </c>
      <c r="E65" s="172">
        <v>5.17</v>
      </c>
      <c r="F65" s="172">
        <v>37.07</v>
      </c>
      <c r="G65" s="172">
        <v>43.97</v>
      </c>
      <c r="H65" s="172">
        <v>13.79</v>
      </c>
      <c r="I65" s="86">
        <f t="shared" si="6"/>
        <v>3.6638000000000002</v>
      </c>
      <c r="J65" s="12"/>
    </row>
    <row r="66" spans="1:10" s="1" customFormat="1" ht="15" customHeight="1" x14ac:dyDescent="0.25">
      <c r="A66" s="13">
        <v>18</v>
      </c>
      <c r="B66" s="90">
        <v>40990</v>
      </c>
      <c r="C66" s="97" t="s">
        <v>50</v>
      </c>
      <c r="D66" s="180">
        <v>123</v>
      </c>
      <c r="E66" s="172"/>
      <c r="F66" s="172">
        <v>25.2</v>
      </c>
      <c r="G66" s="172">
        <v>56.1</v>
      </c>
      <c r="H66" s="175">
        <v>18.7</v>
      </c>
      <c r="I66" s="86">
        <f t="shared" si="6"/>
        <v>3.9350000000000001</v>
      </c>
      <c r="J66" s="12"/>
    </row>
    <row r="67" spans="1:10" s="1" customFormat="1" ht="15" customHeight="1" x14ac:dyDescent="0.25">
      <c r="A67" s="15">
        <v>19</v>
      </c>
      <c r="B67" s="92">
        <v>40133</v>
      </c>
      <c r="C67" s="98" t="s">
        <v>41</v>
      </c>
      <c r="D67" s="206">
        <v>97</v>
      </c>
      <c r="E67" s="207">
        <v>8.25</v>
      </c>
      <c r="F67" s="207">
        <v>24.74</v>
      </c>
      <c r="G67" s="207">
        <v>46.39</v>
      </c>
      <c r="H67" s="325">
        <v>20.62</v>
      </c>
      <c r="I67" s="121">
        <f t="shared" ref="I67" si="7">(E67*2+F67*3+G67*4+H67*5)/100</f>
        <v>3.7938000000000001</v>
      </c>
      <c r="J67" s="12"/>
    </row>
    <row r="68" spans="1:10" s="1" customFormat="1" ht="15" customHeight="1" thickBot="1" x14ac:dyDescent="0.3">
      <c r="A68" s="15">
        <v>20</v>
      </c>
      <c r="B68" s="92">
        <v>40400</v>
      </c>
      <c r="C68" s="98" t="s">
        <v>152</v>
      </c>
      <c r="D68" s="181">
        <v>205</v>
      </c>
      <c r="E68" s="173">
        <v>10.24</v>
      </c>
      <c r="F68" s="173">
        <v>27.32</v>
      </c>
      <c r="G68" s="173">
        <v>50.24</v>
      </c>
      <c r="H68" s="174">
        <v>12.2</v>
      </c>
      <c r="I68" s="121">
        <f t="shared" si="6"/>
        <v>3.6440000000000001</v>
      </c>
      <c r="J68" s="12"/>
    </row>
    <row r="69" spans="1:10" s="1" customFormat="1" ht="15" customHeight="1" thickBot="1" x14ac:dyDescent="0.3">
      <c r="A69" s="79"/>
      <c r="B69" s="102"/>
      <c r="C69" s="77" t="s">
        <v>87</v>
      </c>
      <c r="D69" s="80">
        <f>SUM(D70:D83)</f>
        <v>1800</v>
      </c>
      <c r="E69" s="81">
        <f>AVERAGE(E70:E83)</f>
        <v>8.7511111111111113</v>
      </c>
      <c r="F69" s="81">
        <f>AVERAGE(F70:F83)</f>
        <v>28.482142857142861</v>
      </c>
      <c r="G69" s="81">
        <f>AVERAGE(G70:G83)</f>
        <v>44.607142857142854</v>
      </c>
      <c r="H69" s="81">
        <f>AVERAGE(H70:H83)</f>
        <v>21.285714285714288</v>
      </c>
      <c r="I69" s="82">
        <f>AVERAGE(I70:I83)</f>
        <v>3.8155500000000009</v>
      </c>
      <c r="J69" s="12"/>
    </row>
    <row r="70" spans="1:10" s="1" customFormat="1" ht="15" customHeight="1" x14ac:dyDescent="0.25">
      <c r="A70" s="18">
        <v>1</v>
      </c>
      <c r="B70" s="89">
        <v>50040</v>
      </c>
      <c r="C70" s="96" t="s">
        <v>52</v>
      </c>
      <c r="D70" s="182">
        <v>122</v>
      </c>
      <c r="E70" s="171"/>
      <c r="F70" s="171">
        <v>24.59</v>
      </c>
      <c r="G70" s="171">
        <v>45.9</v>
      </c>
      <c r="H70" s="171">
        <v>29.51</v>
      </c>
      <c r="I70" s="124">
        <f t="shared" ref="I70:I83" si="8">(E70*2+F70*3+G70*4+H70*5)/100</f>
        <v>4.0491999999999999</v>
      </c>
      <c r="J70" s="12"/>
    </row>
    <row r="71" spans="1:10" s="1" customFormat="1" ht="15" customHeight="1" x14ac:dyDescent="0.25">
      <c r="A71" s="13">
        <v>2</v>
      </c>
      <c r="B71" s="90">
        <v>50003</v>
      </c>
      <c r="C71" s="97" t="s">
        <v>51</v>
      </c>
      <c r="D71" s="180">
        <v>125</v>
      </c>
      <c r="E71" s="172"/>
      <c r="F71" s="172">
        <v>10.4</v>
      </c>
      <c r="G71" s="172">
        <v>56</v>
      </c>
      <c r="H71" s="172">
        <v>33.6</v>
      </c>
      <c r="I71" s="86">
        <f t="shared" si="8"/>
        <v>4.2320000000000002</v>
      </c>
      <c r="J71" s="12"/>
    </row>
    <row r="72" spans="1:10" s="1" customFormat="1" ht="15" customHeight="1" x14ac:dyDescent="0.25">
      <c r="A72" s="13">
        <v>3</v>
      </c>
      <c r="B72" s="90">
        <v>50060</v>
      </c>
      <c r="C72" s="97" t="s">
        <v>121</v>
      </c>
      <c r="D72" s="180">
        <v>165</v>
      </c>
      <c r="E72" s="172">
        <v>1.82</v>
      </c>
      <c r="F72" s="172">
        <v>21.82</v>
      </c>
      <c r="G72" s="172">
        <v>48.48</v>
      </c>
      <c r="H72" s="172">
        <v>27.88</v>
      </c>
      <c r="I72" s="86">
        <f t="shared" si="8"/>
        <v>4.0241999999999996</v>
      </c>
      <c r="J72" s="12"/>
    </row>
    <row r="73" spans="1:10" s="1" customFormat="1" ht="15" customHeight="1" x14ac:dyDescent="0.25">
      <c r="A73" s="13">
        <v>4</v>
      </c>
      <c r="B73" s="90">
        <v>50170</v>
      </c>
      <c r="C73" s="97" t="s">
        <v>122</v>
      </c>
      <c r="D73" s="180">
        <v>86</v>
      </c>
      <c r="E73" s="172">
        <v>8.14</v>
      </c>
      <c r="F73" s="172">
        <v>40.700000000000003</v>
      </c>
      <c r="G73" s="172">
        <v>40.700000000000003</v>
      </c>
      <c r="H73" s="172">
        <v>10.47</v>
      </c>
      <c r="I73" s="86">
        <f t="shared" si="8"/>
        <v>3.5353000000000003</v>
      </c>
      <c r="J73" s="12"/>
    </row>
    <row r="74" spans="1:10" s="1" customFormat="1" ht="15" customHeight="1" x14ac:dyDescent="0.25">
      <c r="A74" s="13">
        <v>5</v>
      </c>
      <c r="B74" s="90">
        <v>50230</v>
      </c>
      <c r="C74" s="97" t="s">
        <v>53</v>
      </c>
      <c r="D74" s="180">
        <v>90</v>
      </c>
      <c r="E74" s="172"/>
      <c r="F74" s="172">
        <v>33.33</v>
      </c>
      <c r="G74" s="172">
        <v>45.56</v>
      </c>
      <c r="H74" s="172">
        <v>21.11</v>
      </c>
      <c r="I74" s="86">
        <f t="shared" si="8"/>
        <v>3.8778000000000001</v>
      </c>
      <c r="J74" s="12"/>
    </row>
    <row r="75" spans="1:10" s="1" customFormat="1" ht="15" customHeight="1" x14ac:dyDescent="0.25">
      <c r="A75" s="13">
        <v>6</v>
      </c>
      <c r="B75" s="90">
        <v>50340</v>
      </c>
      <c r="C75" s="97" t="s">
        <v>123</v>
      </c>
      <c r="D75" s="180">
        <v>103</v>
      </c>
      <c r="E75" s="172"/>
      <c r="F75" s="172">
        <v>26.21</v>
      </c>
      <c r="G75" s="172">
        <v>55.34</v>
      </c>
      <c r="H75" s="172">
        <v>18.45</v>
      </c>
      <c r="I75" s="86">
        <v>3.9224000000000001</v>
      </c>
      <c r="J75" s="12"/>
    </row>
    <row r="76" spans="1:10" s="1" customFormat="1" ht="15" customHeight="1" x14ac:dyDescent="0.25">
      <c r="A76" s="13">
        <v>7</v>
      </c>
      <c r="B76" s="90">
        <v>50420</v>
      </c>
      <c r="C76" s="97" t="s">
        <v>124</v>
      </c>
      <c r="D76" s="180">
        <v>91</v>
      </c>
      <c r="E76" s="172">
        <v>3.3</v>
      </c>
      <c r="F76" s="172">
        <v>31.87</v>
      </c>
      <c r="G76" s="172">
        <v>49.45</v>
      </c>
      <c r="H76" s="172">
        <v>15.38</v>
      </c>
      <c r="I76" s="86">
        <f t="shared" si="8"/>
        <v>3.7690999999999999</v>
      </c>
      <c r="J76" s="12"/>
    </row>
    <row r="77" spans="1:10" s="1" customFormat="1" ht="15" customHeight="1" x14ac:dyDescent="0.25">
      <c r="A77" s="13">
        <v>8</v>
      </c>
      <c r="B77" s="89">
        <v>50450</v>
      </c>
      <c r="C77" s="96" t="s">
        <v>125</v>
      </c>
      <c r="D77" s="180">
        <v>156</v>
      </c>
      <c r="E77" s="172">
        <v>10.9</v>
      </c>
      <c r="F77" s="172">
        <v>28.21</v>
      </c>
      <c r="G77" s="172">
        <v>46.15</v>
      </c>
      <c r="H77" s="172">
        <v>14.74</v>
      </c>
      <c r="I77" s="86">
        <f t="shared" si="8"/>
        <v>3.6472999999999995</v>
      </c>
      <c r="J77" s="12"/>
    </row>
    <row r="78" spans="1:10" s="1" customFormat="1" ht="15" customHeight="1" x14ac:dyDescent="0.25">
      <c r="A78" s="13">
        <v>9</v>
      </c>
      <c r="B78" s="90">
        <v>50620</v>
      </c>
      <c r="C78" s="97" t="s">
        <v>54</v>
      </c>
      <c r="D78" s="180">
        <v>60</v>
      </c>
      <c r="E78" s="172">
        <v>8.33</v>
      </c>
      <c r="F78" s="172">
        <v>20</v>
      </c>
      <c r="G78" s="172">
        <v>35</v>
      </c>
      <c r="H78" s="172">
        <v>36.67</v>
      </c>
      <c r="I78" s="86">
        <v>4.0000999999999998</v>
      </c>
      <c r="J78" s="12"/>
    </row>
    <row r="79" spans="1:10" s="1" customFormat="1" ht="15" customHeight="1" x14ac:dyDescent="0.25">
      <c r="A79" s="13">
        <v>10</v>
      </c>
      <c r="B79" s="90">
        <v>50760</v>
      </c>
      <c r="C79" s="97" t="s">
        <v>126</v>
      </c>
      <c r="D79" s="180">
        <v>216</v>
      </c>
      <c r="E79" s="172"/>
      <c r="F79" s="172">
        <v>31.94</v>
      </c>
      <c r="G79" s="172">
        <v>42.59</v>
      </c>
      <c r="H79" s="172">
        <v>25.46</v>
      </c>
      <c r="I79" s="86">
        <f t="shared" si="8"/>
        <v>3.9348000000000001</v>
      </c>
      <c r="J79" s="12"/>
    </row>
    <row r="80" spans="1:10" s="1" customFormat="1" ht="15" customHeight="1" x14ac:dyDescent="0.25">
      <c r="A80" s="13">
        <v>11</v>
      </c>
      <c r="B80" s="90">
        <v>50780</v>
      </c>
      <c r="C80" s="97" t="s">
        <v>127</v>
      </c>
      <c r="D80" s="180">
        <v>140</v>
      </c>
      <c r="E80" s="172">
        <v>14.29</v>
      </c>
      <c r="F80" s="172">
        <v>44.29</v>
      </c>
      <c r="G80" s="172">
        <v>32.14</v>
      </c>
      <c r="H80" s="172">
        <v>9.2899999999999991</v>
      </c>
      <c r="I80" s="86">
        <f t="shared" si="8"/>
        <v>3.3645999999999998</v>
      </c>
      <c r="J80" s="12"/>
    </row>
    <row r="81" spans="1:10" s="1" customFormat="1" ht="15" customHeight="1" x14ac:dyDescent="0.25">
      <c r="A81" s="13">
        <v>12</v>
      </c>
      <c r="B81" s="90">
        <v>50930</v>
      </c>
      <c r="C81" s="97" t="s">
        <v>128</v>
      </c>
      <c r="D81" s="180">
        <v>89</v>
      </c>
      <c r="E81" s="172">
        <v>16.850000000000001</v>
      </c>
      <c r="F81" s="172">
        <v>40.450000000000003</v>
      </c>
      <c r="G81" s="172">
        <v>37.08</v>
      </c>
      <c r="H81" s="172">
        <v>5.62</v>
      </c>
      <c r="I81" s="86">
        <f t="shared" si="8"/>
        <v>3.3147000000000002</v>
      </c>
      <c r="J81" s="12"/>
    </row>
    <row r="82" spans="1:10" s="1" customFormat="1" ht="15" customHeight="1" x14ac:dyDescent="0.25">
      <c r="A82" s="13">
        <v>13</v>
      </c>
      <c r="B82" s="92">
        <v>51370</v>
      </c>
      <c r="C82" s="97" t="s">
        <v>55</v>
      </c>
      <c r="D82" s="206">
        <v>111</v>
      </c>
      <c r="E82" s="207">
        <v>0.9</v>
      </c>
      <c r="F82" s="207">
        <v>18.920000000000002</v>
      </c>
      <c r="G82" s="207">
        <v>48.65</v>
      </c>
      <c r="H82" s="208">
        <v>31.53</v>
      </c>
      <c r="I82" s="86">
        <f t="shared" ref="I82" si="9">(E82*2+F82*3+G82*4+H82*5)/100</f>
        <v>4.1081000000000003</v>
      </c>
      <c r="J82" s="12"/>
    </row>
    <row r="83" spans="1:10" s="1" customFormat="1" ht="15" customHeight="1" thickBot="1" x14ac:dyDescent="0.3">
      <c r="A83" s="13">
        <v>14</v>
      </c>
      <c r="B83" s="92">
        <v>51580</v>
      </c>
      <c r="C83" s="97" t="s">
        <v>151</v>
      </c>
      <c r="D83" s="181">
        <v>246</v>
      </c>
      <c r="E83" s="173">
        <v>14.23</v>
      </c>
      <c r="F83" s="173">
        <v>26.02</v>
      </c>
      <c r="G83" s="173">
        <v>41.46</v>
      </c>
      <c r="H83" s="174">
        <v>18.29</v>
      </c>
      <c r="I83" s="86">
        <f t="shared" si="8"/>
        <v>3.6381000000000001</v>
      </c>
      <c r="J83" s="12"/>
    </row>
    <row r="84" spans="1:10" s="1" customFormat="1" ht="15" customHeight="1" thickBot="1" x14ac:dyDescent="0.3">
      <c r="A84" s="79"/>
      <c r="B84" s="102"/>
      <c r="C84" s="83" t="s">
        <v>88</v>
      </c>
      <c r="D84" s="80">
        <f>SUM(D85:D114)</f>
        <v>4666</v>
      </c>
      <c r="E84" s="81">
        <f>AVERAGE(E85:E114)</f>
        <v>4.9268965517241368</v>
      </c>
      <c r="F84" s="81">
        <f>AVERAGE(F85:F114)</f>
        <v>30.22133333333333</v>
      </c>
      <c r="G84" s="81">
        <f>AVERAGE(G85:G114)</f>
        <v>48.065333333333342</v>
      </c>
      <c r="H84" s="81">
        <f>AVERAGE(H85:H114)</f>
        <v>16.951000000000004</v>
      </c>
      <c r="I84" s="82">
        <f>AVERAGE(I85:I114)</f>
        <v>3.7720566666666668</v>
      </c>
      <c r="J84" s="12"/>
    </row>
    <row r="85" spans="1:10" s="1" customFormat="1" ht="15" customHeight="1" x14ac:dyDescent="0.25">
      <c r="A85" s="18">
        <v>1</v>
      </c>
      <c r="B85" s="89">
        <v>60010</v>
      </c>
      <c r="C85" s="96" t="s">
        <v>129</v>
      </c>
      <c r="D85" s="182">
        <v>100</v>
      </c>
      <c r="E85" s="171">
        <v>3</v>
      </c>
      <c r="F85" s="171">
        <v>23</v>
      </c>
      <c r="G85" s="171">
        <v>47</v>
      </c>
      <c r="H85" s="171">
        <v>27</v>
      </c>
      <c r="I85" s="124">
        <f t="shared" ref="I85:I113" si="10">(E85*2+F85*3+G85*4+H85*5)/100</f>
        <v>3.98</v>
      </c>
      <c r="J85" s="12"/>
    </row>
    <row r="86" spans="1:10" s="1" customFormat="1" ht="15" customHeight="1" x14ac:dyDescent="0.25">
      <c r="A86" s="13">
        <v>2</v>
      </c>
      <c r="B86" s="90">
        <v>60020</v>
      </c>
      <c r="C86" s="97" t="s">
        <v>56</v>
      </c>
      <c r="D86" s="180">
        <v>68</v>
      </c>
      <c r="E86" s="172">
        <v>5.88</v>
      </c>
      <c r="F86" s="172">
        <v>35.29</v>
      </c>
      <c r="G86" s="172">
        <v>42.65</v>
      </c>
      <c r="H86" s="172">
        <v>16.18</v>
      </c>
      <c r="I86" s="86">
        <f t="shared" si="10"/>
        <v>3.6913</v>
      </c>
      <c r="J86" s="12"/>
    </row>
    <row r="87" spans="1:10" s="1" customFormat="1" ht="15" customHeight="1" x14ac:dyDescent="0.25">
      <c r="A87" s="13">
        <v>3</v>
      </c>
      <c r="B87" s="90">
        <v>60050</v>
      </c>
      <c r="C87" s="97" t="s">
        <v>130</v>
      </c>
      <c r="D87" s="180">
        <v>114</v>
      </c>
      <c r="E87" s="172">
        <v>7.02</v>
      </c>
      <c r="F87" s="172">
        <v>31.58</v>
      </c>
      <c r="G87" s="172">
        <v>53.51</v>
      </c>
      <c r="H87" s="172">
        <v>7.89</v>
      </c>
      <c r="I87" s="86">
        <f t="shared" si="10"/>
        <v>3.6227</v>
      </c>
      <c r="J87" s="12"/>
    </row>
    <row r="88" spans="1:10" s="1" customFormat="1" ht="15" customHeight="1" x14ac:dyDescent="0.25">
      <c r="A88" s="13">
        <v>4</v>
      </c>
      <c r="B88" s="90">
        <v>60070</v>
      </c>
      <c r="C88" s="97" t="s">
        <v>131</v>
      </c>
      <c r="D88" s="180">
        <v>114</v>
      </c>
      <c r="E88" s="172">
        <v>0.88</v>
      </c>
      <c r="F88" s="172">
        <v>13.16</v>
      </c>
      <c r="G88" s="172">
        <v>56.14</v>
      </c>
      <c r="H88" s="172">
        <v>29.82</v>
      </c>
      <c r="I88" s="86">
        <f t="shared" si="10"/>
        <v>4.149</v>
      </c>
      <c r="J88" s="12"/>
    </row>
    <row r="89" spans="1:10" s="1" customFormat="1" ht="15" customHeight="1" x14ac:dyDescent="0.25">
      <c r="A89" s="13">
        <v>5</v>
      </c>
      <c r="B89" s="90">
        <v>60180</v>
      </c>
      <c r="C89" s="97" t="s">
        <v>132</v>
      </c>
      <c r="D89" s="180">
        <v>170</v>
      </c>
      <c r="E89" s="172">
        <v>0.59</v>
      </c>
      <c r="F89" s="172">
        <v>18.239999999999998</v>
      </c>
      <c r="G89" s="172">
        <v>58.24</v>
      </c>
      <c r="H89" s="172">
        <v>22.94</v>
      </c>
      <c r="I89" s="86">
        <f t="shared" si="10"/>
        <v>4.0355999999999996</v>
      </c>
      <c r="J89" s="12"/>
    </row>
    <row r="90" spans="1:10" s="1" customFormat="1" ht="15" customHeight="1" x14ac:dyDescent="0.25">
      <c r="A90" s="13">
        <v>6</v>
      </c>
      <c r="B90" s="90">
        <v>60240</v>
      </c>
      <c r="C90" s="97" t="s">
        <v>133</v>
      </c>
      <c r="D90" s="180">
        <v>227</v>
      </c>
      <c r="E90" s="172">
        <v>3.96</v>
      </c>
      <c r="F90" s="172">
        <v>30.4</v>
      </c>
      <c r="G90" s="172">
        <v>44.49</v>
      </c>
      <c r="H90" s="172">
        <v>21.15</v>
      </c>
      <c r="I90" s="86">
        <f t="shared" si="10"/>
        <v>3.8283</v>
      </c>
      <c r="J90" s="12"/>
    </row>
    <row r="91" spans="1:10" s="1" customFormat="1" ht="15" customHeight="1" x14ac:dyDescent="0.25">
      <c r="A91" s="13">
        <v>7</v>
      </c>
      <c r="B91" s="90">
        <v>60560</v>
      </c>
      <c r="C91" s="97" t="s">
        <v>57</v>
      </c>
      <c r="D91" s="180">
        <v>74</v>
      </c>
      <c r="E91" s="172"/>
      <c r="F91" s="172">
        <v>32.43</v>
      </c>
      <c r="G91" s="172">
        <v>50</v>
      </c>
      <c r="H91" s="172">
        <v>17.57</v>
      </c>
      <c r="I91" s="86">
        <f t="shared" si="10"/>
        <v>3.8513999999999999</v>
      </c>
      <c r="J91" s="12"/>
    </row>
    <row r="92" spans="1:10" s="1" customFormat="1" ht="15" customHeight="1" x14ac:dyDescent="0.25">
      <c r="A92" s="13">
        <v>8</v>
      </c>
      <c r="B92" s="90">
        <v>60660</v>
      </c>
      <c r="C92" s="97" t="s">
        <v>134</v>
      </c>
      <c r="D92" s="180">
        <v>83</v>
      </c>
      <c r="E92" s="172">
        <v>6.02</v>
      </c>
      <c r="F92" s="172">
        <v>31.33</v>
      </c>
      <c r="G92" s="172">
        <v>43.37</v>
      </c>
      <c r="H92" s="172">
        <v>19.28</v>
      </c>
      <c r="I92" s="86">
        <f t="shared" si="10"/>
        <v>3.7590999999999997</v>
      </c>
      <c r="J92" s="12"/>
    </row>
    <row r="93" spans="1:10" s="1" customFormat="1" ht="15" customHeight="1" x14ac:dyDescent="0.25">
      <c r="A93" s="13">
        <v>9</v>
      </c>
      <c r="B93" s="90">
        <v>60001</v>
      </c>
      <c r="C93" s="97" t="s">
        <v>135</v>
      </c>
      <c r="D93" s="180">
        <v>99</v>
      </c>
      <c r="E93" s="172">
        <v>11.11</v>
      </c>
      <c r="F93" s="172">
        <v>27.27</v>
      </c>
      <c r="G93" s="172">
        <v>45.45</v>
      </c>
      <c r="H93" s="172">
        <v>16.16</v>
      </c>
      <c r="I93" s="86">
        <f t="shared" si="10"/>
        <v>3.6663000000000006</v>
      </c>
      <c r="J93" s="12"/>
    </row>
    <row r="94" spans="1:10" s="1" customFormat="1" ht="15" customHeight="1" x14ac:dyDescent="0.25">
      <c r="A94" s="13">
        <v>10</v>
      </c>
      <c r="B94" s="90">
        <v>60850</v>
      </c>
      <c r="C94" s="97" t="s">
        <v>136</v>
      </c>
      <c r="D94" s="180">
        <v>110</v>
      </c>
      <c r="E94" s="172">
        <v>10</v>
      </c>
      <c r="F94" s="172">
        <v>32.729999999999997</v>
      </c>
      <c r="G94" s="172">
        <v>45.45</v>
      </c>
      <c r="H94" s="172">
        <v>11.82</v>
      </c>
      <c r="I94" s="86">
        <f t="shared" si="10"/>
        <v>3.5909000000000004</v>
      </c>
      <c r="J94" s="12"/>
    </row>
    <row r="95" spans="1:10" s="1" customFormat="1" ht="15" customHeight="1" x14ac:dyDescent="0.25">
      <c r="A95" s="13">
        <v>11</v>
      </c>
      <c r="B95" s="90">
        <v>60910</v>
      </c>
      <c r="C95" s="99" t="s">
        <v>208</v>
      </c>
      <c r="D95" s="180">
        <v>77</v>
      </c>
      <c r="E95" s="172">
        <v>6.49</v>
      </c>
      <c r="F95" s="172">
        <v>36.36</v>
      </c>
      <c r="G95" s="172">
        <v>50.65</v>
      </c>
      <c r="H95" s="172">
        <v>6.49</v>
      </c>
      <c r="I95" s="86">
        <f t="shared" si="10"/>
        <v>3.5710999999999995</v>
      </c>
      <c r="J95" s="12"/>
    </row>
    <row r="96" spans="1:10" s="1" customFormat="1" ht="15" customHeight="1" x14ac:dyDescent="0.25">
      <c r="A96" s="13">
        <v>12</v>
      </c>
      <c r="B96" s="90">
        <v>60980</v>
      </c>
      <c r="C96" s="97" t="s">
        <v>207</v>
      </c>
      <c r="D96" s="180">
        <v>67</v>
      </c>
      <c r="E96" s="172">
        <v>4.4800000000000004</v>
      </c>
      <c r="F96" s="172">
        <v>25.37</v>
      </c>
      <c r="G96" s="172">
        <v>55.22</v>
      </c>
      <c r="H96" s="172">
        <v>14.93</v>
      </c>
      <c r="I96" s="86">
        <f t="shared" si="10"/>
        <v>3.806</v>
      </c>
      <c r="J96" s="12"/>
    </row>
    <row r="97" spans="1:10" s="1" customFormat="1" ht="15" customHeight="1" x14ac:dyDescent="0.25">
      <c r="A97" s="13">
        <v>13</v>
      </c>
      <c r="B97" s="90">
        <v>61080</v>
      </c>
      <c r="C97" s="97" t="s">
        <v>137</v>
      </c>
      <c r="D97" s="180">
        <v>118</v>
      </c>
      <c r="E97" s="172">
        <v>1.69</v>
      </c>
      <c r="F97" s="172">
        <v>38.14</v>
      </c>
      <c r="G97" s="172">
        <v>42.37</v>
      </c>
      <c r="H97" s="172">
        <v>17.8</v>
      </c>
      <c r="I97" s="86">
        <f t="shared" si="10"/>
        <v>3.7627999999999999</v>
      </c>
      <c r="J97" s="12"/>
    </row>
    <row r="98" spans="1:10" s="1" customFormat="1" ht="15" customHeight="1" x14ac:dyDescent="0.25">
      <c r="A98" s="13">
        <v>14</v>
      </c>
      <c r="B98" s="90">
        <v>61150</v>
      </c>
      <c r="C98" s="97" t="s">
        <v>138</v>
      </c>
      <c r="D98" s="180">
        <v>101</v>
      </c>
      <c r="E98" s="172">
        <v>4.95</v>
      </c>
      <c r="F98" s="172">
        <v>36.630000000000003</v>
      </c>
      <c r="G98" s="172">
        <v>48.51</v>
      </c>
      <c r="H98" s="172">
        <v>9.9</v>
      </c>
      <c r="I98" s="86">
        <f t="shared" si="10"/>
        <v>3.6333000000000002</v>
      </c>
      <c r="J98" s="12"/>
    </row>
    <row r="99" spans="1:10" s="1" customFormat="1" ht="15" customHeight="1" x14ac:dyDescent="0.25">
      <c r="A99" s="13">
        <v>15</v>
      </c>
      <c r="B99" s="90">
        <v>61210</v>
      </c>
      <c r="C99" s="97" t="s">
        <v>139</v>
      </c>
      <c r="D99" s="180">
        <v>92</v>
      </c>
      <c r="E99" s="172">
        <v>1.0900000000000001</v>
      </c>
      <c r="F99" s="172">
        <v>28.26</v>
      </c>
      <c r="G99" s="172">
        <v>50</v>
      </c>
      <c r="H99" s="172">
        <v>20.65</v>
      </c>
      <c r="I99" s="86">
        <f t="shared" si="10"/>
        <v>3.9021000000000003</v>
      </c>
      <c r="J99" s="12"/>
    </row>
    <row r="100" spans="1:10" s="1" customFormat="1" ht="15" customHeight="1" x14ac:dyDescent="0.25">
      <c r="A100" s="13">
        <v>16</v>
      </c>
      <c r="B100" s="90">
        <v>61290</v>
      </c>
      <c r="C100" s="97" t="s">
        <v>206</v>
      </c>
      <c r="D100" s="180">
        <v>85</v>
      </c>
      <c r="E100" s="172">
        <v>4.71</v>
      </c>
      <c r="F100" s="172">
        <v>64.709999999999994</v>
      </c>
      <c r="G100" s="172">
        <v>24.71</v>
      </c>
      <c r="H100" s="172">
        <v>5.88</v>
      </c>
      <c r="I100" s="86">
        <f t="shared" si="10"/>
        <v>3.3178999999999998</v>
      </c>
      <c r="J100" s="12"/>
    </row>
    <row r="101" spans="1:10" s="1" customFormat="1" ht="15" customHeight="1" x14ac:dyDescent="0.25">
      <c r="A101" s="13">
        <v>17</v>
      </c>
      <c r="B101" s="90">
        <v>61340</v>
      </c>
      <c r="C101" s="97" t="s">
        <v>140</v>
      </c>
      <c r="D101" s="180">
        <v>132</v>
      </c>
      <c r="E101" s="172">
        <v>9.09</v>
      </c>
      <c r="F101" s="172">
        <v>33.33</v>
      </c>
      <c r="G101" s="172">
        <v>44.7</v>
      </c>
      <c r="H101" s="172">
        <v>12.88</v>
      </c>
      <c r="I101" s="86">
        <f t="shared" si="10"/>
        <v>3.6137000000000001</v>
      </c>
      <c r="J101" s="12"/>
    </row>
    <row r="102" spans="1:10" s="1" customFormat="1" ht="15" customHeight="1" x14ac:dyDescent="0.25">
      <c r="A102" s="13">
        <v>18</v>
      </c>
      <c r="B102" s="90">
        <v>61390</v>
      </c>
      <c r="C102" s="97" t="s">
        <v>141</v>
      </c>
      <c r="D102" s="180">
        <v>116</v>
      </c>
      <c r="E102" s="172">
        <v>4.3099999999999996</v>
      </c>
      <c r="F102" s="172">
        <v>32.76</v>
      </c>
      <c r="G102" s="172">
        <v>44.83</v>
      </c>
      <c r="H102" s="172">
        <v>18.100000000000001</v>
      </c>
      <c r="I102" s="86">
        <f t="shared" si="10"/>
        <v>3.7672000000000003</v>
      </c>
      <c r="J102" s="12"/>
    </row>
    <row r="103" spans="1:10" s="1" customFormat="1" ht="15" customHeight="1" x14ac:dyDescent="0.25">
      <c r="A103" s="13">
        <v>19</v>
      </c>
      <c r="B103" s="90">
        <v>61410</v>
      </c>
      <c r="C103" s="97" t="s">
        <v>142</v>
      </c>
      <c r="D103" s="180">
        <v>128</v>
      </c>
      <c r="E103" s="172">
        <v>6.25</v>
      </c>
      <c r="F103" s="172">
        <v>28.13</v>
      </c>
      <c r="G103" s="172">
        <v>42.97</v>
      </c>
      <c r="H103" s="172">
        <v>22.66</v>
      </c>
      <c r="I103" s="86">
        <f t="shared" si="10"/>
        <v>3.8207</v>
      </c>
      <c r="J103" s="12"/>
    </row>
    <row r="104" spans="1:10" s="1" customFormat="1" ht="15" customHeight="1" x14ac:dyDescent="0.25">
      <c r="A104" s="13">
        <v>20</v>
      </c>
      <c r="B104" s="90">
        <v>61430</v>
      </c>
      <c r="C104" s="97" t="s">
        <v>91</v>
      </c>
      <c r="D104" s="180">
        <v>219</v>
      </c>
      <c r="E104" s="172">
        <v>0.91</v>
      </c>
      <c r="F104" s="172">
        <v>23.29</v>
      </c>
      <c r="G104" s="172">
        <v>56.62</v>
      </c>
      <c r="H104" s="172">
        <v>19.18</v>
      </c>
      <c r="I104" s="86">
        <f t="shared" si="10"/>
        <v>3.9406999999999992</v>
      </c>
      <c r="J104" s="12"/>
    </row>
    <row r="105" spans="1:10" s="1" customFormat="1" ht="15" customHeight="1" x14ac:dyDescent="0.25">
      <c r="A105" s="13">
        <v>21</v>
      </c>
      <c r="B105" s="90">
        <v>61440</v>
      </c>
      <c r="C105" s="97" t="s">
        <v>143</v>
      </c>
      <c r="D105" s="180">
        <v>261</v>
      </c>
      <c r="E105" s="172">
        <v>3.07</v>
      </c>
      <c r="F105" s="172">
        <v>30.27</v>
      </c>
      <c r="G105" s="172">
        <v>48.28</v>
      </c>
      <c r="H105" s="172">
        <v>18.39</v>
      </c>
      <c r="I105" s="86">
        <f t="shared" si="10"/>
        <v>3.8201999999999998</v>
      </c>
      <c r="J105" s="12"/>
    </row>
    <row r="106" spans="1:10" s="1" customFormat="1" ht="15" customHeight="1" x14ac:dyDescent="0.25">
      <c r="A106" s="13">
        <v>22</v>
      </c>
      <c r="B106" s="90">
        <v>61450</v>
      </c>
      <c r="C106" s="97" t="s">
        <v>90</v>
      </c>
      <c r="D106" s="180">
        <v>181</v>
      </c>
      <c r="E106" s="172">
        <v>5.52</v>
      </c>
      <c r="F106" s="172">
        <v>17.68</v>
      </c>
      <c r="G106" s="172">
        <v>48.07</v>
      </c>
      <c r="H106" s="172">
        <v>28.73</v>
      </c>
      <c r="I106" s="86">
        <f t="shared" si="10"/>
        <v>4.0000999999999998</v>
      </c>
      <c r="J106" s="12"/>
    </row>
    <row r="107" spans="1:10" s="1" customFormat="1" ht="15" customHeight="1" x14ac:dyDescent="0.25">
      <c r="A107" s="13">
        <v>23</v>
      </c>
      <c r="B107" s="90">
        <v>61470</v>
      </c>
      <c r="C107" s="97" t="s">
        <v>205</v>
      </c>
      <c r="D107" s="180">
        <v>136</v>
      </c>
      <c r="E107" s="172">
        <v>5.88</v>
      </c>
      <c r="F107" s="172">
        <v>34.56</v>
      </c>
      <c r="G107" s="172">
        <v>42.65</v>
      </c>
      <c r="H107" s="172">
        <v>16.91</v>
      </c>
      <c r="I107" s="86">
        <f t="shared" si="10"/>
        <v>3.7059000000000002</v>
      </c>
      <c r="J107" s="12"/>
    </row>
    <row r="108" spans="1:10" s="1" customFormat="1" ht="15" customHeight="1" x14ac:dyDescent="0.25">
      <c r="A108" s="13">
        <v>24</v>
      </c>
      <c r="B108" s="90">
        <v>61490</v>
      </c>
      <c r="C108" s="97" t="s">
        <v>92</v>
      </c>
      <c r="D108" s="180">
        <v>293</v>
      </c>
      <c r="E108" s="172">
        <v>7.17</v>
      </c>
      <c r="F108" s="172">
        <v>27.65</v>
      </c>
      <c r="G108" s="172">
        <v>50.85</v>
      </c>
      <c r="H108" s="172">
        <v>14.33</v>
      </c>
      <c r="I108" s="86">
        <f t="shared" si="10"/>
        <v>3.7234000000000003</v>
      </c>
      <c r="J108" s="12"/>
    </row>
    <row r="109" spans="1:10" s="1" customFormat="1" ht="15" customHeight="1" x14ac:dyDescent="0.25">
      <c r="A109" s="13">
        <v>25</v>
      </c>
      <c r="B109" s="90">
        <v>61500</v>
      </c>
      <c r="C109" s="97" t="s">
        <v>93</v>
      </c>
      <c r="D109" s="180">
        <v>292</v>
      </c>
      <c r="E109" s="172">
        <v>6.85</v>
      </c>
      <c r="F109" s="172">
        <v>19.86</v>
      </c>
      <c r="G109" s="172">
        <v>48.97</v>
      </c>
      <c r="H109" s="172">
        <v>24.32</v>
      </c>
      <c r="I109" s="86">
        <f t="shared" si="10"/>
        <v>3.9076</v>
      </c>
      <c r="J109" s="12"/>
    </row>
    <row r="110" spans="1:10" s="1" customFormat="1" ht="15" customHeight="1" x14ac:dyDescent="0.25">
      <c r="A110" s="13">
        <v>26</v>
      </c>
      <c r="B110" s="90">
        <v>61510</v>
      </c>
      <c r="C110" s="97" t="s">
        <v>62</v>
      </c>
      <c r="D110" s="180">
        <v>161</v>
      </c>
      <c r="E110" s="172">
        <v>3.73</v>
      </c>
      <c r="F110" s="172">
        <v>28.57</v>
      </c>
      <c r="G110" s="172">
        <v>54.04</v>
      </c>
      <c r="H110" s="172">
        <v>13.66</v>
      </c>
      <c r="I110" s="86">
        <v>3.7763</v>
      </c>
      <c r="J110" s="12"/>
    </row>
    <row r="111" spans="1:10" s="1" customFormat="1" ht="15" customHeight="1" x14ac:dyDescent="0.25">
      <c r="A111" s="13">
        <v>27</v>
      </c>
      <c r="B111" s="90">
        <v>61520</v>
      </c>
      <c r="C111" s="97" t="s">
        <v>144</v>
      </c>
      <c r="D111" s="209">
        <v>200</v>
      </c>
      <c r="E111" s="210">
        <v>0.5</v>
      </c>
      <c r="F111" s="210">
        <v>21</v>
      </c>
      <c r="G111" s="210">
        <v>55.5</v>
      </c>
      <c r="H111" s="211">
        <v>23</v>
      </c>
      <c r="I111" s="86">
        <v>4.01</v>
      </c>
      <c r="J111" s="12"/>
    </row>
    <row r="112" spans="1:10" s="1" customFormat="1" ht="15" customHeight="1" x14ac:dyDescent="0.25">
      <c r="A112" s="13">
        <v>28</v>
      </c>
      <c r="B112" s="89">
        <v>61540</v>
      </c>
      <c r="C112" s="97" t="s">
        <v>145</v>
      </c>
      <c r="D112" s="212">
        <v>200</v>
      </c>
      <c r="E112" s="213">
        <v>3.5</v>
      </c>
      <c r="F112" s="213">
        <v>37.5</v>
      </c>
      <c r="G112" s="213">
        <v>54</v>
      </c>
      <c r="H112" s="213">
        <v>5</v>
      </c>
      <c r="I112" s="86">
        <f t="shared" si="10"/>
        <v>3.605</v>
      </c>
      <c r="J112" s="12"/>
    </row>
    <row r="113" spans="1:10" s="1" customFormat="1" ht="15" customHeight="1" x14ac:dyDescent="0.25">
      <c r="A113" s="13">
        <v>29</v>
      </c>
      <c r="B113" s="90">
        <v>61560</v>
      </c>
      <c r="C113" s="96" t="s">
        <v>146</v>
      </c>
      <c r="D113" s="180">
        <v>400</v>
      </c>
      <c r="E113" s="172">
        <v>3.75</v>
      </c>
      <c r="F113" s="172">
        <v>31.25</v>
      </c>
      <c r="G113" s="172">
        <v>46.75</v>
      </c>
      <c r="H113" s="172">
        <v>18.25</v>
      </c>
      <c r="I113" s="86">
        <f t="shared" si="10"/>
        <v>3.7949999999999999</v>
      </c>
      <c r="J113" s="12"/>
    </row>
    <row r="114" spans="1:10" s="1" customFormat="1" ht="15" customHeight="1" thickBot="1" x14ac:dyDescent="0.3">
      <c r="A114" s="13">
        <v>30</v>
      </c>
      <c r="B114" s="90">
        <v>61570</v>
      </c>
      <c r="C114" s="97" t="s">
        <v>147</v>
      </c>
      <c r="D114" s="180">
        <v>248</v>
      </c>
      <c r="E114" s="172">
        <v>10.48</v>
      </c>
      <c r="F114" s="172">
        <v>35.89</v>
      </c>
      <c r="G114" s="172">
        <v>45.97</v>
      </c>
      <c r="H114" s="175">
        <v>7.66</v>
      </c>
      <c r="I114" s="86">
        <f t="shared" ref="I114" si="11">(E114*2+F114*3+G114*4+H114*5)/100</f>
        <v>3.5081000000000002</v>
      </c>
      <c r="J114" s="12"/>
    </row>
    <row r="115" spans="1:10" s="1" customFormat="1" ht="15" customHeight="1" thickBot="1" x14ac:dyDescent="0.3">
      <c r="A115" s="79"/>
      <c r="B115" s="102"/>
      <c r="C115" s="77" t="s">
        <v>89</v>
      </c>
      <c r="D115" s="80">
        <f>SUM(D116:D124)</f>
        <v>1170</v>
      </c>
      <c r="E115" s="81">
        <f t="shared" ref="E115:H115" si="12">AVERAGE(E116:E124)</f>
        <v>3.4314285714285715</v>
      </c>
      <c r="F115" s="81">
        <f t="shared" si="12"/>
        <v>26.216666666666665</v>
      </c>
      <c r="G115" s="81">
        <f t="shared" si="12"/>
        <v>49.102222222222231</v>
      </c>
      <c r="H115" s="81">
        <f t="shared" si="12"/>
        <v>22.01</v>
      </c>
      <c r="I115" s="82">
        <f>AVERAGE(I116:I124)</f>
        <v>3.9044666666666665</v>
      </c>
      <c r="J115" s="12"/>
    </row>
    <row r="116" spans="1:10" s="1" customFormat="1" ht="15" customHeight="1" x14ac:dyDescent="0.25">
      <c r="A116" s="10">
        <v>1</v>
      </c>
      <c r="B116" s="183">
        <v>70020</v>
      </c>
      <c r="C116" s="176" t="s">
        <v>63</v>
      </c>
      <c r="D116" s="184">
        <v>118</v>
      </c>
      <c r="E116" s="185"/>
      <c r="F116" s="185">
        <v>14.41</v>
      </c>
      <c r="G116" s="185">
        <v>49.15</v>
      </c>
      <c r="H116" s="185">
        <v>36.44</v>
      </c>
      <c r="I116" s="85">
        <f t="shared" ref="I116:I124" si="13">(E116*2+F116*3+G116*4+H116*5)/100</f>
        <v>4.2202999999999999</v>
      </c>
      <c r="J116" s="12"/>
    </row>
    <row r="117" spans="1:10" s="1" customFormat="1" ht="15" customHeight="1" x14ac:dyDescent="0.25">
      <c r="A117" s="13">
        <v>2</v>
      </c>
      <c r="B117" s="90">
        <v>70110</v>
      </c>
      <c r="C117" s="178" t="s">
        <v>66</v>
      </c>
      <c r="D117" s="180">
        <v>79</v>
      </c>
      <c r="E117" s="172">
        <v>5.0599999999999996</v>
      </c>
      <c r="F117" s="172">
        <v>17.72</v>
      </c>
      <c r="G117" s="172">
        <v>54.43</v>
      </c>
      <c r="H117" s="172">
        <v>22.78</v>
      </c>
      <c r="I117" s="86">
        <f t="shared" si="13"/>
        <v>3.9489999999999998</v>
      </c>
      <c r="J117" s="12"/>
    </row>
    <row r="118" spans="1:10" s="1" customFormat="1" ht="15" customHeight="1" x14ac:dyDescent="0.25">
      <c r="A118" s="18">
        <v>3</v>
      </c>
      <c r="B118" s="90">
        <v>70021</v>
      </c>
      <c r="C118" s="178" t="s">
        <v>64</v>
      </c>
      <c r="D118" s="180">
        <v>63</v>
      </c>
      <c r="E118" s="172"/>
      <c r="F118" s="172">
        <v>19.05</v>
      </c>
      <c r="G118" s="172">
        <v>60.32</v>
      </c>
      <c r="H118" s="172">
        <v>20.63</v>
      </c>
      <c r="I118" s="86">
        <f t="shared" si="13"/>
        <v>4.0157999999999996</v>
      </c>
      <c r="J118" s="12"/>
    </row>
    <row r="119" spans="1:10" s="1" customFormat="1" ht="15" customHeight="1" x14ac:dyDescent="0.25">
      <c r="A119" s="13">
        <v>4</v>
      </c>
      <c r="B119" s="90">
        <v>70040</v>
      </c>
      <c r="C119" s="178" t="s">
        <v>65</v>
      </c>
      <c r="D119" s="180">
        <v>69</v>
      </c>
      <c r="E119" s="172">
        <v>2.9</v>
      </c>
      <c r="F119" s="172">
        <v>37.68</v>
      </c>
      <c r="G119" s="172">
        <v>47.83</v>
      </c>
      <c r="H119" s="172">
        <v>11.59</v>
      </c>
      <c r="I119" s="86">
        <f t="shared" si="13"/>
        <v>3.6810999999999994</v>
      </c>
      <c r="J119" s="12"/>
    </row>
    <row r="120" spans="1:10" s="1" customFormat="1" ht="15" customHeight="1" x14ac:dyDescent="0.25">
      <c r="A120" s="13">
        <v>5</v>
      </c>
      <c r="B120" s="90">
        <v>70100</v>
      </c>
      <c r="C120" s="178" t="s">
        <v>148</v>
      </c>
      <c r="D120" s="180">
        <v>80</v>
      </c>
      <c r="E120" s="172">
        <v>1.25</v>
      </c>
      <c r="F120" s="172">
        <v>10</v>
      </c>
      <c r="G120" s="172">
        <v>57.5</v>
      </c>
      <c r="H120" s="172">
        <v>31.25</v>
      </c>
      <c r="I120" s="86">
        <f t="shared" si="13"/>
        <v>4.1875</v>
      </c>
      <c r="J120" s="12"/>
    </row>
    <row r="121" spans="1:10" s="1" customFormat="1" ht="15" customHeight="1" x14ac:dyDescent="0.25">
      <c r="A121" s="13">
        <v>6</v>
      </c>
      <c r="B121" s="90">
        <v>70270</v>
      </c>
      <c r="C121" s="178" t="s">
        <v>67</v>
      </c>
      <c r="D121" s="180">
        <v>74</v>
      </c>
      <c r="E121" s="172">
        <v>2.7</v>
      </c>
      <c r="F121" s="172">
        <v>40.54</v>
      </c>
      <c r="G121" s="172">
        <v>36.49</v>
      </c>
      <c r="H121" s="172">
        <v>20.27</v>
      </c>
      <c r="I121" s="86">
        <f t="shared" si="13"/>
        <v>3.7433000000000005</v>
      </c>
      <c r="J121" s="12"/>
    </row>
    <row r="122" spans="1:10" s="1" customFormat="1" ht="15" customHeight="1" x14ac:dyDescent="0.25">
      <c r="A122" s="13">
        <v>7</v>
      </c>
      <c r="B122" s="94">
        <v>70510</v>
      </c>
      <c r="C122" s="178" t="s">
        <v>68</v>
      </c>
      <c r="D122" s="180">
        <v>46</v>
      </c>
      <c r="E122" s="172">
        <v>2.17</v>
      </c>
      <c r="F122" s="172">
        <v>41.3</v>
      </c>
      <c r="G122" s="172">
        <v>41.3</v>
      </c>
      <c r="H122" s="172">
        <v>15.22</v>
      </c>
      <c r="I122" s="86">
        <f t="shared" si="13"/>
        <v>3.6953999999999998</v>
      </c>
      <c r="J122" s="12"/>
    </row>
    <row r="123" spans="1:10" s="1" customFormat="1" ht="15" customHeight="1" x14ac:dyDescent="0.25">
      <c r="A123" s="13">
        <v>8</v>
      </c>
      <c r="B123" s="94">
        <v>10880</v>
      </c>
      <c r="C123" s="178" t="s">
        <v>149</v>
      </c>
      <c r="D123" s="180">
        <v>342</v>
      </c>
      <c r="E123" s="172">
        <v>5.26</v>
      </c>
      <c r="F123" s="172">
        <v>27.49</v>
      </c>
      <c r="G123" s="172">
        <v>49.42</v>
      </c>
      <c r="H123" s="172">
        <v>17.84</v>
      </c>
      <c r="I123" s="86">
        <f t="shared" ref="I123" si="14">(E123*2+F123*3+G123*4+H123*5)/100</f>
        <v>3.7987000000000002</v>
      </c>
      <c r="J123" s="12"/>
    </row>
    <row r="124" spans="1:10" s="1" customFormat="1" ht="15" customHeight="1" thickBot="1" x14ac:dyDescent="0.3">
      <c r="A124" s="164">
        <v>9</v>
      </c>
      <c r="B124" s="95">
        <v>10890</v>
      </c>
      <c r="C124" s="179" t="s">
        <v>201</v>
      </c>
      <c r="D124" s="181">
        <v>299</v>
      </c>
      <c r="E124" s="173">
        <v>4.68</v>
      </c>
      <c r="F124" s="173">
        <v>27.76</v>
      </c>
      <c r="G124" s="173">
        <v>45.48</v>
      </c>
      <c r="H124" s="174">
        <v>22.07</v>
      </c>
      <c r="I124" s="165">
        <f t="shared" si="13"/>
        <v>3.8490999999999995</v>
      </c>
      <c r="J124" s="12"/>
    </row>
    <row r="125" spans="1:10" ht="15" customHeight="1" x14ac:dyDescent="0.25">
      <c r="A125" s="20"/>
      <c r="B125" s="20"/>
      <c r="C125" s="20"/>
      <c r="D125" s="495" t="s">
        <v>76</v>
      </c>
      <c r="E125" s="495"/>
      <c r="F125" s="495"/>
      <c r="G125" s="495"/>
      <c r="H125" s="495"/>
      <c r="I125" s="84">
        <f>AVERAGE(I8:I16,I18:I29,I31:I47,I49:I68,I70:I83,I85:I114,I116:I124)</f>
        <v>3.7686774774774787</v>
      </c>
      <c r="J125" s="5"/>
    </row>
    <row r="126" spans="1:10" ht="15" customHeight="1" x14ac:dyDescent="0.25">
      <c r="A126" s="20"/>
      <c r="B126" s="20"/>
      <c r="C126" s="20"/>
      <c r="D126" s="20"/>
      <c r="E126" s="21"/>
      <c r="F126" s="21"/>
      <c r="G126" s="22"/>
      <c r="H126" s="22"/>
      <c r="I126" s="23"/>
      <c r="J126" s="5"/>
    </row>
    <row r="127" spans="1:10" x14ac:dyDescent="0.25">
      <c r="A127" s="5"/>
      <c r="B127" s="5"/>
      <c r="C127" s="5"/>
      <c r="D127" s="5"/>
      <c r="E127" s="5"/>
      <c r="F127" s="5"/>
      <c r="G127" s="5"/>
      <c r="H127" s="5"/>
      <c r="I127" s="6"/>
      <c r="J127" s="5"/>
    </row>
  </sheetData>
  <mergeCells count="8">
    <mergeCell ref="I4:I5"/>
    <mergeCell ref="D125:H125"/>
    <mergeCell ref="E4:H4"/>
    <mergeCell ref="C2:D2"/>
    <mergeCell ref="A4:A5"/>
    <mergeCell ref="B4:B5"/>
    <mergeCell ref="C4:C5"/>
    <mergeCell ref="D4:D5"/>
  </mergeCells>
  <conditionalFormatting sqref="I6:I125">
    <cfRule type="cellIs" dxfId="27" priority="1" stopIfTrue="1" operator="between">
      <formula>$I$125</formula>
      <formula>3.765</formula>
    </cfRule>
    <cfRule type="cellIs" dxfId="26" priority="416" stopIfTrue="1" operator="lessThan">
      <formula>3.5</formula>
    </cfRule>
    <cfRule type="cellIs" dxfId="25" priority="417" stopIfTrue="1" operator="between">
      <formula>$I$125</formula>
      <formula>3.5</formula>
    </cfRule>
    <cfRule type="cellIs" dxfId="24" priority="418" stopIfTrue="1" operator="between">
      <formula>4.5</formula>
      <formula>$I$125</formula>
    </cfRule>
    <cfRule type="cellIs" dxfId="23" priority="419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Русский-4 диаграмма по районам</vt:lpstr>
      <vt:lpstr>Русский-4 диаграмма</vt:lpstr>
      <vt:lpstr>Рейтинги 2021-2024</vt:lpstr>
      <vt:lpstr>Рейтинг по сумме мест</vt:lpstr>
      <vt:lpstr>Русский-4 2024 Итоги</vt:lpstr>
      <vt:lpstr>Русский-4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2024-07-19T06:13:56Z</dcterms:modified>
</cp:coreProperties>
</file>