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905" tabRatio="628"/>
  </bookViews>
  <sheets>
    <sheet name="Математ-4 диаграмма по районам" sheetId="11" r:id="rId1"/>
    <sheet name="Математ-4 диаграмма" sheetId="4" r:id="rId2"/>
    <sheet name="Рейтинги 2021-2024" sheetId="3" r:id="rId3"/>
    <sheet name="Рейтинг по сумме мест" sheetId="2" r:id="rId4"/>
    <sheet name="Математика-4 2024 Итоги" sheetId="7" r:id="rId5"/>
    <sheet name="Математика-4 2024 расклад" sheetId="9" r:id="rId6"/>
  </sheets>
  <definedNames>
    <definedName name="_xlnm._FilterDatabase" localSheetId="0" hidden="1">'Математ-4 диаграмма по районам'!#REF!</definedName>
    <definedName name="_xlnm._FilterDatabase" localSheetId="2" hidden="1">'Рейтинги 2021-2024'!#REF!</definedName>
  </definedNames>
  <calcPr calcId="145621"/>
</workbook>
</file>

<file path=xl/calcChain.xml><?xml version="1.0" encoding="utf-8"?>
<calcChain xmlns="http://schemas.openxmlformats.org/spreadsheetml/2006/main">
  <c r="S83" i="11" l="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6" i="4"/>
  <c r="S7" i="4"/>
  <c r="S8" i="4"/>
  <c r="S9" i="4"/>
  <c r="S10" i="4"/>
  <c r="S11" i="4"/>
  <c r="S12" i="4"/>
  <c r="S13" i="4"/>
  <c r="S14" i="4"/>
  <c r="S81" i="11" l="1"/>
  <c r="S80" i="11"/>
  <c r="S79" i="11"/>
  <c r="S78" i="11"/>
  <c r="S77" i="11"/>
  <c r="S76" i="11"/>
  <c r="S75" i="11"/>
  <c r="S74" i="11"/>
  <c r="S73" i="11"/>
  <c r="S72" i="11"/>
  <c r="S71" i="11"/>
  <c r="S70" i="11"/>
  <c r="S69" i="11"/>
  <c r="S68" i="11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4" i="11"/>
  <c r="S13" i="11"/>
  <c r="S12" i="11"/>
  <c r="S11" i="11"/>
  <c r="S10" i="11"/>
  <c r="S9" i="11"/>
  <c r="S8" i="11"/>
  <c r="S7" i="11"/>
  <c r="S6" i="11"/>
  <c r="S121" i="11"/>
  <c r="S120" i="11"/>
  <c r="S119" i="11"/>
  <c r="S118" i="11"/>
  <c r="S117" i="11"/>
  <c r="S116" i="11"/>
  <c r="S115" i="11"/>
  <c r="S114" i="11"/>
  <c r="S122" i="11"/>
  <c r="D113" i="11"/>
  <c r="C113" i="11"/>
  <c r="D82" i="11"/>
  <c r="C82" i="11"/>
  <c r="D67" i="11"/>
  <c r="C67" i="11"/>
  <c r="D46" i="11"/>
  <c r="C46" i="11"/>
  <c r="D28" i="11"/>
  <c r="C28" i="11"/>
  <c r="D15" i="11"/>
  <c r="C15" i="11"/>
  <c r="D5" i="11"/>
  <c r="C5" i="11"/>
  <c r="D4" i="11"/>
  <c r="D123" i="11" s="1"/>
  <c r="C4" i="11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7" i="4"/>
  <c r="S26" i="4"/>
  <c r="S25" i="4"/>
  <c r="S24" i="4"/>
  <c r="S23" i="4"/>
  <c r="S22" i="4"/>
  <c r="S21" i="4"/>
  <c r="S20" i="4"/>
  <c r="S19" i="4"/>
  <c r="S18" i="4"/>
  <c r="S17" i="4"/>
  <c r="S16" i="4"/>
  <c r="S121" i="4"/>
  <c r="S120" i="4"/>
  <c r="S119" i="4"/>
  <c r="S118" i="4"/>
  <c r="S117" i="4"/>
  <c r="S116" i="4"/>
  <c r="S115" i="4"/>
  <c r="S114" i="4"/>
  <c r="S122" i="4"/>
  <c r="D113" i="4"/>
  <c r="C113" i="4"/>
  <c r="D82" i="4"/>
  <c r="C82" i="4"/>
  <c r="D67" i="4"/>
  <c r="C67" i="4"/>
  <c r="D46" i="4"/>
  <c r="C46" i="4"/>
  <c r="D28" i="4"/>
  <c r="C28" i="4"/>
  <c r="D15" i="4"/>
  <c r="C15" i="4"/>
  <c r="D5" i="4"/>
  <c r="C5" i="4"/>
  <c r="D4" i="4"/>
  <c r="D123" i="4" s="1"/>
  <c r="C4" i="4"/>
  <c r="D117" i="3"/>
  <c r="T116" i="2"/>
  <c r="T107" i="2"/>
  <c r="T103" i="2"/>
  <c r="T115" i="2"/>
  <c r="T114" i="2"/>
  <c r="T108" i="2"/>
  <c r="T110" i="2"/>
  <c r="T99" i="2"/>
  <c r="T100" i="2"/>
  <c r="T95" i="2"/>
  <c r="T113" i="2"/>
  <c r="T111" i="2"/>
  <c r="T105" i="2"/>
  <c r="T102" i="2"/>
  <c r="T84" i="2"/>
  <c r="T109" i="2"/>
  <c r="T98" i="2"/>
  <c r="T89" i="2"/>
  <c r="T97" i="2"/>
  <c r="T106" i="2"/>
  <c r="T80" i="2"/>
  <c r="T101" i="2"/>
  <c r="T90" i="2"/>
  <c r="T83" i="2"/>
  <c r="T104" i="2"/>
  <c r="T92" i="2"/>
  <c r="T96" i="2"/>
  <c r="T88" i="2"/>
  <c r="T73" i="2"/>
  <c r="T86" i="2"/>
  <c r="T68" i="2"/>
  <c r="T93" i="2"/>
  <c r="T91" i="2"/>
  <c r="T77" i="2"/>
  <c r="T75" i="2"/>
  <c r="T67" i="2"/>
  <c r="T94" i="2"/>
  <c r="T71" i="2"/>
  <c r="T85" i="2"/>
  <c r="T81" i="2"/>
  <c r="T66" i="2"/>
  <c r="T79" i="2"/>
  <c r="T87" i="2"/>
  <c r="T82" i="2"/>
  <c r="T76" i="2"/>
  <c r="T50" i="2"/>
  <c r="T59" i="2"/>
  <c r="T57" i="2"/>
  <c r="T47" i="2"/>
  <c r="T69" i="2"/>
  <c r="T60" i="2"/>
  <c r="T78" i="2"/>
  <c r="T61" i="2"/>
  <c r="T55" i="2"/>
  <c r="T54" i="2"/>
  <c r="T43" i="2"/>
  <c r="T70" i="2"/>
  <c r="T65" i="2"/>
  <c r="T48" i="2"/>
  <c r="T44" i="2"/>
  <c r="T46" i="2"/>
  <c r="T72" i="2"/>
  <c r="T49" i="2"/>
  <c r="T74" i="2"/>
  <c r="T45" i="2"/>
  <c r="T62" i="2"/>
  <c r="T52" i="2"/>
  <c r="T58" i="2"/>
  <c r="T56" i="2"/>
  <c r="T63" i="2"/>
  <c r="T41" i="2"/>
  <c r="T64" i="2"/>
  <c r="T51" i="2"/>
  <c r="T35" i="2"/>
  <c r="T34" i="2"/>
  <c r="T37" i="2"/>
  <c r="T31" i="2"/>
  <c r="T40" i="2"/>
  <c r="T30" i="2"/>
  <c r="T53" i="2"/>
  <c r="T26" i="2"/>
  <c r="T42" i="2"/>
  <c r="T32" i="2"/>
  <c r="T36" i="2"/>
  <c r="T38" i="2"/>
  <c r="T39" i="2"/>
  <c r="T27" i="2"/>
  <c r="T24" i="2"/>
  <c r="T21" i="2"/>
  <c r="T22" i="2"/>
  <c r="T19" i="2"/>
  <c r="T23" i="2"/>
  <c r="T16" i="2"/>
  <c r="T20" i="2"/>
  <c r="T25" i="2"/>
  <c r="T29" i="2"/>
  <c r="T17" i="2"/>
  <c r="T28" i="2"/>
  <c r="T15" i="2"/>
  <c r="T33" i="2"/>
  <c r="T13" i="2"/>
  <c r="T14" i="2"/>
  <c r="T18" i="2"/>
  <c r="T12" i="2"/>
  <c r="T10" i="2"/>
  <c r="T11" i="2"/>
  <c r="T9" i="2"/>
  <c r="T8" i="2"/>
  <c r="T6" i="2"/>
  <c r="T7" i="2"/>
  <c r="T112" i="2"/>
  <c r="E117" i="2"/>
  <c r="P113" i="11" l="1"/>
  <c r="O113" i="11"/>
  <c r="P82" i="11"/>
  <c r="O82" i="11"/>
  <c r="P67" i="11"/>
  <c r="O67" i="11"/>
  <c r="P46" i="11"/>
  <c r="O46" i="11"/>
  <c r="P28" i="11"/>
  <c r="O28" i="11"/>
  <c r="P15" i="11"/>
  <c r="O15" i="11"/>
  <c r="P5" i="11"/>
  <c r="O5" i="11"/>
  <c r="P4" i="11"/>
  <c r="P123" i="11" s="1"/>
  <c r="O4" i="11"/>
  <c r="P113" i="4"/>
  <c r="O113" i="4"/>
  <c r="P82" i="4"/>
  <c r="O82" i="4"/>
  <c r="P67" i="4"/>
  <c r="O67" i="4"/>
  <c r="P46" i="4"/>
  <c r="O46" i="4"/>
  <c r="P28" i="4"/>
  <c r="O28" i="4"/>
  <c r="P15" i="4"/>
  <c r="O15" i="4"/>
  <c r="P5" i="4"/>
  <c r="O5" i="4"/>
  <c r="P4" i="4"/>
  <c r="P123" i="4" s="1"/>
  <c r="O4" i="4"/>
  <c r="H117" i="2" l="1"/>
  <c r="P117" i="3"/>
  <c r="N117" i="2"/>
  <c r="I22" i="9" l="1"/>
  <c r="I67" i="9"/>
  <c r="H6" i="9"/>
  <c r="G6" i="9"/>
  <c r="F6" i="9"/>
  <c r="E6" i="9"/>
  <c r="H113" i="11" l="1"/>
  <c r="G113" i="11"/>
  <c r="H82" i="11"/>
  <c r="G82" i="11"/>
  <c r="H67" i="11"/>
  <c r="G67" i="11"/>
  <c r="H46" i="11"/>
  <c r="G46" i="11"/>
  <c r="H28" i="11"/>
  <c r="G28" i="11"/>
  <c r="H15" i="11"/>
  <c r="G15" i="11"/>
  <c r="H5" i="11"/>
  <c r="G5" i="11"/>
  <c r="H4" i="11"/>
  <c r="H123" i="11" s="1"/>
  <c r="G4" i="11"/>
  <c r="H113" i="4"/>
  <c r="G113" i="4"/>
  <c r="H82" i="4"/>
  <c r="G82" i="4"/>
  <c r="H67" i="4"/>
  <c r="G67" i="4"/>
  <c r="H46" i="4"/>
  <c r="G46" i="4"/>
  <c r="H28" i="4"/>
  <c r="G28" i="4"/>
  <c r="H15" i="4"/>
  <c r="G15" i="4"/>
  <c r="H5" i="4"/>
  <c r="G5" i="4"/>
  <c r="H4" i="4"/>
  <c r="H123" i="4" s="1"/>
  <c r="G4" i="4"/>
  <c r="H117" i="3"/>
  <c r="L4" i="11" l="1"/>
  <c r="L4" i="4" l="1"/>
  <c r="L113" i="11" l="1"/>
  <c r="K113" i="11"/>
  <c r="L82" i="11"/>
  <c r="K82" i="11"/>
  <c r="L67" i="11"/>
  <c r="K67" i="11"/>
  <c r="L46" i="11"/>
  <c r="K46" i="11"/>
  <c r="L28" i="11"/>
  <c r="K28" i="11"/>
  <c r="L15" i="11"/>
  <c r="K15" i="11"/>
  <c r="L5" i="11"/>
  <c r="K5" i="11"/>
  <c r="K4" i="11" s="1"/>
  <c r="L123" i="11"/>
  <c r="L113" i="4"/>
  <c r="K113" i="4"/>
  <c r="L82" i="4"/>
  <c r="K82" i="4"/>
  <c r="L67" i="4"/>
  <c r="K67" i="4"/>
  <c r="L46" i="4"/>
  <c r="K46" i="4"/>
  <c r="L28" i="4"/>
  <c r="K28" i="4"/>
  <c r="L15" i="4"/>
  <c r="K15" i="4"/>
  <c r="L5" i="4"/>
  <c r="K5" i="4"/>
  <c r="K4" i="4" s="1"/>
  <c r="L123" i="4"/>
  <c r="K117" i="2" l="1"/>
  <c r="L117" i="3" l="1"/>
  <c r="I82" i="9"/>
  <c r="I8" i="9"/>
  <c r="H115" i="9" l="1"/>
  <c r="G115" i="9"/>
  <c r="F115" i="9"/>
  <c r="E115" i="9"/>
  <c r="H84" i="9"/>
  <c r="G84" i="9"/>
  <c r="F84" i="9"/>
  <c r="E84" i="9"/>
  <c r="H69" i="9"/>
  <c r="G69" i="9"/>
  <c r="F69" i="9"/>
  <c r="E69" i="9"/>
  <c r="H48" i="9"/>
  <c r="G48" i="9"/>
  <c r="F48" i="9"/>
  <c r="E48" i="9"/>
  <c r="E17" i="9"/>
  <c r="H30" i="9"/>
  <c r="G30" i="9"/>
  <c r="F30" i="9"/>
  <c r="E30" i="9"/>
  <c r="H17" i="9"/>
  <c r="G17" i="9"/>
  <c r="F17" i="9"/>
  <c r="H7" i="9"/>
  <c r="G7" i="9"/>
  <c r="F7" i="9"/>
  <c r="E7" i="9"/>
  <c r="I18" i="9"/>
  <c r="I19" i="9"/>
  <c r="I20" i="9"/>
  <c r="I21" i="9"/>
  <c r="I23" i="9"/>
  <c r="I24" i="9"/>
  <c r="I25" i="9"/>
  <c r="I26" i="9"/>
  <c r="I27" i="9"/>
  <c r="I28" i="9"/>
  <c r="I29" i="9"/>
  <c r="I124" i="9" l="1"/>
  <c r="I123" i="9"/>
  <c r="I122" i="9"/>
  <c r="I121" i="9"/>
  <c r="I120" i="9"/>
  <c r="I119" i="9"/>
  <c r="I118" i="9"/>
  <c r="I117" i="9"/>
  <c r="I116" i="9"/>
  <c r="I115" i="9" s="1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 s="1"/>
  <c r="I83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 s="1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 s="1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 s="1"/>
  <c r="I17" i="9"/>
  <c r="I16" i="9"/>
  <c r="I15" i="9"/>
  <c r="I14" i="9"/>
  <c r="I13" i="9"/>
  <c r="I12" i="9"/>
  <c r="I11" i="9"/>
  <c r="I10" i="9"/>
  <c r="I9" i="9"/>
  <c r="I7" i="9" l="1"/>
  <c r="I125" i="9"/>
  <c r="D7" i="9"/>
  <c r="D115" i="9"/>
  <c r="D84" i="9"/>
  <c r="D69" i="9"/>
  <c r="D48" i="9"/>
  <c r="D30" i="9"/>
  <c r="D17" i="9"/>
  <c r="D6" i="9" l="1"/>
  <c r="D6" i="7" l="1"/>
  <c r="E6" i="7" l="1"/>
  <c r="E118" i="7" s="1"/>
</calcChain>
</file>

<file path=xl/sharedStrings.xml><?xml version="1.0" encoding="utf-8"?>
<sst xmlns="http://schemas.openxmlformats.org/spreadsheetml/2006/main" count="1807" uniqueCount="160">
  <si>
    <t>№</t>
  </si>
  <si>
    <t>Железнодорожный</t>
  </si>
  <si>
    <t>Центральный</t>
  </si>
  <si>
    <t>Кировский</t>
  </si>
  <si>
    <t>Ленинский</t>
  </si>
  <si>
    <t>Октябрьский</t>
  </si>
  <si>
    <t>Свердловский</t>
  </si>
  <si>
    <t>Советский</t>
  </si>
  <si>
    <t>МАТЕМАТИКА, 4 класс</t>
  </si>
  <si>
    <t>Код ОУ по КИАСУО</t>
  </si>
  <si>
    <t>Район</t>
  </si>
  <si>
    <t>Наименование ОУ (кратко)</t>
  </si>
  <si>
    <t>Человек</t>
  </si>
  <si>
    <t>МБОУ Прогимназия  № 131</t>
  </si>
  <si>
    <t>МАОУ Лицей № 7</t>
  </si>
  <si>
    <t>МАОУ Гимназия №  9</t>
  </si>
  <si>
    <t>МАОУ СШ № 32</t>
  </si>
  <si>
    <t>МАОУ Гимназия № 4</t>
  </si>
  <si>
    <t>МАОУ Гимназия № 6</t>
  </si>
  <si>
    <t>МАОУ Лицей № 11</t>
  </si>
  <si>
    <t>МАОУ СШ № 55</t>
  </si>
  <si>
    <t>МБОУ СШ № 63</t>
  </si>
  <si>
    <t>МАОУ Гимназия № 10</t>
  </si>
  <si>
    <t>МБОУ Гимназия № 7</t>
  </si>
  <si>
    <t>МБОУ СШ № 13</t>
  </si>
  <si>
    <t>МБОУ СШ № 31</t>
  </si>
  <si>
    <t>МБОУ СШ № 44</t>
  </si>
  <si>
    <t>МАОУ Гимназия № 15</t>
  </si>
  <si>
    <t>МБОУ СШ № 64</t>
  </si>
  <si>
    <t>МБОУ СШ № 79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</si>
  <si>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</si>
  <si>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</si>
  <si>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</si>
  <si>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</si>
  <si>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</si>
  <si>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</si>
  <si>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СШ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</si>
  <si>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</si>
  <si>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</si>
  <si>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</si>
  <si>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</si>
  <si>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</si>
  <si>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</si>
  <si>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</si>
  <si>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</si>
  <si>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84</t>
  </si>
  <si>
    <t>МБОУ СШ № 95</t>
  </si>
  <si>
    <t>МБОУ СШ № 99</t>
  </si>
  <si>
    <t>МАОУ Гимназия № 14</t>
  </si>
  <si>
    <t>МАОУ СШ № 23</t>
  </si>
  <si>
    <t>МБОУ СШ № 62</t>
  </si>
  <si>
    <t>МАОУ СШ № 137</t>
  </si>
  <si>
    <t>МБОУ СШ № 2</t>
  </si>
  <si>
    <t>МБОУ СШ № 56</t>
  </si>
  <si>
    <t>МБОУ СШ № 91</t>
  </si>
  <si>
    <t>МБОУ СШ № 98</t>
  </si>
  <si>
    <t>МБОУ СШ № 129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</si>
  <si>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</si>
  <si>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</si>
  <si>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</si>
  <si>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</si>
  <si>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</si>
  <si>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</si>
  <si>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</si>
  <si>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</si>
  <si>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</si>
  <si>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Среднее значение по городу принято:</t>
  </si>
  <si>
    <t>МАОУ Лицей № 9 "Лидер"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</si>
  <si>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</si>
  <si>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</si>
  <si>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</si>
  <si>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</si>
  <si>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чел.</t>
  </si>
  <si>
    <t>ср.балл ОУ</t>
  </si>
  <si>
    <t>ср. балл по городу</t>
  </si>
  <si>
    <t>место</t>
  </si>
  <si>
    <t>сумма мест</t>
  </si>
  <si>
    <t>Расчётное среднее значение</t>
  </si>
  <si>
    <t>Среднее значение по городу принято</t>
  </si>
  <si>
    <t>Сумма мест</t>
  </si>
  <si>
    <t>ср. балл ОУ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</si>
  <si>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</si>
  <si>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</si>
  <si>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</si>
  <si>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</si>
  <si>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</si>
  <si>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</si>
  <si>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</si>
  <si>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</si>
  <si>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</si>
  <si>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МАОУ Гимназия № 11 </t>
  </si>
  <si>
    <t>МАОУ СШ № 143</t>
  </si>
  <si>
    <t>МАОУ СШ № 145</t>
  </si>
  <si>
    <t>МАОУ СШ № 149</t>
  </si>
  <si>
    <t>МАОУ СШ № 150</t>
  </si>
  <si>
    <t xml:space="preserve">средний балл </t>
  </si>
  <si>
    <t>Расчётное среднее значение среднего балла по ОУ</t>
  </si>
  <si>
    <t>Среднее значение среднего балла принято ГУО</t>
  </si>
  <si>
    <t>отметки по 5 -балльной шкале</t>
  </si>
  <si>
    <t>МАОУ СШ № 157</t>
  </si>
  <si>
    <t>МАОУ Гимназия № 8</t>
  </si>
  <si>
    <t>МАОУ Лицей № 28</t>
  </si>
  <si>
    <t>МАОУ СШ  № 12</t>
  </si>
  <si>
    <t>МАОУ СШ № 19</t>
  </si>
  <si>
    <t xml:space="preserve">МБОУ СШ № 86 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</si>
  <si>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</si>
  <si>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</si>
  <si>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</si>
  <si>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</si>
  <si>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</si>
  <si>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</si>
  <si>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</si>
  <si>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</si>
  <si>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</si>
  <si>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</si>
  <si>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</si>
  <si>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</si>
  <si>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Школа-интернат № 1</t>
  </si>
  <si>
    <t xml:space="preserve">МБОУ СШ № 72 </t>
  </si>
  <si>
    <t>МАОУ СШ № 82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</si>
  <si>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</si>
  <si>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</si>
  <si>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</si>
  <si>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</si>
  <si>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</si>
  <si>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</si>
  <si>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</si>
  <si>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</si>
  <si>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158 "Грани"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</si>
  <si>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</si>
  <si>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</si>
  <si>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</si>
  <si>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</si>
  <si>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</si>
  <si>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</si>
  <si>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</si>
  <si>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</si>
  <si>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</si>
  <si>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</si>
  <si>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</si>
  <si>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</si>
  <si>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</si>
  <si>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</si>
  <si>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</si>
  <si>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 xml:space="preserve">МАОУ СШ № 152 </t>
  </si>
  <si>
    <t>МАОУ СШ № 154</t>
  </si>
  <si>
    <t>МАОУ СШ № 156</t>
  </si>
  <si>
    <t xml:space="preserve">МБОУ СОШ № 10 </t>
  </si>
  <si>
    <t>МАОУ СШ "Комплекс "Покровский"</t>
  </si>
  <si>
    <t>МБОУ СШ № 155</t>
  </si>
  <si>
    <t>МБОУ СШ № 159</t>
  </si>
  <si>
    <t>МАОУ СШ № 159</t>
  </si>
  <si>
    <t>МАОУ СШ № 63</t>
  </si>
  <si>
    <t>МАОУ СШ № 3</t>
  </si>
  <si>
    <t xml:space="preserve">МАОУ СШ № 72 </t>
  </si>
  <si>
    <t>МАОУ СШ № 91</t>
  </si>
  <si>
    <t>МАОУ СШ № 98</t>
  </si>
  <si>
    <t>МАОУ СШ № 129</t>
  </si>
  <si>
    <t>МАОУ СШ № 147</t>
  </si>
  <si>
    <t>МАОУ СШ № 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</si>
</sst>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0.0000"/>
    <numFmt numFmtId="166" formatCode="0.000"/>
    <numFmt numFmtId="167" formatCode="0.0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9" fillId="0" borderId="0"/>
    <xf numFmtId="0" fontId="1" fillId="0" borderId="0"/>
    <xf numFmtId="0" fontId="10" fillId="0" borderId="0"/>
    <xf numFmtId="164" fontId="12" fillId="0" borderId="0" applyBorder="0" applyProtection="0"/>
    <xf numFmtId="0" fontId="10" fillId="0" borderId="0"/>
    <xf numFmtId="0" fontId="12" fillId="0" borderId="0"/>
    <xf numFmtId="0" fontId="16" fillId="0" borderId="0"/>
  </cellStyleXfs>
  <cellXfs count="411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25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4" fillId="2" borderId="7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0" borderId="0" xfId="0" applyFont="1" applyAlignment="1"/>
    <xf numFmtId="0" fontId="0" fillId="0" borderId="0" xfId="0" applyNumberFormat="1" applyFont="1" applyAlignment="1"/>
    <xf numFmtId="0" fontId="0" fillId="0" borderId="0" xfId="0" applyFont="1" applyBorder="1" applyAlignment="1"/>
    <xf numFmtId="2" fontId="5" fillId="0" borderId="0" xfId="0" applyNumberFormat="1" applyFont="1" applyFill="1" applyBorder="1" applyAlignment="1">
      <alignment horizontal="center" wrapText="1"/>
    </xf>
    <xf numFmtId="0" fontId="4" fillId="2" borderId="18" xfId="0" applyFont="1" applyFill="1" applyBorder="1" applyAlignment="1">
      <alignment wrapText="1"/>
    </xf>
    <xf numFmtId="0" fontId="0" fillId="2" borderId="0" xfId="0" applyFont="1" applyFill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2" fontId="3" fillId="2" borderId="0" xfId="0" applyNumberFormat="1" applyFont="1" applyFill="1" applyBorder="1" applyAlignment="1">
      <alignment horizontal="center" wrapText="1"/>
    </xf>
    <xf numFmtId="0" fontId="4" fillId="2" borderId="19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27" xfId="0" applyFont="1" applyFill="1" applyBorder="1" applyAlignment="1">
      <alignment wrapText="1"/>
    </xf>
    <xf numFmtId="0" fontId="4" fillId="2" borderId="2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5" xfId="0" applyFont="1" applyFill="1" applyBorder="1" applyAlignment="1">
      <alignment wrapText="1"/>
    </xf>
    <xf numFmtId="0" fontId="4" fillId="3" borderId="16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2" borderId="31" xfId="0" applyFont="1" applyFill="1" applyBorder="1" applyAlignment="1">
      <alignment wrapText="1"/>
    </xf>
    <xf numFmtId="0" fontId="4" fillId="2" borderId="33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8" xfId="0" applyFont="1" applyFill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0" fillId="2" borderId="0" xfId="0" applyFill="1" applyBorder="1" applyAlignment="1"/>
    <xf numFmtId="0" fontId="4" fillId="2" borderId="14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0" fillId="0" borderId="46" xfId="0" applyFont="1" applyBorder="1" applyAlignment="1"/>
    <xf numFmtId="0" fontId="0" fillId="0" borderId="23" xfId="0" applyFont="1" applyBorder="1" applyAlignment="1"/>
    <xf numFmtId="0" fontId="0" fillId="0" borderId="47" xfId="0" applyFont="1" applyBorder="1" applyAlignment="1"/>
    <xf numFmtId="0" fontId="4" fillId="3" borderId="19" xfId="0" applyFont="1" applyFill="1" applyBorder="1" applyAlignment="1">
      <alignment wrapText="1"/>
    </xf>
    <xf numFmtId="0" fontId="4" fillId="3" borderId="33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41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wrapText="1"/>
    </xf>
    <xf numFmtId="0" fontId="0" fillId="0" borderId="49" xfId="0" applyFont="1" applyBorder="1" applyAlignment="1"/>
    <xf numFmtId="0" fontId="0" fillId="0" borderId="48" xfId="0" applyFont="1" applyBorder="1" applyAlignment="1"/>
    <xf numFmtId="0" fontId="9" fillId="0" borderId="0" xfId="1"/>
    <xf numFmtId="0" fontId="9" fillId="0" borderId="19" xfId="1" applyBorder="1"/>
    <xf numFmtId="0" fontId="7" fillId="0" borderId="0" xfId="1" applyFont="1"/>
    <xf numFmtId="2" fontId="9" fillId="0" borderId="0" xfId="1" applyNumberFormat="1"/>
    <xf numFmtId="0" fontId="9" fillId="0" borderId="27" xfId="1" applyBorder="1"/>
    <xf numFmtId="0" fontId="1" fillId="2" borderId="23" xfId="1" applyFont="1" applyFill="1" applyBorder="1" applyAlignment="1">
      <alignment horizontal="right"/>
    </xf>
    <xf numFmtId="0" fontId="7" fillId="4" borderId="0" xfId="1" applyFont="1" applyFill="1"/>
    <xf numFmtId="0" fontId="9" fillId="0" borderId="21" xfId="1" applyBorder="1"/>
    <xf numFmtId="0" fontId="9" fillId="0" borderId="33" xfId="1" applyBorder="1"/>
    <xf numFmtId="0" fontId="11" fillId="0" borderId="0" xfId="1" applyFont="1" applyFill="1" applyBorder="1" applyAlignment="1">
      <alignment horizontal="right" vertical="center"/>
    </xf>
    <xf numFmtId="0" fontId="9" fillId="0" borderId="31" xfId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7" fillId="6" borderId="0" xfId="0" applyFont="1" applyFill="1"/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2" fontId="3" fillId="2" borderId="41" xfId="0" applyNumberFormat="1" applyFont="1" applyFill="1" applyBorder="1" applyAlignment="1">
      <alignment horizontal="left" vertical="center" wrapText="1"/>
    </xf>
    <xf numFmtId="2" fontId="3" fillId="2" borderId="42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42" xfId="0" applyNumberFormat="1" applyFont="1" applyBorder="1" applyAlignment="1">
      <alignment horizontal="left" vertical="center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8" xfId="0" applyNumberFormat="1" applyFont="1" applyFill="1" applyBorder="1" applyAlignment="1">
      <alignment horizontal="right" wrapText="1"/>
    </xf>
    <xf numFmtId="2" fontId="4" fillId="2" borderId="34" xfId="0" applyNumberFormat="1" applyFont="1" applyFill="1" applyBorder="1" applyAlignment="1">
      <alignment horizontal="right" wrapText="1"/>
    </xf>
    <xf numFmtId="2" fontId="4" fillId="2" borderId="29" xfId="0" applyNumberFormat="1" applyFont="1" applyFill="1" applyBorder="1" applyAlignment="1">
      <alignment horizontal="right" wrapText="1"/>
    </xf>
    <xf numFmtId="0" fontId="4" fillId="2" borderId="18" xfId="0" applyFont="1" applyFill="1" applyBorder="1" applyAlignment="1">
      <alignment horizontal="right" wrapText="1"/>
    </xf>
    <xf numFmtId="2" fontId="4" fillId="2" borderId="32" xfId="0" applyNumberFormat="1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50" xfId="0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5" xfId="0" applyNumberFormat="1" applyFont="1" applyBorder="1" applyAlignment="1">
      <alignment vertical="top" wrapText="1"/>
    </xf>
    <xf numFmtId="2" fontId="5" fillId="0" borderId="42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4" fillId="3" borderId="27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2" fontId="5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right" vertical="center"/>
    </xf>
    <xf numFmtId="2" fontId="4" fillId="7" borderId="28" xfId="0" applyNumberFormat="1" applyFont="1" applyFill="1" applyBorder="1" applyAlignment="1">
      <alignment horizontal="right" wrapText="1"/>
    </xf>
    <xf numFmtId="2" fontId="0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1" fontId="0" fillId="0" borderId="0" xfId="0" applyNumberFormat="1" applyFont="1" applyBorder="1" applyAlignment="1">
      <alignment horizontal="right"/>
    </xf>
    <xf numFmtId="0" fontId="7" fillId="8" borderId="0" xfId="0" applyFont="1" applyFill="1"/>
    <xf numFmtId="0" fontId="15" fillId="0" borderId="41" xfId="0" applyFont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49" xfId="0" applyFont="1" applyFill="1" applyBorder="1" applyAlignment="1">
      <alignment horizontal="center" wrapText="1"/>
    </xf>
    <xf numFmtId="0" fontId="4" fillId="3" borderId="47" xfId="0" applyFont="1" applyFill="1" applyBorder="1" applyAlignment="1">
      <alignment horizontal="center" wrapText="1"/>
    </xf>
    <xf numFmtId="0" fontId="4" fillId="3" borderId="48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wrapText="1"/>
    </xf>
    <xf numFmtId="0" fontId="4" fillId="3" borderId="54" xfId="0" applyFont="1" applyFill="1" applyBorder="1" applyAlignment="1">
      <alignment wrapText="1"/>
    </xf>
    <xf numFmtId="0" fontId="4" fillId="2" borderId="48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4" fillId="2" borderId="49" xfId="0" applyFont="1" applyFill="1" applyBorder="1" applyAlignment="1">
      <alignment horizontal="center" wrapText="1"/>
    </xf>
    <xf numFmtId="0" fontId="4" fillId="2" borderId="46" xfId="0" applyFont="1" applyFill="1" applyBorder="1" applyAlignment="1">
      <alignment horizontal="center" wrapText="1"/>
    </xf>
    <xf numFmtId="0" fontId="4" fillId="2" borderId="47" xfId="0" applyFont="1" applyFill="1" applyBorder="1" applyAlignment="1">
      <alignment horizontal="center" wrapText="1"/>
    </xf>
    <xf numFmtId="1" fontId="0" fillId="0" borderId="23" xfId="0" applyNumberFormat="1" applyFont="1" applyBorder="1" applyAlignment="1"/>
    <xf numFmtId="0" fontId="2" fillId="0" borderId="0" xfId="0" applyFont="1" applyBorder="1" applyAlignment="1"/>
    <xf numFmtId="0" fontId="2" fillId="0" borderId="40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left" vertical="center"/>
    </xf>
    <xf numFmtId="0" fontId="3" fillId="0" borderId="44" xfId="1" applyFont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7" fillId="6" borderId="0" xfId="1" applyFont="1" applyFill="1"/>
    <xf numFmtId="0" fontId="7" fillId="8" borderId="0" xfId="1" applyFont="1" applyFill="1"/>
    <xf numFmtId="0" fontId="1" fillId="0" borderId="0" xfId="1" applyFont="1"/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9" fillId="0" borderId="56" xfId="1" applyBorder="1"/>
    <xf numFmtId="2" fontId="3" fillId="3" borderId="41" xfId="0" applyNumberFormat="1" applyFont="1" applyFill="1" applyBorder="1" applyAlignment="1">
      <alignment horizontal="left" vertical="center" wrapText="1"/>
    </xf>
    <xf numFmtId="0" fontId="1" fillId="2" borderId="46" xfId="1" applyFont="1" applyFill="1" applyBorder="1" applyAlignment="1">
      <alignment horizontal="right"/>
    </xf>
    <xf numFmtId="0" fontId="1" fillId="2" borderId="48" xfId="1" applyFont="1" applyFill="1" applyBorder="1" applyAlignment="1">
      <alignment horizontal="right"/>
    </xf>
    <xf numFmtId="0" fontId="1" fillId="2" borderId="49" xfId="1" applyFont="1" applyFill="1" applyBorder="1" applyAlignment="1">
      <alignment horizontal="right"/>
    </xf>
    <xf numFmtId="0" fontId="2" fillId="2" borderId="39" xfId="1" applyFont="1" applyFill="1" applyBorder="1" applyAlignment="1">
      <alignment horizontal="left" vertical="center"/>
    </xf>
    <xf numFmtId="0" fontId="1" fillId="2" borderId="47" xfId="1" applyFont="1" applyFill="1" applyBorder="1" applyAlignment="1">
      <alignment horizontal="right"/>
    </xf>
    <xf numFmtId="0" fontId="1" fillId="2" borderId="56" xfId="1" applyFont="1" applyFill="1" applyBorder="1" applyAlignment="1">
      <alignment horizontal="right"/>
    </xf>
    <xf numFmtId="0" fontId="1" fillId="2" borderId="46" xfId="1" applyFont="1" applyFill="1" applyBorder="1" applyAlignment="1"/>
    <xf numFmtId="0" fontId="1" fillId="2" borderId="23" xfId="1" applyFont="1" applyFill="1" applyBorder="1" applyAlignment="1"/>
    <xf numFmtId="0" fontId="1" fillId="2" borderId="49" xfId="1" applyFont="1" applyFill="1" applyBorder="1" applyAlignment="1"/>
    <xf numFmtId="2" fontId="11" fillId="0" borderId="0" xfId="1" applyNumberFormat="1" applyFont="1" applyFill="1" applyBorder="1" applyAlignment="1">
      <alignment horizontal="right" vertical="center"/>
    </xf>
    <xf numFmtId="0" fontId="1" fillId="0" borderId="19" xfId="1" applyFont="1" applyBorder="1" applyAlignment="1">
      <alignment horizontal="right" vertical="center"/>
    </xf>
    <xf numFmtId="0" fontId="9" fillId="0" borderId="23" xfId="1" applyBorder="1"/>
    <xf numFmtId="0" fontId="4" fillId="2" borderId="3" xfId="0" applyFont="1" applyFill="1" applyBorder="1" applyAlignment="1">
      <alignment horizontal="right" wrapText="1"/>
    </xf>
    <xf numFmtId="0" fontId="4" fillId="2" borderId="15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2" xfId="0" applyFont="1" applyFill="1" applyBorder="1" applyAlignment="1">
      <alignment horizontal="right" wrapText="1"/>
    </xf>
    <xf numFmtId="1" fontId="4" fillId="2" borderId="3" xfId="0" applyNumberFormat="1" applyFont="1" applyFill="1" applyBorder="1" applyAlignment="1">
      <alignment horizontal="right" wrapText="1"/>
    </xf>
    <xf numFmtId="165" fontId="0" fillId="0" borderId="0" xfId="0" applyNumberFormat="1" applyAlignment="1"/>
    <xf numFmtId="166" fontId="0" fillId="0" borderId="0" xfId="0" applyNumberFormat="1" applyAlignment="1"/>
    <xf numFmtId="166" fontId="0" fillId="0" borderId="0" xfId="0" applyNumberFormat="1"/>
    <xf numFmtId="167" fontId="0" fillId="0" borderId="0" xfId="0" applyNumberFormat="1" applyAlignment="1"/>
    <xf numFmtId="0" fontId="7" fillId="9" borderId="0" xfId="0" applyFont="1" applyFill="1"/>
    <xf numFmtId="0" fontId="4" fillId="2" borderId="54" xfId="0" applyFont="1" applyFill="1" applyBorder="1" applyAlignment="1">
      <alignment wrapText="1"/>
    </xf>
    <xf numFmtId="0" fontId="4" fillId="2" borderId="57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2" fontId="11" fillId="0" borderId="0" xfId="0" applyNumberFormat="1" applyFont="1" applyBorder="1" applyAlignment="1"/>
    <xf numFmtId="0" fontId="7" fillId="9" borderId="0" xfId="1" applyFont="1" applyFill="1"/>
    <xf numFmtId="0" fontId="5" fillId="0" borderId="37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left" vertical="center" wrapText="1"/>
    </xf>
    <xf numFmtId="0" fontId="3" fillId="0" borderId="39" xfId="1" applyFont="1" applyBorder="1" applyAlignment="1">
      <alignment horizontal="left" vertical="center" wrapText="1"/>
    </xf>
    <xf numFmtId="1" fontId="1" fillId="2" borderId="46" xfId="1" applyNumberFormat="1" applyFont="1" applyFill="1" applyBorder="1" applyAlignment="1">
      <alignment horizontal="right"/>
    </xf>
    <xf numFmtId="2" fontId="3" fillId="0" borderId="41" xfId="1" applyNumberFormat="1" applyFont="1" applyBorder="1" applyAlignment="1">
      <alignment horizontal="left" vertical="center" wrapText="1"/>
    </xf>
    <xf numFmtId="2" fontId="5" fillId="0" borderId="41" xfId="1" applyNumberFormat="1" applyFont="1" applyBorder="1" applyAlignment="1">
      <alignment horizontal="center" vertical="center" wrapText="1"/>
    </xf>
    <xf numFmtId="0" fontId="16" fillId="0" borderId="61" xfId="7" applyBorder="1"/>
    <xf numFmtId="2" fontId="16" fillId="0" borderId="61" xfId="7" applyNumberFormat="1" applyBorder="1"/>
    <xf numFmtId="0" fontId="16" fillId="0" borderId="62" xfId="7" applyBorder="1"/>
    <xf numFmtId="2" fontId="16" fillId="0" borderId="63" xfId="7" applyNumberFormat="1" applyBorder="1"/>
    <xf numFmtId="0" fontId="16" fillId="0" borderId="64" xfId="7" applyBorder="1"/>
    <xf numFmtId="2" fontId="16" fillId="0" borderId="65" xfId="7" applyNumberFormat="1" applyBorder="1"/>
    <xf numFmtId="2" fontId="16" fillId="0" borderId="66" xfId="7" applyNumberFormat="1" applyBorder="1"/>
    <xf numFmtId="0" fontId="16" fillId="0" borderId="67" xfId="7" applyBorder="1"/>
    <xf numFmtId="2" fontId="16" fillId="0" borderId="67" xfId="7" applyNumberFormat="1" applyBorder="1"/>
    <xf numFmtId="0" fontId="0" fillId="0" borderId="68" xfId="0" applyBorder="1"/>
    <xf numFmtId="2" fontId="0" fillId="0" borderId="68" xfId="0" applyNumberFormat="1" applyBorder="1"/>
    <xf numFmtId="0" fontId="3" fillId="2" borderId="43" xfId="0" applyFont="1" applyFill="1" applyBorder="1" applyAlignment="1">
      <alignment horizontal="left" vertical="center" wrapText="1"/>
    </xf>
    <xf numFmtId="0" fontId="16" fillId="0" borderId="70" xfId="7" applyBorder="1"/>
    <xf numFmtId="2" fontId="16" fillId="0" borderId="70" xfId="7" applyNumberFormat="1" applyBorder="1"/>
    <xf numFmtId="0" fontId="0" fillId="0" borderId="65" xfId="0" applyBorder="1"/>
    <xf numFmtId="2" fontId="16" fillId="0" borderId="69" xfId="7" applyNumberFormat="1" applyBorder="1"/>
    <xf numFmtId="0" fontId="16" fillId="0" borderId="71" xfId="7" applyBorder="1"/>
    <xf numFmtId="2" fontId="16" fillId="0" borderId="68" xfId="7" applyNumberFormat="1" applyBorder="1"/>
    <xf numFmtId="2" fontId="16" fillId="0" borderId="72" xfId="7" applyNumberFormat="1" applyBorder="1"/>
    <xf numFmtId="0" fontId="0" fillId="0" borderId="73" xfId="0" applyBorder="1"/>
    <xf numFmtId="2" fontId="0" fillId="0" borderId="73" xfId="0" applyNumberFormat="1" applyBorder="1"/>
    <xf numFmtId="2" fontId="0" fillId="0" borderId="63" xfId="0" applyNumberFormat="1" applyBorder="1"/>
    <xf numFmtId="0" fontId="4" fillId="3" borderId="11" xfId="0" applyFont="1" applyFill="1" applyBorder="1" applyAlignment="1">
      <alignment wrapText="1"/>
    </xf>
    <xf numFmtId="0" fontId="4" fillId="2" borderId="11" xfId="0" applyFont="1" applyFill="1" applyBorder="1" applyAlignment="1">
      <alignment horizontal="right" wrapText="1"/>
    </xf>
    <xf numFmtId="0" fontId="16" fillId="0" borderId="7" xfId="7" applyBorder="1"/>
    <xf numFmtId="0" fontId="4" fillId="3" borderId="9" xfId="0" applyFont="1" applyFill="1" applyBorder="1" applyAlignment="1">
      <alignment wrapText="1"/>
    </xf>
    <xf numFmtId="0" fontId="4" fillId="3" borderId="57" xfId="0" applyFont="1" applyFill="1" applyBorder="1" applyAlignment="1">
      <alignment wrapText="1"/>
    </xf>
    <xf numFmtId="0" fontId="4" fillId="3" borderId="74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2" borderId="61" xfId="0" applyFont="1" applyFill="1" applyBorder="1" applyAlignment="1">
      <alignment horizontal="right" wrapText="1"/>
    </xf>
    <xf numFmtId="0" fontId="17" fillId="3" borderId="7" xfId="0" applyFont="1" applyFill="1" applyBorder="1" applyAlignment="1">
      <alignment wrapText="1"/>
    </xf>
    <xf numFmtId="2" fontId="6" fillId="0" borderId="0" xfId="0" applyNumberFormat="1" applyFont="1" applyAlignment="1">
      <alignment horizontal="right" vertical="center"/>
    </xf>
    <xf numFmtId="0" fontId="2" fillId="0" borderId="0" xfId="1" applyFont="1"/>
    <xf numFmtId="2" fontId="4" fillId="3" borderId="7" xfId="0" applyNumberFormat="1" applyFont="1" applyFill="1" applyBorder="1" applyAlignment="1">
      <alignment wrapText="1"/>
    </xf>
    <xf numFmtId="2" fontId="3" fillId="0" borderId="41" xfId="0" applyNumberFormat="1" applyFont="1" applyBorder="1" applyAlignment="1">
      <alignment horizontal="left" vertical="center"/>
    </xf>
    <xf numFmtId="2" fontId="3" fillId="2" borderId="44" xfId="0" applyNumberFormat="1" applyFont="1" applyFill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wrapText="1"/>
    </xf>
    <xf numFmtId="2" fontId="4" fillId="2" borderId="3" xfId="0" applyNumberFormat="1" applyFont="1" applyFill="1" applyBorder="1" applyAlignment="1">
      <alignment horizontal="right" wrapText="1"/>
    </xf>
    <xf numFmtId="2" fontId="13" fillId="0" borderId="75" xfId="0" applyNumberFormat="1" applyFont="1" applyBorder="1" applyAlignment="1">
      <alignment horizontal="center"/>
    </xf>
    <xf numFmtId="0" fontId="16" fillId="0" borderId="78" xfId="7" applyBorder="1"/>
    <xf numFmtId="2" fontId="16" fillId="0" borderId="79" xfId="7" applyNumberFormat="1" applyBorder="1"/>
    <xf numFmtId="2" fontId="16" fillId="0" borderId="80" xfId="7" applyNumberFormat="1" applyBorder="1"/>
    <xf numFmtId="2" fontId="0" fillId="0" borderId="69" xfId="0" applyNumberFormat="1" applyBorder="1"/>
    <xf numFmtId="0" fontId="3" fillId="0" borderId="41" xfId="0" applyFont="1" applyBorder="1" applyAlignment="1">
      <alignment horizontal="center" vertical="center"/>
    </xf>
    <xf numFmtId="0" fontId="4" fillId="2" borderId="51" xfId="0" applyFont="1" applyFill="1" applyBorder="1" applyAlignment="1">
      <alignment wrapText="1"/>
    </xf>
    <xf numFmtId="0" fontId="4" fillId="2" borderId="52" xfId="0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0" fontId="4" fillId="2" borderId="59" xfId="0" applyFont="1" applyFill="1" applyBorder="1" applyAlignment="1">
      <alignment wrapText="1"/>
    </xf>
    <xf numFmtId="0" fontId="4" fillId="2" borderId="60" xfId="0" applyFont="1" applyFill="1" applyBorder="1" applyAlignment="1">
      <alignment wrapText="1"/>
    </xf>
    <xf numFmtId="0" fontId="3" fillId="0" borderId="45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wrapText="1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9" xfId="0" applyFont="1" applyFill="1" applyBorder="1" applyAlignment="1">
      <alignment horizontal="center" wrapText="1"/>
    </xf>
    <xf numFmtId="2" fontId="4" fillId="3" borderId="15" xfId="0" applyNumberFormat="1" applyFont="1" applyFill="1" applyBorder="1" applyAlignment="1">
      <alignment horizontal="center" wrapText="1"/>
    </xf>
    <xf numFmtId="0" fontId="4" fillId="3" borderId="52" xfId="0" applyFont="1" applyFill="1" applyBorder="1" applyAlignment="1">
      <alignment horizontal="center" wrapText="1"/>
    </xf>
    <xf numFmtId="2" fontId="4" fillId="3" borderId="7" xfId="0" applyNumberFormat="1" applyFont="1" applyFill="1" applyBorder="1" applyAlignment="1">
      <alignment horizontal="center" wrapText="1"/>
    </xf>
    <xf numFmtId="0" fontId="4" fillId="3" borderId="60" xfId="0" applyFont="1" applyFill="1" applyBorder="1" applyAlignment="1">
      <alignment horizontal="center" wrapText="1"/>
    </xf>
    <xf numFmtId="2" fontId="4" fillId="3" borderId="18" xfId="0" applyNumberFormat="1" applyFont="1" applyFill="1" applyBorder="1" applyAlignment="1">
      <alignment horizontal="center" wrapText="1"/>
    </xf>
    <xf numFmtId="0" fontId="4" fillId="3" borderId="58" xfId="0" applyFont="1" applyFill="1" applyBorder="1" applyAlignment="1">
      <alignment horizontal="center" wrapText="1"/>
    </xf>
    <xf numFmtId="2" fontId="4" fillId="3" borderId="12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15" fillId="0" borderId="43" xfId="0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left" vertical="center" wrapText="1"/>
    </xf>
    <xf numFmtId="0" fontId="3" fillId="3" borderId="43" xfId="0" applyFont="1" applyFill="1" applyBorder="1" applyAlignment="1">
      <alignment horizontal="left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2" fontId="13" fillId="0" borderId="76" xfId="0" applyNumberFormat="1" applyFont="1" applyBorder="1" applyAlignment="1">
      <alignment horizontal="center"/>
    </xf>
    <xf numFmtId="2" fontId="13" fillId="0" borderId="77" xfId="0" applyNumberFormat="1" applyFont="1" applyBorder="1" applyAlignment="1">
      <alignment horizontal="center"/>
    </xf>
    <xf numFmtId="2" fontId="6" fillId="2" borderId="15" xfId="0" applyNumberFormat="1" applyFont="1" applyFill="1" applyBorder="1" applyAlignment="1">
      <alignment horizontal="right" wrapText="1"/>
    </xf>
    <xf numFmtId="2" fontId="3" fillId="0" borderId="15" xfId="0" applyNumberFormat="1" applyFont="1" applyBorder="1" applyAlignment="1">
      <alignment vertical="top" wrapText="1"/>
    </xf>
    <xf numFmtId="0" fontId="3" fillId="0" borderId="53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14" fillId="0" borderId="39" xfId="0" applyFont="1" applyBorder="1" applyAlignment="1">
      <alignment horizontal="center" vertical="center" wrapText="1"/>
    </xf>
    <xf numFmtId="1" fontId="4" fillId="2" borderId="46" xfId="0" applyNumberFormat="1" applyFont="1" applyFill="1" applyBorder="1" applyAlignment="1">
      <alignment horizontal="right" wrapText="1"/>
    </xf>
    <xf numFmtId="1" fontId="4" fillId="2" borderId="48" xfId="0" applyNumberFormat="1" applyFont="1" applyFill="1" applyBorder="1" applyAlignment="1">
      <alignment horizontal="right" wrapText="1"/>
    </xf>
    <xf numFmtId="1" fontId="4" fillId="2" borderId="23" xfId="0" applyNumberFormat="1" applyFont="1" applyFill="1" applyBorder="1" applyAlignment="1">
      <alignment horizontal="right" wrapText="1"/>
    </xf>
    <xf numFmtId="1" fontId="4" fillId="2" borderId="49" xfId="0" applyNumberFormat="1" applyFont="1" applyFill="1" applyBorder="1" applyAlignment="1">
      <alignment horizontal="right" wrapText="1"/>
    </xf>
    <xf numFmtId="1" fontId="4" fillId="2" borderId="45" xfId="0" applyNumberFormat="1" applyFont="1" applyFill="1" applyBorder="1" applyAlignment="1">
      <alignment horizontal="right" wrapText="1"/>
    </xf>
    <xf numFmtId="1" fontId="4" fillId="2" borderId="56" xfId="0" applyNumberFormat="1" applyFont="1" applyFill="1" applyBorder="1" applyAlignment="1">
      <alignment horizontal="right" wrapText="1"/>
    </xf>
    <xf numFmtId="1" fontId="4" fillId="2" borderId="47" xfId="0" applyNumberFormat="1" applyFont="1" applyFill="1" applyBorder="1" applyAlignment="1">
      <alignment horizontal="right" wrapText="1"/>
    </xf>
    <xf numFmtId="0" fontId="15" fillId="0" borderId="4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9" fillId="0" borderId="10" xfId="1" applyBorder="1"/>
    <xf numFmtId="2" fontId="4" fillId="3" borderId="50" xfId="0" applyNumberFormat="1" applyFont="1" applyFill="1" applyBorder="1" applyAlignment="1">
      <alignment horizontal="center" wrapText="1"/>
    </xf>
    <xf numFmtId="0" fontId="3" fillId="0" borderId="53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16" fillId="0" borderId="87" xfId="7" applyBorder="1"/>
    <xf numFmtId="2" fontId="16" fillId="0" borderId="88" xfId="7" applyNumberFormat="1" applyBorder="1"/>
    <xf numFmtId="2" fontId="16" fillId="0" borderId="89" xfId="7" applyNumberFormat="1" applyBorder="1"/>
    <xf numFmtId="0" fontId="16" fillId="0" borderId="90" xfId="7" applyBorder="1"/>
    <xf numFmtId="2" fontId="16" fillId="0" borderId="91" xfId="7" applyNumberFormat="1" applyBorder="1"/>
    <xf numFmtId="0" fontId="4" fillId="2" borderId="86" xfId="0" applyFont="1" applyFill="1" applyBorder="1" applyAlignment="1">
      <alignment wrapText="1"/>
    </xf>
    <xf numFmtId="1" fontId="4" fillId="3" borderId="20" xfId="0" applyNumberFormat="1" applyFont="1" applyFill="1" applyBorder="1" applyAlignment="1">
      <alignment horizontal="right" wrapText="1"/>
    </xf>
    <xf numFmtId="1" fontId="4" fillId="3" borderId="54" xfId="0" applyNumberFormat="1" applyFont="1" applyFill="1" applyBorder="1" applyAlignment="1">
      <alignment horizontal="right" wrapText="1"/>
    </xf>
    <xf numFmtId="1" fontId="4" fillId="3" borderId="9" xfId="0" applyNumberFormat="1" applyFont="1" applyFill="1" applyBorder="1" applyAlignment="1">
      <alignment horizontal="right" wrapText="1"/>
    </xf>
    <xf numFmtId="1" fontId="4" fillId="3" borderId="57" xfId="0" applyNumberFormat="1" applyFont="1" applyFill="1" applyBorder="1" applyAlignment="1">
      <alignment horizontal="right" wrapText="1"/>
    </xf>
    <xf numFmtId="1" fontId="4" fillId="3" borderId="55" xfId="0" applyNumberFormat="1" applyFont="1" applyFill="1" applyBorder="1" applyAlignment="1">
      <alignment horizontal="right" wrapText="1"/>
    </xf>
    <xf numFmtId="1" fontId="4" fillId="3" borderId="25" xfId="0" applyNumberFormat="1" applyFont="1" applyFill="1" applyBorder="1" applyAlignment="1">
      <alignment horizontal="right" wrapText="1"/>
    </xf>
    <xf numFmtId="1" fontId="4" fillId="3" borderId="14" xfId="0" applyNumberFormat="1" applyFont="1" applyFill="1" applyBorder="1" applyAlignment="1">
      <alignment horizontal="right" wrapText="1"/>
    </xf>
    <xf numFmtId="0" fontId="4" fillId="3" borderId="19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0" fillId="0" borderId="7" xfId="0" applyBorder="1" applyAlignment="1"/>
    <xf numFmtId="0" fontId="4" fillId="2" borderId="5" xfId="0" applyFont="1" applyFill="1" applyBorder="1" applyAlignment="1">
      <alignment horizontal="center" wrapText="1"/>
    </xf>
    <xf numFmtId="0" fontId="4" fillId="2" borderId="82" xfId="0" applyFont="1" applyFill="1" applyBorder="1" applyAlignment="1">
      <alignment horizontal="center" wrapText="1"/>
    </xf>
    <xf numFmtId="0" fontId="4" fillId="2" borderId="83" xfId="0" applyFont="1" applyFill="1" applyBorder="1" applyAlignment="1">
      <alignment horizontal="center" wrapText="1"/>
    </xf>
    <xf numFmtId="0" fontId="4" fillId="2" borderId="84" xfId="0" applyFont="1" applyFill="1" applyBorder="1" applyAlignment="1">
      <alignment horizontal="center" wrapText="1"/>
    </xf>
    <xf numFmtId="0" fontId="4" fillId="2" borderId="85" xfId="0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right" wrapText="1"/>
    </xf>
    <xf numFmtId="2" fontId="4" fillId="2" borderId="7" xfId="0" applyNumberFormat="1" applyFont="1" applyFill="1" applyBorder="1" applyAlignment="1">
      <alignment horizontal="right" wrapText="1"/>
    </xf>
    <xf numFmtId="2" fontId="4" fillId="2" borderId="18" xfId="0" applyNumberFormat="1" applyFont="1" applyFill="1" applyBorder="1" applyAlignment="1">
      <alignment horizontal="right" wrapText="1"/>
    </xf>
    <xf numFmtId="2" fontId="4" fillId="2" borderId="12" xfId="0" applyNumberFormat="1" applyFont="1" applyFill="1" applyBorder="1" applyAlignment="1">
      <alignment horizontal="right" wrapText="1"/>
    </xf>
    <xf numFmtId="0" fontId="4" fillId="3" borderId="21" xfId="0" applyFont="1" applyFill="1" applyBorder="1" applyAlignment="1">
      <alignment wrapText="1"/>
    </xf>
    <xf numFmtId="0" fontId="4" fillId="0" borderId="33" xfId="0" applyFont="1" applyBorder="1" applyAlignment="1">
      <alignment horizontal="right" vertical="center"/>
    </xf>
    <xf numFmtId="0" fontId="16" fillId="0" borderId="92" xfId="7" applyBorder="1" applyAlignment="1">
      <alignment horizontal="center"/>
    </xf>
    <xf numFmtId="0" fontId="4" fillId="2" borderId="92" xfId="0" applyFont="1" applyFill="1" applyBorder="1" applyAlignment="1">
      <alignment horizontal="center" wrapText="1"/>
    </xf>
    <xf numFmtId="0" fontId="16" fillId="0" borderId="27" xfId="7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12" xfId="0" applyNumberFormat="1" applyFont="1" applyFill="1" applyBorder="1" applyAlignment="1">
      <alignment horizontal="center" wrapText="1"/>
    </xf>
    <xf numFmtId="0" fontId="4" fillId="3" borderId="26" xfId="0" applyFont="1" applyFill="1" applyBorder="1" applyAlignment="1">
      <alignment wrapText="1"/>
    </xf>
    <xf numFmtId="0" fontId="4" fillId="3" borderId="34" xfId="0" applyFont="1" applyFill="1" applyBorder="1" applyAlignment="1">
      <alignment wrapText="1"/>
    </xf>
    <xf numFmtId="0" fontId="4" fillId="3" borderId="28" xfId="0" applyFont="1" applyFill="1" applyBorder="1" applyAlignment="1">
      <alignment wrapText="1"/>
    </xf>
    <xf numFmtId="0" fontId="4" fillId="3" borderId="29" xfId="0" applyFont="1" applyFill="1" applyBorder="1" applyAlignment="1">
      <alignment wrapText="1"/>
    </xf>
    <xf numFmtId="0" fontId="4" fillId="3" borderId="32" xfId="0" applyFont="1" applyFill="1" applyBorder="1" applyAlignment="1">
      <alignment wrapText="1"/>
    </xf>
    <xf numFmtId="0" fontId="0" fillId="0" borderId="27" xfId="0" applyBorder="1" applyAlignment="1">
      <alignment horizontal="center"/>
    </xf>
    <xf numFmtId="0" fontId="4" fillId="2" borderId="59" xfId="0" applyFont="1" applyFill="1" applyBorder="1" applyAlignment="1">
      <alignment horizontal="center" wrapText="1"/>
    </xf>
    <xf numFmtId="0" fontId="4" fillId="2" borderId="5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15" fillId="0" borderId="38" xfId="0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9" fillId="0" borderId="0" xfId="1" applyBorder="1"/>
    <xf numFmtId="0" fontId="2" fillId="0" borderId="0" xfId="1" applyFont="1" applyBorder="1"/>
    <xf numFmtId="2" fontId="2" fillId="0" borderId="0" xfId="1" applyNumberFormat="1" applyFont="1"/>
    <xf numFmtId="0" fontId="4" fillId="3" borderId="9" xfId="0" applyFont="1" applyFill="1" applyBorder="1" applyAlignment="1">
      <alignment horizontal="center" wrapText="1"/>
    </xf>
    <xf numFmtId="1" fontId="4" fillId="3" borderId="28" xfId="0" applyNumberFormat="1" applyFont="1" applyFill="1" applyBorder="1" applyAlignment="1">
      <alignment horizontal="right" wrapText="1"/>
    </xf>
    <xf numFmtId="0" fontId="4" fillId="3" borderId="12" xfId="0" applyFont="1" applyFill="1" applyBorder="1" applyAlignment="1">
      <alignment horizontal="center" wrapText="1"/>
    </xf>
    <xf numFmtId="1" fontId="4" fillId="3" borderId="29" xfId="0" applyNumberFormat="1" applyFont="1" applyFill="1" applyBorder="1" applyAlignment="1">
      <alignment horizontal="right" wrapText="1"/>
    </xf>
    <xf numFmtId="1" fontId="4" fillId="2" borderId="28" xfId="0" applyNumberFormat="1" applyFont="1" applyFill="1" applyBorder="1" applyAlignment="1">
      <alignment horizontal="right" wrapText="1"/>
    </xf>
    <xf numFmtId="1" fontId="4" fillId="2" borderId="29" xfId="0" applyNumberFormat="1" applyFont="1" applyFill="1" applyBorder="1" applyAlignment="1">
      <alignment horizontal="right" wrapText="1"/>
    </xf>
    <xf numFmtId="0" fontId="0" fillId="0" borderId="23" xfId="0" applyFont="1" applyBorder="1" applyAlignment="1">
      <alignment horizontal="right" vertical="center"/>
    </xf>
    <xf numFmtId="0" fontId="4" fillId="3" borderId="28" xfId="0" applyFont="1" applyFill="1" applyBorder="1" applyAlignment="1">
      <alignment horizontal="right" wrapText="1"/>
    </xf>
    <xf numFmtId="0" fontId="4" fillId="3" borderId="29" xfId="0" applyFont="1" applyFill="1" applyBorder="1" applyAlignment="1">
      <alignment horizontal="right" wrapText="1"/>
    </xf>
    <xf numFmtId="1" fontId="4" fillId="3" borderId="8" xfId="0" applyNumberFormat="1" applyFont="1" applyFill="1" applyBorder="1" applyAlignment="1">
      <alignment horizontal="right" wrapText="1"/>
    </xf>
    <xf numFmtId="0" fontId="9" fillId="0" borderId="81" xfId="1" applyBorder="1"/>
    <xf numFmtId="0" fontId="4" fillId="3" borderId="14" xfId="0" applyFont="1" applyFill="1" applyBorder="1" applyAlignment="1">
      <alignment horizontal="center" wrapText="1"/>
    </xf>
    <xf numFmtId="1" fontId="4" fillId="3" borderId="13" xfId="0" applyNumberFormat="1" applyFont="1" applyFill="1" applyBorder="1" applyAlignment="1">
      <alignment horizontal="right" wrapText="1"/>
    </xf>
    <xf numFmtId="0" fontId="3" fillId="0" borderId="53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18" xfId="0" applyBorder="1" applyAlignment="1"/>
    <xf numFmtId="0" fontId="17" fillId="3" borderId="12" xfId="0" applyFont="1" applyFill="1" applyBorder="1" applyAlignment="1">
      <alignment wrapText="1"/>
    </xf>
    <xf numFmtId="0" fontId="4" fillId="3" borderId="20" xfId="0" applyFont="1" applyFill="1" applyBorder="1" applyAlignment="1">
      <alignment horizontal="right" wrapText="1"/>
    </xf>
    <xf numFmtId="0" fontId="4" fillId="3" borderId="54" xfId="0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right" wrapText="1"/>
    </xf>
    <xf numFmtId="0" fontId="4" fillId="3" borderId="57" xfId="0" applyFont="1" applyFill="1" applyBorder="1" applyAlignment="1">
      <alignment horizontal="right" wrapText="1"/>
    </xf>
    <xf numFmtId="0" fontId="4" fillId="3" borderId="14" xfId="0" applyFont="1" applyFill="1" applyBorder="1" applyAlignment="1">
      <alignment horizontal="right" wrapText="1"/>
    </xf>
    <xf numFmtId="0" fontId="4" fillId="3" borderId="55" xfId="0" applyFont="1" applyFill="1" applyBorder="1" applyAlignment="1">
      <alignment horizontal="right" wrapText="1"/>
    </xf>
    <xf numFmtId="0" fontId="4" fillId="3" borderId="25" xfId="0" applyFont="1" applyFill="1" applyBorder="1" applyAlignment="1">
      <alignment horizontal="right" wrapText="1"/>
    </xf>
    <xf numFmtId="0" fontId="4" fillId="3" borderId="86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4" fillId="2" borderId="31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1" fontId="1" fillId="2" borderId="47" xfId="1" applyNumberFormat="1" applyFont="1" applyFill="1" applyBorder="1" applyAlignment="1"/>
    <xf numFmtId="0" fontId="0" fillId="0" borderId="9" xfId="0" applyBorder="1" applyAlignment="1"/>
    <xf numFmtId="0" fontId="16" fillId="0" borderId="3" xfId="7" applyBorder="1"/>
    <xf numFmtId="1" fontId="4" fillId="2" borderId="61" xfId="0" applyNumberFormat="1" applyFont="1" applyFill="1" applyBorder="1" applyAlignment="1">
      <alignment horizontal="right" wrapText="1"/>
    </xf>
    <xf numFmtId="0" fontId="16" fillId="0" borderId="15" xfId="7" applyBorder="1"/>
    <xf numFmtId="0" fontId="16" fillId="0" borderId="12" xfId="7" applyBorder="1"/>
    <xf numFmtId="0" fontId="16" fillId="0" borderId="19" xfId="7" applyBorder="1" applyAlignment="1">
      <alignment horizontal="center"/>
    </xf>
    <xf numFmtId="0" fontId="4" fillId="2" borderId="60" xfId="0" applyFont="1" applyFill="1" applyBorder="1" applyAlignment="1">
      <alignment horizontal="center" wrapText="1"/>
    </xf>
    <xf numFmtId="0" fontId="4" fillId="2" borderId="58" xfId="0" applyFont="1" applyFill="1" applyBorder="1" applyAlignment="1">
      <alignment horizontal="center" wrapText="1"/>
    </xf>
    <xf numFmtId="0" fontId="4" fillId="2" borderId="51" xfId="0" applyFont="1" applyFill="1" applyBorder="1" applyAlignment="1">
      <alignment horizontal="center" wrapText="1"/>
    </xf>
    <xf numFmtId="0" fontId="4" fillId="3" borderId="92" xfId="0" applyFont="1" applyFill="1" applyBorder="1" applyAlignment="1">
      <alignment horizontal="center" wrapText="1"/>
    </xf>
    <xf numFmtId="1" fontId="0" fillId="0" borderId="46" xfId="0" applyNumberFormat="1" applyFont="1" applyBorder="1" applyAlignment="1"/>
    <xf numFmtId="0" fontId="16" fillId="0" borderId="33" xfId="7" applyBorder="1" applyAlignment="1">
      <alignment horizontal="center"/>
    </xf>
    <xf numFmtId="0" fontId="0" fillId="0" borderId="21" xfId="0" applyBorder="1" applyAlignment="1">
      <alignment horizontal="center"/>
    </xf>
    <xf numFmtId="0" fontId="16" fillId="0" borderId="52" xfId="7" applyBorder="1" applyAlignment="1">
      <alignment horizontal="center"/>
    </xf>
    <xf numFmtId="1" fontId="0" fillId="0" borderId="49" xfId="0" applyNumberFormat="1" applyFont="1" applyBorder="1" applyAlignment="1"/>
    <xf numFmtId="0" fontId="2" fillId="0" borderId="6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</cellXfs>
  <cellStyles count="8">
    <cellStyle name="Excel Built-in Normal" xfId="3"/>
    <cellStyle name="Excel Built-in Normal 1" xfId="4"/>
    <cellStyle name="Excel Built-in Normal 2" xfId="5"/>
    <cellStyle name="TableStyleLight1" xfId="6"/>
    <cellStyle name="Обычный" xfId="0" builtinId="0"/>
    <cellStyle name="Обычный 2" xfId="1"/>
    <cellStyle name="Обычный 2 2" xfId="2"/>
    <cellStyle name="Обычный 3" xfId="7"/>
  </cellStyles>
  <dxfs count="213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66CCFF"/>
      <color rgb="FF0066FF"/>
      <color rgb="FFCCFF99"/>
      <color rgb="FFFF0066"/>
      <color rgb="FFA0A0A0"/>
      <color rgb="FFFFCCCC"/>
      <color rgb="FFFFFF66"/>
      <color rgb="FFFFAF0D"/>
      <color rgb="FFF1BC0D"/>
      <color rgb="FFEE6C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  Математика </a:t>
            </a:r>
            <a:r>
              <a:rPr lang="ru-RU" b="1" baseline="0"/>
              <a:t>4 кл.</a:t>
            </a:r>
            <a:r>
              <a:rPr lang="en-US" b="1" baseline="0"/>
              <a:t> 2024-</a:t>
            </a:r>
            <a:r>
              <a:rPr lang="ru-RU" b="1" baseline="0"/>
              <a:t> </a:t>
            </a:r>
            <a:r>
              <a:rPr lang="en-US" b="1" baseline="0"/>
              <a:t>2</a:t>
            </a:r>
            <a:r>
              <a:rPr lang="ru-RU" b="1" baseline="0"/>
              <a:t>02</a:t>
            </a:r>
            <a:r>
              <a:rPr lang="en-US" b="1" baseline="0"/>
              <a:t>1</a:t>
            </a:r>
            <a:endParaRPr lang="ru-RU" b="1"/>
          </a:p>
        </c:rich>
      </c:tx>
      <c:layout>
        <c:manualLayout>
          <c:xMode val="edge"/>
          <c:yMode val="edge"/>
          <c:x val="3.5577564390052371E-2"/>
          <c:y val="9.47162769899495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6978864512830776E-2"/>
          <c:y val="5.0752301818998431E-2"/>
          <c:w val="0.97272899556192738"/>
          <c:h val="0.58654761996948979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66FF"/>
              </a:solidFill>
            </a:ln>
          </c:spPr>
          <c:marker>
            <c:symbol val="none"/>
          </c:marker>
          <c:cat>
            <c:strRef>
              <c:f>'Математ-4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'Математ-4 диаграмма по районам'!$E$5:$E$122</c:f>
              <c:numCache>
                <c:formatCode>Основной</c:formatCode>
                <c:ptCount val="118"/>
                <c:pt idx="0">
                  <c:v>4.13</c:v>
                </c:pt>
                <c:pt idx="1">
                  <c:v>4.13</c:v>
                </c:pt>
                <c:pt idx="2">
                  <c:v>4.13</c:v>
                </c:pt>
                <c:pt idx="3">
                  <c:v>4.13</c:v>
                </c:pt>
                <c:pt idx="4">
                  <c:v>4.13</c:v>
                </c:pt>
                <c:pt idx="5">
                  <c:v>4.13</c:v>
                </c:pt>
                <c:pt idx="6">
                  <c:v>4.13</c:v>
                </c:pt>
                <c:pt idx="7">
                  <c:v>4.13</c:v>
                </c:pt>
                <c:pt idx="8">
                  <c:v>4.13</c:v>
                </c:pt>
                <c:pt idx="9">
                  <c:v>4.13</c:v>
                </c:pt>
                <c:pt idx="10">
                  <c:v>4.13</c:v>
                </c:pt>
                <c:pt idx="11">
                  <c:v>4.13</c:v>
                </c:pt>
                <c:pt idx="12">
                  <c:v>4.13</c:v>
                </c:pt>
                <c:pt idx="13">
                  <c:v>4.13</c:v>
                </c:pt>
                <c:pt idx="14">
                  <c:v>4.13</c:v>
                </c:pt>
                <c:pt idx="15">
                  <c:v>4.13</c:v>
                </c:pt>
                <c:pt idx="16">
                  <c:v>4.13</c:v>
                </c:pt>
                <c:pt idx="17">
                  <c:v>4.13</c:v>
                </c:pt>
                <c:pt idx="18">
                  <c:v>4.13</c:v>
                </c:pt>
                <c:pt idx="19">
                  <c:v>4.13</c:v>
                </c:pt>
                <c:pt idx="20">
                  <c:v>4.13</c:v>
                </c:pt>
                <c:pt idx="21">
                  <c:v>4.13</c:v>
                </c:pt>
                <c:pt idx="22">
                  <c:v>4.13</c:v>
                </c:pt>
                <c:pt idx="23">
                  <c:v>4.13</c:v>
                </c:pt>
                <c:pt idx="24">
                  <c:v>4.13</c:v>
                </c:pt>
                <c:pt idx="25">
                  <c:v>4.13</c:v>
                </c:pt>
                <c:pt idx="26">
                  <c:v>4.13</c:v>
                </c:pt>
                <c:pt idx="27">
                  <c:v>4.13</c:v>
                </c:pt>
                <c:pt idx="28">
                  <c:v>4.13</c:v>
                </c:pt>
                <c:pt idx="29">
                  <c:v>4.13</c:v>
                </c:pt>
                <c:pt idx="30">
                  <c:v>4.13</c:v>
                </c:pt>
                <c:pt idx="31">
                  <c:v>4.13</c:v>
                </c:pt>
                <c:pt idx="32">
                  <c:v>4.13</c:v>
                </c:pt>
                <c:pt idx="33">
                  <c:v>4.13</c:v>
                </c:pt>
                <c:pt idx="34">
                  <c:v>4.13</c:v>
                </c:pt>
                <c:pt idx="35">
                  <c:v>4.13</c:v>
                </c:pt>
                <c:pt idx="36">
                  <c:v>4.13</c:v>
                </c:pt>
                <c:pt idx="37">
                  <c:v>4.13</c:v>
                </c:pt>
                <c:pt idx="38">
                  <c:v>4.13</c:v>
                </c:pt>
                <c:pt idx="39">
                  <c:v>4.13</c:v>
                </c:pt>
                <c:pt idx="40">
                  <c:v>4.13</c:v>
                </c:pt>
                <c:pt idx="41">
                  <c:v>4.13</c:v>
                </c:pt>
                <c:pt idx="42">
                  <c:v>4.13</c:v>
                </c:pt>
                <c:pt idx="43">
                  <c:v>4.13</c:v>
                </c:pt>
                <c:pt idx="44">
                  <c:v>4.13</c:v>
                </c:pt>
                <c:pt idx="45">
                  <c:v>4.13</c:v>
                </c:pt>
                <c:pt idx="46">
                  <c:v>4.13</c:v>
                </c:pt>
                <c:pt idx="47">
                  <c:v>4.13</c:v>
                </c:pt>
                <c:pt idx="48">
                  <c:v>4.13</c:v>
                </c:pt>
                <c:pt idx="49">
                  <c:v>4.13</c:v>
                </c:pt>
                <c:pt idx="50">
                  <c:v>4.13</c:v>
                </c:pt>
                <c:pt idx="51">
                  <c:v>4.13</c:v>
                </c:pt>
                <c:pt idx="52">
                  <c:v>4.13</c:v>
                </c:pt>
                <c:pt idx="53">
                  <c:v>4.13</c:v>
                </c:pt>
                <c:pt idx="54">
                  <c:v>4.13</c:v>
                </c:pt>
                <c:pt idx="55">
                  <c:v>4.13</c:v>
                </c:pt>
                <c:pt idx="56">
                  <c:v>4.13</c:v>
                </c:pt>
                <c:pt idx="57">
                  <c:v>4.13</c:v>
                </c:pt>
                <c:pt idx="58">
                  <c:v>4.13</c:v>
                </c:pt>
                <c:pt idx="59">
                  <c:v>4.13</c:v>
                </c:pt>
                <c:pt idx="60">
                  <c:v>4.13</c:v>
                </c:pt>
                <c:pt idx="61">
                  <c:v>4.13</c:v>
                </c:pt>
                <c:pt idx="62">
                  <c:v>4.13</c:v>
                </c:pt>
                <c:pt idx="63">
                  <c:v>4.13</c:v>
                </c:pt>
                <c:pt idx="64">
                  <c:v>4.13</c:v>
                </c:pt>
                <c:pt idx="65">
                  <c:v>4.13</c:v>
                </c:pt>
                <c:pt idx="66">
                  <c:v>4.13</c:v>
                </c:pt>
                <c:pt idx="67">
                  <c:v>4.13</c:v>
                </c:pt>
                <c:pt idx="68">
                  <c:v>4.13</c:v>
                </c:pt>
                <c:pt idx="69">
                  <c:v>4.13</c:v>
                </c:pt>
                <c:pt idx="70">
                  <c:v>4.13</c:v>
                </c:pt>
                <c:pt idx="71">
                  <c:v>4.13</c:v>
                </c:pt>
                <c:pt idx="72">
                  <c:v>4.13</c:v>
                </c:pt>
                <c:pt idx="73">
                  <c:v>4.13</c:v>
                </c:pt>
                <c:pt idx="74">
                  <c:v>4.13</c:v>
                </c:pt>
                <c:pt idx="75">
                  <c:v>4.13</c:v>
                </c:pt>
                <c:pt idx="76">
                  <c:v>4.13</c:v>
                </c:pt>
                <c:pt idx="77">
                  <c:v>4.13</c:v>
                </c:pt>
                <c:pt idx="78">
                  <c:v>4.13</c:v>
                </c:pt>
                <c:pt idx="79">
                  <c:v>4.13</c:v>
                </c:pt>
                <c:pt idx="80">
                  <c:v>4.13</c:v>
                </c:pt>
                <c:pt idx="81">
                  <c:v>4.13</c:v>
                </c:pt>
                <c:pt idx="82">
                  <c:v>4.13</c:v>
                </c:pt>
                <c:pt idx="83">
                  <c:v>4.13</c:v>
                </c:pt>
                <c:pt idx="84">
                  <c:v>4.13</c:v>
                </c:pt>
                <c:pt idx="85">
                  <c:v>4.13</c:v>
                </c:pt>
                <c:pt idx="86">
                  <c:v>4.13</c:v>
                </c:pt>
                <c:pt idx="87">
                  <c:v>4.13</c:v>
                </c:pt>
                <c:pt idx="88">
                  <c:v>4.13</c:v>
                </c:pt>
                <c:pt idx="89">
                  <c:v>4.13</c:v>
                </c:pt>
                <c:pt idx="90">
                  <c:v>4.13</c:v>
                </c:pt>
                <c:pt idx="91">
                  <c:v>4.13</c:v>
                </c:pt>
                <c:pt idx="92">
                  <c:v>4.13</c:v>
                </c:pt>
                <c:pt idx="93">
                  <c:v>4.13</c:v>
                </c:pt>
                <c:pt idx="94">
                  <c:v>4.13</c:v>
                </c:pt>
                <c:pt idx="95">
                  <c:v>4.13</c:v>
                </c:pt>
                <c:pt idx="96">
                  <c:v>4.13</c:v>
                </c:pt>
                <c:pt idx="97">
                  <c:v>4.13</c:v>
                </c:pt>
                <c:pt idx="98">
                  <c:v>4.13</c:v>
                </c:pt>
                <c:pt idx="99">
                  <c:v>4.13</c:v>
                </c:pt>
                <c:pt idx="100">
                  <c:v>4.13</c:v>
                </c:pt>
                <c:pt idx="101">
                  <c:v>4.13</c:v>
                </c:pt>
                <c:pt idx="102">
                  <c:v>4.13</c:v>
                </c:pt>
                <c:pt idx="103">
                  <c:v>4.13</c:v>
                </c:pt>
                <c:pt idx="104">
                  <c:v>4.13</c:v>
                </c:pt>
                <c:pt idx="105">
                  <c:v>4.13</c:v>
                </c:pt>
                <c:pt idx="106">
                  <c:v>4.13</c:v>
                </c:pt>
                <c:pt idx="107">
                  <c:v>4.13</c:v>
                </c:pt>
                <c:pt idx="108">
                  <c:v>4.13</c:v>
                </c:pt>
                <c:pt idx="109">
                  <c:v>4.13</c:v>
                </c:pt>
                <c:pt idx="110">
                  <c:v>4.13</c:v>
                </c:pt>
                <c:pt idx="111">
                  <c:v>4.13</c:v>
                </c:pt>
                <c:pt idx="112">
                  <c:v>4.13</c:v>
                </c:pt>
                <c:pt idx="113">
                  <c:v>4.13</c:v>
                </c:pt>
                <c:pt idx="114">
                  <c:v>4.13</c:v>
                </c:pt>
                <c:pt idx="115">
                  <c:v>4.13</c:v>
                </c:pt>
                <c:pt idx="116">
                  <c:v>4.13</c:v>
                </c:pt>
                <c:pt idx="117">
                  <c:v>4.13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66CCFF"/>
              </a:solidFill>
            </a:ln>
          </c:spPr>
          <c:marker>
            <c:symbol val="none"/>
          </c:marker>
          <c:cat>
            <c:strRef>
              <c:f>'Математ-4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'Математ-4 диаграмма по районам'!$D$5:$D$122</c:f>
              <c:numCache>
                <c:formatCode>0,00</c:formatCode>
                <c:ptCount val="118"/>
                <c:pt idx="0">
                  <c:v>4.2924777777777789</c:v>
                </c:pt>
                <c:pt idx="1">
                  <c:v>4.6097000000000001</c:v>
                </c:pt>
                <c:pt idx="2">
                  <c:v>4.0234000000000005</c:v>
                </c:pt>
                <c:pt idx="3">
                  <c:v>4.2138</c:v>
                </c:pt>
                <c:pt idx="4">
                  <c:v>4.8131000000000004</c:v>
                </c:pt>
                <c:pt idx="5">
                  <c:v>4.5347</c:v>
                </c:pt>
                <c:pt idx="6">
                  <c:v>4.0000999999999998</c:v>
                </c:pt>
                <c:pt idx="7">
                  <c:v>4.2279999999999998</c:v>
                </c:pt>
                <c:pt idx="8">
                  <c:v>4.1326000000000001</c:v>
                </c:pt>
                <c:pt idx="9">
                  <c:v>4.0769000000000002</c:v>
                </c:pt>
                <c:pt idx="10">
                  <c:v>4.0342250000000002</c:v>
                </c:pt>
                <c:pt idx="11">
                  <c:v>3.8631000000000002</c:v>
                </c:pt>
                <c:pt idx="12">
                  <c:v>4.1757999999999997</c:v>
                </c:pt>
                <c:pt idx="13">
                  <c:v>4.633700000000001</c:v>
                </c:pt>
                <c:pt idx="14">
                  <c:v>4.3951000000000002</c:v>
                </c:pt>
                <c:pt idx="15">
                  <c:v>4.0892999999999997</c:v>
                </c:pt>
                <c:pt idx="16">
                  <c:v>3.7757999999999998</c:v>
                </c:pt>
                <c:pt idx="17">
                  <c:v>3.8209999999999997</c:v>
                </c:pt>
                <c:pt idx="18">
                  <c:v>3.9388000000000001</c:v>
                </c:pt>
                <c:pt idx="19">
                  <c:v>4.149</c:v>
                </c:pt>
                <c:pt idx="20">
                  <c:v>3.8364999999999996</c:v>
                </c:pt>
                <c:pt idx="21">
                  <c:v>3.5855999999999999</c:v>
                </c:pt>
                <c:pt idx="22">
                  <c:v>4.1470000000000002</c:v>
                </c:pt>
                <c:pt idx="23">
                  <c:v>3.9345705882352937</c:v>
                </c:pt>
                <c:pt idx="24">
                  <c:v>3.9277999999999995</c:v>
                </c:pt>
                <c:pt idx="25">
                  <c:v>4.2331000000000003</c:v>
                </c:pt>
                <c:pt idx="26">
                  <c:v>4.3102</c:v>
                </c:pt>
                <c:pt idx="27">
                  <c:v>4.1977000000000002</c:v>
                </c:pt>
                <c:pt idx="28">
                  <c:v>3.9412000000000003</c:v>
                </c:pt>
                <c:pt idx="29">
                  <c:v>3.8868</c:v>
                </c:pt>
                <c:pt idx="30">
                  <c:v>3.7856000000000001</c:v>
                </c:pt>
                <c:pt idx="31">
                  <c:v>3.8</c:v>
                </c:pt>
                <c:pt idx="32">
                  <c:v>3.84</c:v>
                </c:pt>
                <c:pt idx="33">
                  <c:v>3.54</c:v>
                </c:pt>
                <c:pt idx="34">
                  <c:v>3.6723000000000003</c:v>
                </c:pt>
                <c:pt idx="35">
                  <c:v>3.8812000000000002</c:v>
                </c:pt>
                <c:pt idx="36">
                  <c:v>3.8149000000000002</c:v>
                </c:pt>
                <c:pt idx="37">
                  <c:v>3.9371000000000005</c:v>
                </c:pt>
                <c:pt idx="38">
                  <c:v>4.0708000000000002</c:v>
                </c:pt>
                <c:pt idx="39">
                  <c:v>4.0410000000000004</c:v>
                </c:pt>
                <c:pt idx="40">
                  <c:v>4.0079999999999991</c:v>
                </c:pt>
                <c:pt idx="41">
                  <c:v>4.1199950000000003</c:v>
                </c:pt>
                <c:pt idx="42">
                  <c:v>4.3548</c:v>
                </c:pt>
                <c:pt idx="43">
                  <c:v>4.7374999999999998</c:v>
                </c:pt>
                <c:pt idx="44">
                  <c:v>4.5316000000000001</c:v>
                </c:pt>
                <c:pt idx="45">
                  <c:v>4.2428999999999997</c:v>
                </c:pt>
                <c:pt idx="46">
                  <c:v>3.8582000000000001</c:v>
                </c:pt>
                <c:pt idx="47">
                  <c:v>4.3544</c:v>
                </c:pt>
                <c:pt idx="48">
                  <c:v>4.4571000000000005</c:v>
                </c:pt>
                <c:pt idx="49">
                  <c:v>4.1193000000000008</c:v>
                </c:pt>
                <c:pt idx="50">
                  <c:v>3.5298000000000003</c:v>
                </c:pt>
                <c:pt idx="51">
                  <c:v>3.9676999999999998</c:v>
                </c:pt>
                <c:pt idx="52">
                  <c:v>4.1703000000000001</c:v>
                </c:pt>
                <c:pt idx="53">
                  <c:v>4.0537000000000001</c:v>
                </c:pt>
                <c:pt idx="54">
                  <c:v>4.1589999999999998</c:v>
                </c:pt>
                <c:pt idx="55">
                  <c:v>3.5314999999999999</c:v>
                </c:pt>
                <c:pt idx="56">
                  <c:v>3.7957000000000001</c:v>
                </c:pt>
                <c:pt idx="57">
                  <c:v>3.9081000000000001</c:v>
                </c:pt>
                <c:pt idx="58">
                  <c:v>4.1303999999999998</c:v>
                </c:pt>
                <c:pt idx="59">
                  <c:v>4.5196999999999994</c:v>
                </c:pt>
                <c:pt idx="60">
                  <c:v>3.9782999999999999</c:v>
                </c:pt>
                <c:pt idx="61">
                  <c:v>3.9999000000000002</c:v>
                </c:pt>
                <c:pt idx="62">
                  <c:v>4.0534428571428576</c:v>
                </c:pt>
                <c:pt idx="63">
                  <c:v>4.0780999999999992</c:v>
                </c:pt>
                <c:pt idx="64">
                  <c:v>4.3750999999999998</c:v>
                </c:pt>
                <c:pt idx="65">
                  <c:v>4.1562999999999999</c:v>
                </c:pt>
                <c:pt idx="66">
                  <c:v>3.9314000000000004</c:v>
                </c:pt>
                <c:pt idx="67">
                  <c:v>4.1666999999999996</c:v>
                </c:pt>
                <c:pt idx="68">
                  <c:v>4.0815999999999999</c:v>
                </c:pt>
                <c:pt idx="69">
                  <c:v>4.0111999999999997</c:v>
                </c:pt>
                <c:pt idx="70">
                  <c:v>3.8795999999999999</c:v>
                </c:pt>
                <c:pt idx="71">
                  <c:v>4.0820000000000007</c:v>
                </c:pt>
                <c:pt idx="72">
                  <c:v>3.9405999999999999</c:v>
                </c:pt>
                <c:pt idx="73">
                  <c:v>3.6524999999999999</c:v>
                </c:pt>
                <c:pt idx="74">
                  <c:v>3.9670000000000005</c:v>
                </c:pt>
                <c:pt idx="75">
                  <c:v>4.4904999999999999</c:v>
                </c:pt>
                <c:pt idx="76">
                  <c:v>3.9356000000000004</c:v>
                </c:pt>
                <c:pt idx="77">
                  <c:v>4.1309666666666667</c:v>
                </c:pt>
                <c:pt idx="78">
                  <c:v>4.0952000000000002</c:v>
                </c:pt>
                <c:pt idx="79">
                  <c:v>4.0723999999999991</c:v>
                </c:pt>
                <c:pt idx="80">
                  <c:v>4.0513000000000003</c:v>
                </c:pt>
                <c:pt idx="81">
                  <c:v>4.5042999999999997</c:v>
                </c:pt>
                <c:pt idx="82">
                  <c:v>4.1329999999999991</c:v>
                </c:pt>
                <c:pt idx="83">
                  <c:v>4.0511999999999997</c:v>
                </c:pt>
                <c:pt idx="84">
                  <c:v>4.1622000000000003</c:v>
                </c:pt>
                <c:pt idx="85">
                  <c:v>4.1924000000000001</c:v>
                </c:pt>
                <c:pt idx="86">
                  <c:v>4.2688999999999995</c:v>
                </c:pt>
                <c:pt idx="87">
                  <c:v>3.8520000000000003</c:v>
                </c:pt>
                <c:pt idx="88">
                  <c:v>3.9518</c:v>
                </c:pt>
                <c:pt idx="89">
                  <c:v>4.1641999999999992</c:v>
                </c:pt>
                <c:pt idx="90">
                  <c:v>4.1172000000000004</c:v>
                </c:pt>
                <c:pt idx="91">
                  <c:v>4.0199999999999996</c:v>
                </c:pt>
                <c:pt idx="92">
                  <c:v>4.2784000000000004</c:v>
                </c:pt>
                <c:pt idx="93">
                  <c:v>3.5462000000000002</c:v>
                </c:pt>
                <c:pt idx="94">
                  <c:v>4.0004</c:v>
                </c:pt>
                <c:pt idx="95">
                  <c:v>4.2133000000000003</c:v>
                </c:pt>
                <c:pt idx="96">
                  <c:v>4.3514999999999997</c:v>
                </c:pt>
                <c:pt idx="97">
                  <c:v>4.0503</c:v>
                </c:pt>
                <c:pt idx="98">
                  <c:v>4.1574</c:v>
                </c:pt>
                <c:pt idx="99">
                  <c:v>4.1124999999999998</c:v>
                </c:pt>
                <c:pt idx="100">
                  <c:v>4.2949000000000002</c:v>
                </c:pt>
                <c:pt idx="101">
                  <c:v>4.3266</c:v>
                </c:pt>
                <c:pt idx="102">
                  <c:v>4.2254999999999994</c:v>
                </c:pt>
                <c:pt idx="103">
                  <c:v>4.2866999999999997</c:v>
                </c:pt>
                <c:pt idx="104">
                  <c:v>4.2881999999999998</c:v>
                </c:pt>
                <c:pt idx="105">
                  <c:v>3.7268999999999992</c:v>
                </c:pt>
                <c:pt idx="106">
                  <c:v>4.1112000000000002</c:v>
                </c:pt>
                <c:pt idx="107">
                  <c:v>4.3229000000000006</c:v>
                </c:pt>
                <c:pt idx="108">
                  <c:v>4.2015666666666664</c:v>
                </c:pt>
                <c:pt idx="109">
                  <c:v>4.5372000000000003</c:v>
                </c:pt>
                <c:pt idx="110">
                  <c:v>4.6025</c:v>
                </c:pt>
                <c:pt idx="111">
                  <c:v>4.2187999999999999</c:v>
                </c:pt>
                <c:pt idx="112">
                  <c:v>3.8243999999999998</c:v>
                </c:pt>
                <c:pt idx="113">
                  <c:v>4.4937000000000005</c:v>
                </c:pt>
                <c:pt idx="114">
                  <c:v>3.9595000000000002</c:v>
                </c:pt>
                <c:pt idx="115">
                  <c:v>4.2000999999999999</c:v>
                </c:pt>
                <c:pt idx="116">
                  <c:v>3.8936000000000002</c:v>
                </c:pt>
                <c:pt idx="117">
                  <c:v>4.0842999999999998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8575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'Математ-4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'Математ-4 диаграмма по районам'!$I$5:$I$122</c:f>
              <c:numCache>
                <c:formatCode>Основной</c:formatCode>
                <c:ptCount val="118"/>
                <c:pt idx="0">
                  <c:v>4.1500000000000004</c:v>
                </c:pt>
                <c:pt idx="1">
                  <c:v>4.1500000000000004</c:v>
                </c:pt>
                <c:pt idx="2">
                  <c:v>4.1500000000000004</c:v>
                </c:pt>
                <c:pt idx="3">
                  <c:v>4.1500000000000004</c:v>
                </c:pt>
                <c:pt idx="4">
                  <c:v>4.1500000000000004</c:v>
                </c:pt>
                <c:pt idx="5">
                  <c:v>4.1500000000000004</c:v>
                </c:pt>
                <c:pt idx="6">
                  <c:v>4.1500000000000004</c:v>
                </c:pt>
                <c:pt idx="7">
                  <c:v>4.1500000000000004</c:v>
                </c:pt>
                <c:pt idx="8">
                  <c:v>4.1500000000000004</c:v>
                </c:pt>
                <c:pt idx="9">
                  <c:v>4.1500000000000004</c:v>
                </c:pt>
                <c:pt idx="10">
                  <c:v>4.1500000000000004</c:v>
                </c:pt>
                <c:pt idx="11">
                  <c:v>4.1500000000000004</c:v>
                </c:pt>
                <c:pt idx="12">
                  <c:v>4.1500000000000004</c:v>
                </c:pt>
                <c:pt idx="13">
                  <c:v>4.1500000000000004</c:v>
                </c:pt>
                <c:pt idx="14">
                  <c:v>4.1500000000000004</c:v>
                </c:pt>
                <c:pt idx="15">
                  <c:v>4.1500000000000004</c:v>
                </c:pt>
                <c:pt idx="16">
                  <c:v>4.1500000000000004</c:v>
                </c:pt>
                <c:pt idx="17">
                  <c:v>4.1500000000000004</c:v>
                </c:pt>
                <c:pt idx="18">
                  <c:v>4.1500000000000004</c:v>
                </c:pt>
                <c:pt idx="19">
                  <c:v>4.1500000000000004</c:v>
                </c:pt>
                <c:pt idx="20">
                  <c:v>4.1500000000000004</c:v>
                </c:pt>
                <c:pt idx="21">
                  <c:v>4.1500000000000004</c:v>
                </c:pt>
                <c:pt idx="22">
                  <c:v>4.1500000000000004</c:v>
                </c:pt>
                <c:pt idx="23">
                  <c:v>4.1500000000000004</c:v>
                </c:pt>
                <c:pt idx="24">
                  <c:v>4.1500000000000004</c:v>
                </c:pt>
                <c:pt idx="25">
                  <c:v>4.1500000000000004</c:v>
                </c:pt>
                <c:pt idx="26">
                  <c:v>4.1500000000000004</c:v>
                </c:pt>
                <c:pt idx="27">
                  <c:v>4.1500000000000004</c:v>
                </c:pt>
                <c:pt idx="28">
                  <c:v>4.1500000000000004</c:v>
                </c:pt>
                <c:pt idx="29">
                  <c:v>4.1500000000000004</c:v>
                </c:pt>
                <c:pt idx="30">
                  <c:v>4.1500000000000004</c:v>
                </c:pt>
                <c:pt idx="31">
                  <c:v>4.1500000000000004</c:v>
                </c:pt>
                <c:pt idx="32">
                  <c:v>4.1500000000000004</c:v>
                </c:pt>
                <c:pt idx="33">
                  <c:v>4.1500000000000004</c:v>
                </c:pt>
                <c:pt idx="34">
                  <c:v>4.1500000000000004</c:v>
                </c:pt>
                <c:pt idx="35">
                  <c:v>4.1500000000000004</c:v>
                </c:pt>
                <c:pt idx="36">
                  <c:v>4.1500000000000004</c:v>
                </c:pt>
                <c:pt idx="37">
                  <c:v>4.1500000000000004</c:v>
                </c:pt>
                <c:pt idx="38">
                  <c:v>4.1500000000000004</c:v>
                </c:pt>
                <c:pt idx="39">
                  <c:v>4.1500000000000004</c:v>
                </c:pt>
                <c:pt idx="40">
                  <c:v>4.1500000000000004</c:v>
                </c:pt>
                <c:pt idx="41">
                  <c:v>4.1500000000000004</c:v>
                </c:pt>
                <c:pt idx="42">
                  <c:v>4.1500000000000004</c:v>
                </c:pt>
                <c:pt idx="43">
                  <c:v>4.1500000000000004</c:v>
                </c:pt>
                <c:pt idx="44">
                  <c:v>4.1500000000000004</c:v>
                </c:pt>
                <c:pt idx="45">
                  <c:v>4.1500000000000004</c:v>
                </c:pt>
                <c:pt idx="46">
                  <c:v>4.1500000000000004</c:v>
                </c:pt>
                <c:pt idx="47">
                  <c:v>4.1500000000000004</c:v>
                </c:pt>
                <c:pt idx="48">
                  <c:v>4.1500000000000004</c:v>
                </c:pt>
                <c:pt idx="49">
                  <c:v>4.1500000000000004</c:v>
                </c:pt>
                <c:pt idx="50">
                  <c:v>4.1500000000000004</c:v>
                </c:pt>
                <c:pt idx="51">
                  <c:v>4.1500000000000004</c:v>
                </c:pt>
                <c:pt idx="52">
                  <c:v>4.1500000000000004</c:v>
                </c:pt>
                <c:pt idx="53">
                  <c:v>4.1500000000000004</c:v>
                </c:pt>
                <c:pt idx="54">
                  <c:v>4.1500000000000004</c:v>
                </c:pt>
                <c:pt idx="55">
                  <c:v>4.1500000000000004</c:v>
                </c:pt>
                <c:pt idx="56">
                  <c:v>4.1500000000000004</c:v>
                </c:pt>
                <c:pt idx="57">
                  <c:v>4.1500000000000004</c:v>
                </c:pt>
                <c:pt idx="58">
                  <c:v>4.1500000000000004</c:v>
                </c:pt>
                <c:pt idx="59">
                  <c:v>4.1500000000000004</c:v>
                </c:pt>
                <c:pt idx="60">
                  <c:v>4.1500000000000004</c:v>
                </c:pt>
                <c:pt idx="61">
                  <c:v>4.1500000000000004</c:v>
                </c:pt>
                <c:pt idx="62">
                  <c:v>4.1500000000000004</c:v>
                </c:pt>
                <c:pt idx="63">
                  <c:v>4.1500000000000004</c:v>
                </c:pt>
                <c:pt idx="64">
                  <c:v>4.1500000000000004</c:v>
                </c:pt>
                <c:pt idx="65">
                  <c:v>4.1500000000000004</c:v>
                </c:pt>
                <c:pt idx="66">
                  <c:v>4.1500000000000004</c:v>
                </c:pt>
                <c:pt idx="67">
                  <c:v>4.1500000000000004</c:v>
                </c:pt>
                <c:pt idx="68">
                  <c:v>4.1500000000000004</c:v>
                </c:pt>
                <c:pt idx="69">
                  <c:v>4.1500000000000004</c:v>
                </c:pt>
                <c:pt idx="70">
                  <c:v>4.1500000000000004</c:v>
                </c:pt>
                <c:pt idx="71">
                  <c:v>4.1500000000000004</c:v>
                </c:pt>
                <c:pt idx="72">
                  <c:v>4.1500000000000004</c:v>
                </c:pt>
                <c:pt idx="73">
                  <c:v>4.1500000000000004</c:v>
                </c:pt>
                <c:pt idx="74">
                  <c:v>4.1500000000000004</c:v>
                </c:pt>
                <c:pt idx="75">
                  <c:v>4.1500000000000004</c:v>
                </c:pt>
                <c:pt idx="76">
                  <c:v>4.1500000000000004</c:v>
                </c:pt>
                <c:pt idx="77">
                  <c:v>4.1500000000000004</c:v>
                </c:pt>
                <c:pt idx="78">
                  <c:v>4.1500000000000004</c:v>
                </c:pt>
                <c:pt idx="79">
                  <c:v>4.1500000000000004</c:v>
                </c:pt>
                <c:pt idx="80">
                  <c:v>4.1500000000000004</c:v>
                </c:pt>
                <c:pt idx="81">
                  <c:v>4.1500000000000004</c:v>
                </c:pt>
                <c:pt idx="82">
                  <c:v>4.1500000000000004</c:v>
                </c:pt>
                <c:pt idx="83">
                  <c:v>4.1500000000000004</c:v>
                </c:pt>
                <c:pt idx="84">
                  <c:v>4.1500000000000004</c:v>
                </c:pt>
                <c:pt idx="85">
                  <c:v>4.1500000000000004</c:v>
                </c:pt>
                <c:pt idx="86">
                  <c:v>4.1500000000000004</c:v>
                </c:pt>
                <c:pt idx="87">
                  <c:v>4.1500000000000004</c:v>
                </c:pt>
                <c:pt idx="88">
                  <c:v>4.1500000000000004</c:v>
                </c:pt>
                <c:pt idx="89">
                  <c:v>4.1500000000000004</c:v>
                </c:pt>
                <c:pt idx="90">
                  <c:v>4.1500000000000004</c:v>
                </c:pt>
                <c:pt idx="91">
                  <c:v>4.1500000000000004</c:v>
                </c:pt>
                <c:pt idx="92">
                  <c:v>4.1500000000000004</c:v>
                </c:pt>
                <c:pt idx="93">
                  <c:v>4.1500000000000004</c:v>
                </c:pt>
                <c:pt idx="94">
                  <c:v>4.1500000000000004</c:v>
                </c:pt>
                <c:pt idx="95">
                  <c:v>4.1500000000000004</c:v>
                </c:pt>
                <c:pt idx="96">
                  <c:v>4.1500000000000004</c:v>
                </c:pt>
                <c:pt idx="97">
                  <c:v>4.1500000000000004</c:v>
                </c:pt>
                <c:pt idx="98">
                  <c:v>4.1500000000000004</c:v>
                </c:pt>
                <c:pt idx="99">
                  <c:v>4.1500000000000004</c:v>
                </c:pt>
                <c:pt idx="100">
                  <c:v>4.1500000000000004</c:v>
                </c:pt>
                <c:pt idx="101">
                  <c:v>4.1500000000000004</c:v>
                </c:pt>
                <c:pt idx="102">
                  <c:v>4.1500000000000004</c:v>
                </c:pt>
                <c:pt idx="103">
                  <c:v>4.1500000000000004</c:v>
                </c:pt>
                <c:pt idx="104">
                  <c:v>4.1500000000000004</c:v>
                </c:pt>
                <c:pt idx="105">
                  <c:v>4.1500000000000004</c:v>
                </c:pt>
                <c:pt idx="106">
                  <c:v>4.1500000000000004</c:v>
                </c:pt>
                <c:pt idx="107">
                  <c:v>4.1500000000000004</c:v>
                </c:pt>
                <c:pt idx="108">
                  <c:v>4.1500000000000004</c:v>
                </c:pt>
                <c:pt idx="109">
                  <c:v>4.1500000000000004</c:v>
                </c:pt>
                <c:pt idx="110">
                  <c:v>4.1500000000000004</c:v>
                </c:pt>
                <c:pt idx="111">
                  <c:v>4.1500000000000004</c:v>
                </c:pt>
                <c:pt idx="112">
                  <c:v>4.1500000000000004</c:v>
                </c:pt>
                <c:pt idx="113">
                  <c:v>4.1500000000000004</c:v>
                </c:pt>
                <c:pt idx="114">
                  <c:v>4.1500000000000004</c:v>
                </c:pt>
                <c:pt idx="115">
                  <c:v>4.1500000000000004</c:v>
                </c:pt>
                <c:pt idx="116">
                  <c:v>4.1500000000000004</c:v>
                </c:pt>
                <c:pt idx="117">
                  <c:v>4.1500000000000004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'Математ-4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'Математ-4 диаграмма по районам'!$H$5:$H$122</c:f>
              <c:numCache>
                <c:formatCode>0,00</c:formatCode>
                <c:ptCount val="118"/>
                <c:pt idx="0">
                  <c:v>4.3046888888888883</c:v>
                </c:pt>
                <c:pt idx="1">
                  <c:v>4.6939000000000002</c:v>
                </c:pt>
                <c:pt idx="2">
                  <c:v>4.3918000000000008</c:v>
                </c:pt>
                <c:pt idx="3">
                  <c:v>4.3273999999999999</c:v>
                </c:pt>
                <c:pt idx="4">
                  <c:v>4.5648</c:v>
                </c:pt>
                <c:pt idx="5">
                  <c:v>4.6849999999999996</c:v>
                </c:pt>
                <c:pt idx="6">
                  <c:v>3.9793000000000003</c:v>
                </c:pt>
                <c:pt idx="7">
                  <c:v>4.0999999999999996</c:v>
                </c:pt>
                <c:pt idx="8">
                  <c:v>4.3548999999999998</c:v>
                </c:pt>
                <c:pt idx="9">
                  <c:v>3.6450999999999998</c:v>
                </c:pt>
                <c:pt idx="10">
                  <c:v>4.1635333333333326</c:v>
                </c:pt>
                <c:pt idx="11">
                  <c:v>4.3981000000000003</c:v>
                </c:pt>
                <c:pt idx="12">
                  <c:v>4.2969000000000008</c:v>
                </c:pt>
                <c:pt idx="13">
                  <c:v>4.3302999999999994</c:v>
                </c:pt>
                <c:pt idx="14">
                  <c:v>4.3431999999999995</c:v>
                </c:pt>
                <c:pt idx="15">
                  <c:v>4.4729999999999999</c:v>
                </c:pt>
                <c:pt idx="16">
                  <c:v>4.0684999999999993</c:v>
                </c:pt>
                <c:pt idx="17">
                  <c:v>4.2966000000000006</c:v>
                </c:pt>
                <c:pt idx="18">
                  <c:v>3.9375</c:v>
                </c:pt>
                <c:pt idx="19">
                  <c:v>4.093</c:v>
                </c:pt>
                <c:pt idx="20">
                  <c:v>3.8207</c:v>
                </c:pt>
                <c:pt idx="21">
                  <c:v>3.98</c:v>
                </c:pt>
                <c:pt idx="22">
                  <c:v>3.9246000000000003</c:v>
                </c:pt>
                <c:pt idx="23">
                  <c:v>4.0638235294117653</c:v>
                </c:pt>
                <c:pt idx="24">
                  <c:v>3.6923000000000004</c:v>
                </c:pt>
                <c:pt idx="25">
                  <c:v>4.3391999999999999</c:v>
                </c:pt>
                <c:pt idx="26">
                  <c:v>4.2287999999999997</c:v>
                </c:pt>
                <c:pt idx="27">
                  <c:v>4.3016999999999994</c:v>
                </c:pt>
                <c:pt idx="28">
                  <c:v>4.4004000000000003</c:v>
                </c:pt>
                <c:pt idx="29">
                  <c:v>4.1482000000000001</c:v>
                </c:pt>
                <c:pt idx="30">
                  <c:v>3.7531999999999992</c:v>
                </c:pt>
                <c:pt idx="31">
                  <c:v>3.6378999999999997</c:v>
                </c:pt>
                <c:pt idx="32">
                  <c:v>4.2027999999999999</c:v>
                </c:pt>
                <c:pt idx="33">
                  <c:v>4.4211</c:v>
                </c:pt>
                <c:pt idx="34">
                  <c:v>3.7538</c:v>
                </c:pt>
                <c:pt idx="35">
                  <c:v>4.3193999999999999</c:v>
                </c:pt>
                <c:pt idx="36">
                  <c:v>4.095600000000001</c:v>
                </c:pt>
                <c:pt idx="37">
                  <c:v>3.86</c:v>
                </c:pt>
                <c:pt idx="38">
                  <c:v>3.9849000000000001</c:v>
                </c:pt>
                <c:pt idx="39">
                  <c:v>4.0945</c:v>
                </c:pt>
                <c:pt idx="40">
                  <c:v>3.8511999999999995</c:v>
                </c:pt>
                <c:pt idx="41">
                  <c:v>4.1521999999999997</c:v>
                </c:pt>
                <c:pt idx="42">
                  <c:v>4.3282000000000007</c:v>
                </c:pt>
                <c:pt idx="43">
                  <c:v>4.5186000000000002</c:v>
                </c:pt>
                <c:pt idx="44">
                  <c:v>4.4754999999999994</c:v>
                </c:pt>
                <c:pt idx="45">
                  <c:v>4.2699999999999996</c:v>
                </c:pt>
                <c:pt idx="46">
                  <c:v>4.3413000000000004</c:v>
                </c:pt>
                <c:pt idx="47">
                  <c:v>4.0179</c:v>
                </c:pt>
                <c:pt idx="48">
                  <c:v>4.4572000000000003</c:v>
                </c:pt>
                <c:pt idx="49">
                  <c:v>4.2561999999999998</c:v>
                </c:pt>
                <c:pt idx="50">
                  <c:v>3.6366999999999994</c:v>
                </c:pt>
                <c:pt idx="51">
                  <c:v>4.0322000000000005</c:v>
                </c:pt>
                <c:pt idx="52">
                  <c:v>4.5769999999999991</c:v>
                </c:pt>
                <c:pt idx="53">
                  <c:v>3.8774999999999999</c:v>
                </c:pt>
                <c:pt idx="54">
                  <c:v>4.1789999999999994</c:v>
                </c:pt>
                <c:pt idx="55">
                  <c:v>3.7930000000000001</c:v>
                </c:pt>
                <c:pt idx="56">
                  <c:v>4.3689999999999998</c:v>
                </c:pt>
                <c:pt idx="57">
                  <c:v>3.8512</c:v>
                </c:pt>
                <c:pt idx="58">
                  <c:v>3.8050999999999999</c:v>
                </c:pt>
                <c:pt idx="59">
                  <c:v>4.1143000000000001</c:v>
                </c:pt>
                <c:pt idx="60">
                  <c:v>4.1817999999999991</c:v>
                </c:pt>
                <c:pt idx="61">
                  <c:v>3.9623000000000004</c:v>
                </c:pt>
                <c:pt idx="62">
                  <c:v>4.073085714285714</c:v>
                </c:pt>
                <c:pt idx="63">
                  <c:v>4.3616999999999999</c:v>
                </c:pt>
                <c:pt idx="64">
                  <c:v>4.4286000000000003</c:v>
                </c:pt>
                <c:pt idx="65">
                  <c:v>4.1862000000000004</c:v>
                </c:pt>
                <c:pt idx="66">
                  <c:v>4.07</c:v>
                </c:pt>
                <c:pt idx="67">
                  <c:v>4.0214999999999996</c:v>
                </c:pt>
                <c:pt idx="68">
                  <c:v>4.1276000000000002</c:v>
                </c:pt>
                <c:pt idx="69">
                  <c:v>4.0490000000000004</c:v>
                </c:pt>
                <c:pt idx="70">
                  <c:v>3.8055999999999996</c:v>
                </c:pt>
                <c:pt idx="71">
                  <c:v>3.9315000000000002</c:v>
                </c:pt>
                <c:pt idx="72">
                  <c:v>4.0303000000000004</c:v>
                </c:pt>
                <c:pt idx="73">
                  <c:v>3.5334999999999996</c:v>
                </c:pt>
                <c:pt idx="74">
                  <c:v>4.2529999999999992</c:v>
                </c:pt>
                <c:pt idx="75">
                  <c:v>4.3369</c:v>
                </c:pt>
                <c:pt idx="76">
                  <c:v>3.8877999999999999</c:v>
                </c:pt>
                <c:pt idx="77">
                  <c:v>4.1077866666666667</c:v>
                </c:pt>
                <c:pt idx="78">
                  <c:v>4</c:v>
                </c:pt>
                <c:pt idx="79">
                  <c:v>3.8675999999999999</c:v>
                </c:pt>
                <c:pt idx="80">
                  <c:v>4.3949999999999996</c:v>
                </c:pt>
                <c:pt idx="81">
                  <c:v>4.3332999999999995</c:v>
                </c:pt>
                <c:pt idx="82">
                  <c:v>4.0357000000000003</c:v>
                </c:pt>
                <c:pt idx="83">
                  <c:v>4.0952999999999999</c:v>
                </c:pt>
                <c:pt idx="84">
                  <c:v>3.8443999999999998</c:v>
                </c:pt>
                <c:pt idx="85">
                  <c:v>4.1835000000000004</c:v>
                </c:pt>
                <c:pt idx="86">
                  <c:v>3.9474</c:v>
                </c:pt>
                <c:pt idx="87">
                  <c:v>4.0004</c:v>
                </c:pt>
                <c:pt idx="88">
                  <c:v>3.7228999999999997</c:v>
                </c:pt>
                <c:pt idx="89">
                  <c:v>4.2069000000000001</c:v>
                </c:pt>
                <c:pt idx="90">
                  <c:v>4.0468000000000002</c:v>
                </c:pt>
                <c:pt idx="91">
                  <c:v>4.157</c:v>
                </c:pt>
                <c:pt idx="92">
                  <c:v>3.9693999999999998</c:v>
                </c:pt>
                <c:pt idx="93">
                  <c:v>3.8396999999999997</c:v>
                </c:pt>
                <c:pt idx="94">
                  <c:v>3.96</c:v>
                </c:pt>
                <c:pt idx="95">
                  <c:v>3.7425999999999999</c:v>
                </c:pt>
                <c:pt idx="96">
                  <c:v>4.3356000000000003</c:v>
                </c:pt>
                <c:pt idx="97">
                  <c:v>4.2915000000000001</c:v>
                </c:pt>
                <c:pt idx="98">
                  <c:v>4.0617999999999999</c:v>
                </c:pt>
                <c:pt idx="99">
                  <c:v>4.3872999999999998</c:v>
                </c:pt>
                <c:pt idx="100">
                  <c:v>4.2420000000000009</c:v>
                </c:pt>
                <c:pt idx="101">
                  <c:v>4.3856000000000002</c:v>
                </c:pt>
                <c:pt idx="102">
                  <c:v>4.1495000000000006</c:v>
                </c:pt>
                <c:pt idx="103">
                  <c:v>4.2392999999999992</c:v>
                </c:pt>
                <c:pt idx="104">
                  <c:v>4.2462999999999997</c:v>
                </c:pt>
                <c:pt idx="105">
                  <c:v>4.1032000000000002</c:v>
                </c:pt>
                <c:pt idx="106">
                  <c:v>4.2293999999999992</c:v>
                </c:pt>
                <c:pt idx="107">
                  <c:v>4.2141999999999999</c:v>
                </c:pt>
                <c:pt idx="108">
                  <c:v>4.3244333333333334</c:v>
                </c:pt>
                <c:pt idx="109">
                  <c:v>4.7908999999999988</c:v>
                </c:pt>
                <c:pt idx="110">
                  <c:v>4.2917000000000005</c:v>
                </c:pt>
                <c:pt idx="111">
                  <c:v>4.3137999999999996</c:v>
                </c:pt>
                <c:pt idx="112">
                  <c:v>4.4800000000000004</c:v>
                </c:pt>
                <c:pt idx="113">
                  <c:v>4.8505999999999991</c:v>
                </c:pt>
                <c:pt idx="114">
                  <c:v>4.1936999999999998</c:v>
                </c:pt>
                <c:pt idx="115">
                  <c:v>4.077</c:v>
                </c:pt>
                <c:pt idx="116">
                  <c:v>4.0362999999999998</c:v>
                </c:pt>
                <c:pt idx="117">
                  <c:v>3.8859000000000004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'Математ-4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'Математ-4 диаграмма по районам'!$M$5:$M$122</c:f>
              <c:numCache>
                <c:formatCode>Основной</c:formatCode>
                <c:ptCount val="118"/>
                <c:pt idx="0">
                  <c:v>3.95</c:v>
                </c:pt>
                <c:pt idx="1">
                  <c:v>3.95</c:v>
                </c:pt>
                <c:pt idx="2">
                  <c:v>3.95</c:v>
                </c:pt>
                <c:pt idx="3">
                  <c:v>3.95</c:v>
                </c:pt>
                <c:pt idx="4">
                  <c:v>3.95</c:v>
                </c:pt>
                <c:pt idx="5">
                  <c:v>3.95</c:v>
                </c:pt>
                <c:pt idx="6">
                  <c:v>3.95</c:v>
                </c:pt>
                <c:pt idx="7">
                  <c:v>3.95</c:v>
                </c:pt>
                <c:pt idx="8">
                  <c:v>3.95</c:v>
                </c:pt>
                <c:pt idx="9">
                  <c:v>3.95</c:v>
                </c:pt>
                <c:pt idx="10">
                  <c:v>3.95</c:v>
                </c:pt>
                <c:pt idx="11">
                  <c:v>3.95</c:v>
                </c:pt>
                <c:pt idx="12">
                  <c:v>3.95</c:v>
                </c:pt>
                <c:pt idx="13">
                  <c:v>3.95</c:v>
                </c:pt>
                <c:pt idx="14">
                  <c:v>3.95</c:v>
                </c:pt>
                <c:pt idx="15">
                  <c:v>3.95</c:v>
                </c:pt>
                <c:pt idx="16">
                  <c:v>3.95</c:v>
                </c:pt>
                <c:pt idx="17">
                  <c:v>3.95</c:v>
                </c:pt>
                <c:pt idx="18">
                  <c:v>3.95</c:v>
                </c:pt>
                <c:pt idx="19">
                  <c:v>3.95</c:v>
                </c:pt>
                <c:pt idx="20">
                  <c:v>3.95</c:v>
                </c:pt>
                <c:pt idx="21">
                  <c:v>3.95</c:v>
                </c:pt>
                <c:pt idx="22">
                  <c:v>3.95</c:v>
                </c:pt>
                <c:pt idx="23">
                  <c:v>3.95</c:v>
                </c:pt>
                <c:pt idx="24">
                  <c:v>3.95</c:v>
                </c:pt>
                <c:pt idx="25">
                  <c:v>3.95</c:v>
                </c:pt>
                <c:pt idx="26">
                  <c:v>3.95</c:v>
                </c:pt>
                <c:pt idx="27">
                  <c:v>3.95</c:v>
                </c:pt>
                <c:pt idx="28">
                  <c:v>3.95</c:v>
                </c:pt>
                <c:pt idx="29">
                  <c:v>3.95</c:v>
                </c:pt>
                <c:pt idx="30">
                  <c:v>3.95</c:v>
                </c:pt>
                <c:pt idx="31">
                  <c:v>3.95</c:v>
                </c:pt>
                <c:pt idx="32">
                  <c:v>3.95</c:v>
                </c:pt>
                <c:pt idx="33">
                  <c:v>3.95</c:v>
                </c:pt>
                <c:pt idx="34">
                  <c:v>3.95</c:v>
                </c:pt>
                <c:pt idx="35">
                  <c:v>3.95</c:v>
                </c:pt>
                <c:pt idx="36">
                  <c:v>3.95</c:v>
                </c:pt>
                <c:pt idx="37">
                  <c:v>3.95</c:v>
                </c:pt>
                <c:pt idx="38">
                  <c:v>3.95</c:v>
                </c:pt>
                <c:pt idx="39">
                  <c:v>3.95</c:v>
                </c:pt>
                <c:pt idx="40">
                  <c:v>3.95</c:v>
                </c:pt>
                <c:pt idx="41">
                  <c:v>3.95</c:v>
                </c:pt>
                <c:pt idx="42">
                  <c:v>3.95</c:v>
                </c:pt>
                <c:pt idx="43">
                  <c:v>3.95</c:v>
                </c:pt>
                <c:pt idx="44">
                  <c:v>3.95</c:v>
                </c:pt>
                <c:pt idx="45">
                  <c:v>3.95</c:v>
                </c:pt>
                <c:pt idx="46">
                  <c:v>3.95</c:v>
                </c:pt>
                <c:pt idx="47">
                  <c:v>3.95</c:v>
                </c:pt>
                <c:pt idx="48">
                  <c:v>3.95</c:v>
                </c:pt>
                <c:pt idx="49">
                  <c:v>3.95</c:v>
                </c:pt>
                <c:pt idx="50">
                  <c:v>3.95</c:v>
                </c:pt>
                <c:pt idx="51">
                  <c:v>3.95</c:v>
                </c:pt>
                <c:pt idx="52">
                  <c:v>3.95</c:v>
                </c:pt>
                <c:pt idx="53">
                  <c:v>3.95</c:v>
                </c:pt>
                <c:pt idx="54">
                  <c:v>3.95</c:v>
                </c:pt>
                <c:pt idx="55">
                  <c:v>3.95</c:v>
                </c:pt>
                <c:pt idx="56">
                  <c:v>3.95</c:v>
                </c:pt>
                <c:pt idx="57">
                  <c:v>3.95</c:v>
                </c:pt>
                <c:pt idx="58">
                  <c:v>3.95</c:v>
                </c:pt>
                <c:pt idx="59">
                  <c:v>3.95</c:v>
                </c:pt>
                <c:pt idx="60">
                  <c:v>3.95</c:v>
                </c:pt>
                <c:pt idx="61">
                  <c:v>3.95</c:v>
                </c:pt>
                <c:pt idx="62">
                  <c:v>3.95</c:v>
                </c:pt>
                <c:pt idx="63">
                  <c:v>3.95</c:v>
                </c:pt>
                <c:pt idx="64">
                  <c:v>3.95</c:v>
                </c:pt>
                <c:pt idx="65">
                  <c:v>3.95</c:v>
                </c:pt>
                <c:pt idx="66">
                  <c:v>3.95</c:v>
                </c:pt>
                <c:pt idx="67">
                  <c:v>3.95</c:v>
                </c:pt>
                <c:pt idx="68">
                  <c:v>3.95</c:v>
                </c:pt>
                <c:pt idx="69">
                  <c:v>3.95</c:v>
                </c:pt>
                <c:pt idx="70">
                  <c:v>3.95</c:v>
                </c:pt>
                <c:pt idx="71">
                  <c:v>3.95</c:v>
                </c:pt>
                <c:pt idx="72">
                  <c:v>3.95</c:v>
                </c:pt>
                <c:pt idx="73">
                  <c:v>3.95</c:v>
                </c:pt>
                <c:pt idx="74">
                  <c:v>3.95</c:v>
                </c:pt>
                <c:pt idx="75">
                  <c:v>3.95</c:v>
                </c:pt>
                <c:pt idx="76">
                  <c:v>3.95</c:v>
                </c:pt>
                <c:pt idx="77">
                  <c:v>3.95</c:v>
                </c:pt>
                <c:pt idx="78">
                  <c:v>3.95</c:v>
                </c:pt>
                <c:pt idx="79">
                  <c:v>3.95</c:v>
                </c:pt>
                <c:pt idx="80">
                  <c:v>3.95</c:v>
                </c:pt>
                <c:pt idx="81">
                  <c:v>3.95</c:v>
                </c:pt>
                <c:pt idx="82">
                  <c:v>3.95</c:v>
                </c:pt>
                <c:pt idx="83">
                  <c:v>3.95</c:v>
                </c:pt>
                <c:pt idx="84">
                  <c:v>3.95</c:v>
                </c:pt>
                <c:pt idx="85">
                  <c:v>3.95</c:v>
                </c:pt>
                <c:pt idx="86">
                  <c:v>3.95</c:v>
                </c:pt>
                <c:pt idx="87">
                  <c:v>3.95</c:v>
                </c:pt>
                <c:pt idx="88">
                  <c:v>3.95</c:v>
                </c:pt>
                <c:pt idx="89">
                  <c:v>3.95</c:v>
                </c:pt>
                <c:pt idx="90">
                  <c:v>3.95</c:v>
                </c:pt>
                <c:pt idx="91">
                  <c:v>3.95</c:v>
                </c:pt>
                <c:pt idx="92">
                  <c:v>3.95</c:v>
                </c:pt>
                <c:pt idx="93">
                  <c:v>3.95</c:v>
                </c:pt>
                <c:pt idx="94">
                  <c:v>3.95</c:v>
                </c:pt>
                <c:pt idx="95">
                  <c:v>3.95</c:v>
                </c:pt>
                <c:pt idx="96">
                  <c:v>3.95</c:v>
                </c:pt>
                <c:pt idx="97">
                  <c:v>3.95</c:v>
                </c:pt>
                <c:pt idx="98">
                  <c:v>3.95</c:v>
                </c:pt>
                <c:pt idx="99">
                  <c:v>3.95</c:v>
                </c:pt>
                <c:pt idx="100">
                  <c:v>3.95</c:v>
                </c:pt>
                <c:pt idx="101">
                  <c:v>3.95</c:v>
                </c:pt>
                <c:pt idx="102">
                  <c:v>3.95</c:v>
                </c:pt>
                <c:pt idx="103">
                  <c:v>3.95</c:v>
                </c:pt>
                <c:pt idx="104">
                  <c:v>3.95</c:v>
                </c:pt>
                <c:pt idx="105">
                  <c:v>3.95</c:v>
                </c:pt>
                <c:pt idx="106">
                  <c:v>3.95</c:v>
                </c:pt>
                <c:pt idx="107">
                  <c:v>3.95</c:v>
                </c:pt>
                <c:pt idx="108">
                  <c:v>3.95</c:v>
                </c:pt>
                <c:pt idx="109">
                  <c:v>3.95</c:v>
                </c:pt>
                <c:pt idx="110">
                  <c:v>3.95</c:v>
                </c:pt>
                <c:pt idx="111">
                  <c:v>3.95</c:v>
                </c:pt>
                <c:pt idx="112">
                  <c:v>3.95</c:v>
                </c:pt>
                <c:pt idx="113">
                  <c:v>3.95</c:v>
                </c:pt>
                <c:pt idx="114">
                  <c:v>3.95</c:v>
                </c:pt>
                <c:pt idx="115">
                  <c:v>3.95</c:v>
                </c:pt>
                <c:pt idx="116">
                  <c:v>3.95</c:v>
                </c:pt>
                <c:pt idx="117">
                  <c:v>3.95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'Математ-4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'Математ-4 диаграмма по районам'!$L$5:$L$122</c:f>
              <c:numCache>
                <c:formatCode>0,00</c:formatCode>
                <c:ptCount val="118"/>
                <c:pt idx="0">
                  <c:v>3.9983935193897771</c:v>
                </c:pt>
                <c:pt idx="1">
                  <c:v>4.7446808510638299</c:v>
                </c:pt>
                <c:pt idx="2">
                  <c:v>3.9829059829059825</c:v>
                </c:pt>
                <c:pt idx="3">
                  <c:v>3.9605263157894735</c:v>
                </c:pt>
                <c:pt idx="4">
                  <c:v>4.7222222222222223</c:v>
                </c:pt>
                <c:pt idx="5">
                  <c:v>4.0277777777777777</c:v>
                </c:pt>
                <c:pt idx="6">
                  <c:v>3.9245283018867925</c:v>
                </c:pt>
                <c:pt idx="7">
                  <c:v>3.4710743801652892</c:v>
                </c:pt>
                <c:pt idx="8">
                  <c:v>3.6124999999999998</c:v>
                </c:pt>
                <c:pt idx="9">
                  <c:v>3.5393258426966292</c:v>
                </c:pt>
                <c:pt idx="10">
                  <c:v>3.9767183049773167</c:v>
                </c:pt>
                <c:pt idx="11">
                  <c:v>4.3177570093457938</c:v>
                </c:pt>
                <c:pt idx="12">
                  <c:v>4.0769230769230775</c:v>
                </c:pt>
                <c:pt idx="13">
                  <c:v>3.9789473684210521</c:v>
                </c:pt>
                <c:pt idx="14">
                  <c:v>4.668874172185431</c:v>
                </c:pt>
                <c:pt idx="15">
                  <c:v>3.9230769230769225</c:v>
                </c:pt>
                <c:pt idx="16">
                  <c:v>3.456521739130435</c:v>
                </c:pt>
                <c:pt idx="17">
                  <c:v>3.9108910891089099</c:v>
                </c:pt>
                <c:pt idx="18">
                  <c:v>3.8235294117647061</c:v>
                </c:pt>
                <c:pt idx="19">
                  <c:v>3.9264705882352939</c:v>
                </c:pt>
                <c:pt idx="20">
                  <c:v>3.9661016949152543</c:v>
                </c:pt>
                <c:pt idx="21">
                  <c:v>3.716981132075472</c:v>
                </c:pt>
                <c:pt idx="22">
                  <c:v>3.954545454545455</c:v>
                </c:pt>
                <c:pt idx="23">
                  <c:v>3.7930846264159102</c:v>
                </c:pt>
                <c:pt idx="24">
                  <c:v>3.9436619718309855</c:v>
                </c:pt>
                <c:pt idx="25">
                  <c:v>4.1120000000000001</c:v>
                </c:pt>
                <c:pt idx="26">
                  <c:v>3.9929078014184398</c:v>
                </c:pt>
                <c:pt idx="27">
                  <c:v>4.0925925925925926</c:v>
                </c:pt>
                <c:pt idx="28">
                  <c:v>4.0515463917525771</c:v>
                </c:pt>
                <c:pt idx="29">
                  <c:v>3.581818181818182</c:v>
                </c:pt>
                <c:pt idx="30">
                  <c:v>3.6990291262135928</c:v>
                </c:pt>
                <c:pt idx="31">
                  <c:v>3.64</c:v>
                </c:pt>
                <c:pt idx="32">
                  <c:v>3.6582278481012658</c:v>
                </c:pt>
                <c:pt idx="33">
                  <c:v>3.5555555555555554</c:v>
                </c:pt>
                <c:pt idx="34">
                  <c:v>3.804347826086957</c:v>
                </c:pt>
                <c:pt idx="35">
                  <c:v>4.1057692307692308</c:v>
                </c:pt>
                <c:pt idx="36">
                  <c:v>3.1875</c:v>
                </c:pt>
                <c:pt idx="37">
                  <c:v>3.7042253521126765</c:v>
                </c:pt>
                <c:pt idx="38">
                  <c:v>3.7777777777777772</c:v>
                </c:pt>
                <c:pt idx="39">
                  <c:v>3.9029126213592233</c:v>
                </c:pt>
                <c:pt idx="40">
                  <c:v>3.6725663716814161</c:v>
                </c:pt>
                <c:pt idx="41">
                  <c:v>3.9615306329740854</c:v>
                </c:pt>
                <c:pt idx="42">
                  <c:v>4.5638766519823788</c:v>
                </c:pt>
                <c:pt idx="43">
                  <c:v>4.9821428571428577</c:v>
                </c:pt>
                <c:pt idx="44">
                  <c:v>4.5287356321839081</c:v>
                </c:pt>
                <c:pt idx="45">
                  <c:v>3.8444444444444446</c:v>
                </c:pt>
                <c:pt idx="46">
                  <c:v>3.8099173553719003</c:v>
                </c:pt>
                <c:pt idx="47">
                  <c:v>3.5784313725490193</c:v>
                </c:pt>
                <c:pt idx="48">
                  <c:v>4.0625</c:v>
                </c:pt>
                <c:pt idx="49">
                  <c:v>3.9909090909090907</c:v>
                </c:pt>
                <c:pt idx="50">
                  <c:v>3.7250000000000001</c:v>
                </c:pt>
                <c:pt idx="51">
                  <c:v>4.1818181818181817</c:v>
                </c:pt>
                <c:pt idx="52">
                  <c:v>4.0571428571428569</c:v>
                </c:pt>
                <c:pt idx="53">
                  <c:v>3.4020618556701034</c:v>
                </c:pt>
                <c:pt idx="54">
                  <c:v>3.6261682242990649</c:v>
                </c:pt>
                <c:pt idx="55">
                  <c:v>3.4761904761904758</c:v>
                </c:pt>
                <c:pt idx="56">
                  <c:v>4</c:v>
                </c:pt>
                <c:pt idx="57">
                  <c:v>3.8170731707317076</c:v>
                </c:pt>
                <c:pt idx="58">
                  <c:v>3.5887850467289719</c:v>
                </c:pt>
                <c:pt idx="59">
                  <c:v>4.1574803149606296</c:v>
                </c:pt>
                <c:pt idx="60">
                  <c:v>3.8764044943820228</c:v>
                </c:pt>
                <c:pt idx="62">
                  <c:v>3.8930588642093036</c:v>
                </c:pt>
                <c:pt idx="63">
                  <c:v>4.4230769230769234</c:v>
                </c:pt>
                <c:pt idx="64">
                  <c:v>3.9181818181818189</c:v>
                </c:pt>
                <c:pt idx="65">
                  <c:v>3.7402597402597397</c:v>
                </c:pt>
                <c:pt idx="66">
                  <c:v>3.7142857142857144</c:v>
                </c:pt>
                <c:pt idx="67">
                  <c:v>3.7816091954022992</c:v>
                </c:pt>
                <c:pt idx="68">
                  <c:v>4.01219512195122</c:v>
                </c:pt>
                <c:pt idx="69">
                  <c:v>4.0412371134020626</c:v>
                </c:pt>
                <c:pt idx="70">
                  <c:v>3.9312499999999999</c:v>
                </c:pt>
                <c:pt idx="71">
                  <c:v>3.5866666666666673</c:v>
                </c:pt>
                <c:pt idx="72">
                  <c:v>3.7606837606837611</c:v>
                </c:pt>
                <c:pt idx="73">
                  <c:v>3.8250000000000002</c:v>
                </c:pt>
                <c:pt idx="74">
                  <c:v>3.7971014492753623</c:v>
                </c:pt>
                <c:pt idx="75">
                  <c:v>3.95</c:v>
                </c:pt>
                <c:pt idx="76">
                  <c:v>4.0212765957446805</c:v>
                </c:pt>
                <c:pt idx="77">
                  <c:v>3.8680235335406579</c:v>
                </c:pt>
                <c:pt idx="78">
                  <c:v>3.4204545454545454</c:v>
                </c:pt>
                <c:pt idx="79">
                  <c:v>3.2407407407407409</c:v>
                </c:pt>
                <c:pt idx="80">
                  <c:v>4.0736842105263165</c:v>
                </c:pt>
                <c:pt idx="81">
                  <c:v>4.0085470085470085</c:v>
                </c:pt>
                <c:pt idx="82">
                  <c:v>3.7557251908396942</c:v>
                </c:pt>
                <c:pt idx="83">
                  <c:v>4.0871794871794869</c:v>
                </c:pt>
                <c:pt idx="84">
                  <c:v>3.8863636363636362</c:v>
                </c:pt>
                <c:pt idx="85">
                  <c:v>3.6351351351351355</c:v>
                </c:pt>
                <c:pt idx="86">
                  <c:v>3.9008264462809916</c:v>
                </c:pt>
                <c:pt idx="87">
                  <c:v>3.9285714285714288</c:v>
                </c:pt>
                <c:pt idx="88">
                  <c:v>3.9999999999999996</c:v>
                </c:pt>
                <c:pt idx="89">
                  <c:v>3.7272727272727275</c:v>
                </c:pt>
                <c:pt idx="90">
                  <c:v>3.9</c:v>
                </c:pt>
                <c:pt idx="91">
                  <c:v>3.7526881720430105</c:v>
                </c:pt>
                <c:pt idx="92">
                  <c:v>3.5671641791044779</c:v>
                </c:pt>
                <c:pt idx="93">
                  <c:v>3.7808219178082187</c:v>
                </c:pt>
                <c:pt idx="94">
                  <c:v>3.6495726495726499</c:v>
                </c:pt>
                <c:pt idx="95">
                  <c:v>3.8541666666666661</c:v>
                </c:pt>
                <c:pt idx="96">
                  <c:v>3.8333333333333339</c:v>
                </c:pt>
                <c:pt idx="97">
                  <c:v>3.9285714285714288</c:v>
                </c:pt>
                <c:pt idx="98">
                  <c:v>3.9702602230483266</c:v>
                </c:pt>
                <c:pt idx="99">
                  <c:v>3.7861271676300579</c:v>
                </c:pt>
                <c:pt idx="100">
                  <c:v>3.7350427350427351</c:v>
                </c:pt>
                <c:pt idx="101">
                  <c:v>4.2904564315352705</c:v>
                </c:pt>
                <c:pt idx="102">
                  <c:v>3.8045977011494254</c:v>
                </c:pt>
                <c:pt idx="103">
                  <c:v>3.8091603053435112</c:v>
                </c:pt>
                <c:pt idx="104">
                  <c:v>4.1489361702127665</c:v>
                </c:pt>
                <c:pt idx="105">
                  <c:v>4.116504854368932</c:v>
                </c:pt>
                <c:pt idx="106">
                  <c:v>4.0646551724137927</c:v>
                </c:pt>
                <c:pt idx="107">
                  <c:v>4.3841463414634152</c:v>
                </c:pt>
                <c:pt idx="108">
                  <c:v>4.021801244906813</c:v>
                </c:pt>
                <c:pt idx="109">
                  <c:v>4.5666666666666664</c:v>
                </c:pt>
                <c:pt idx="110">
                  <c:v>4.4249999999999998</c:v>
                </c:pt>
                <c:pt idx="111">
                  <c:v>4.045454545454545</c:v>
                </c:pt>
                <c:pt idx="112">
                  <c:v>3.7</c:v>
                </c:pt>
                <c:pt idx="113">
                  <c:v>4.2682926829268295</c:v>
                </c:pt>
                <c:pt idx="114">
                  <c:v>3.5918367346938771</c:v>
                </c:pt>
                <c:pt idx="115">
                  <c:v>3.48</c:v>
                </c:pt>
                <c:pt idx="116">
                  <c:v>4.0101522842639596</c:v>
                </c:pt>
                <c:pt idx="117">
                  <c:v>4.1088082901554399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'Математ-4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'Математ-4 диаграмма по районам'!$Q$5:$Q$122</c:f>
              <c:numCache>
                <c:formatCode>Основной</c:formatCode>
                <c:ptCount val="118"/>
                <c:pt idx="0">
                  <c:v>4.17</c:v>
                </c:pt>
                <c:pt idx="1">
                  <c:v>4.17</c:v>
                </c:pt>
                <c:pt idx="2">
                  <c:v>4.17</c:v>
                </c:pt>
                <c:pt idx="3">
                  <c:v>4.17</c:v>
                </c:pt>
                <c:pt idx="4">
                  <c:v>4.17</c:v>
                </c:pt>
                <c:pt idx="5">
                  <c:v>4.17</c:v>
                </c:pt>
                <c:pt idx="6">
                  <c:v>4.17</c:v>
                </c:pt>
                <c:pt idx="7">
                  <c:v>4.17</c:v>
                </c:pt>
                <c:pt idx="8">
                  <c:v>4.17</c:v>
                </c:pt>
                <c:pt idx="9">
                  <c:v>4.17</c:v>
                </c:pt>
                <c:pt idx="10">
                  <c:v>4.17</c:v>
                </c:pt>
                <c:pt idx="11">
                  <c:v>4.17</c:v>
                </c:pt>
                <c:pt idx="12">
                  <c:v>4.17</c:v>
                </c:pt>
                <c:pt idx="13">
                  <c:v>4.17</c:v>
                </c:pt>
                <c:pt idx="14">
                  <c:v>4.17</c:v>
                </c:pt>
                <c:pt idx="15">
                  <c:v>4.17</c:v>
                </c:pt>
                <c:pt idx="16">
                  <c:v>4.17</c:v>
                </c:pt>
                <c:pt idx="17">
                  <c:v>4.17</c:v>
                </c:pt>
                <c:pt idx="18">
                  <c:v>4.17</c:v>
                </c:pt>
                <c:pt idx="19">
                  <c:v>4.17</c:v>
                </c:pt>
                <c:pt idx="20">
                  <c:v>4.17</c:v>
                </c:pt>
                <c:pt idx="21">
                  <c:v>4.17</c:v>
                </c:pt>
                <c:pt idx="22">
                  <c:v>4.17</c:v>
                </c:pt>
                <c:pt idx="23">
                  <c:v>4.17</c:v>
                </c:pt>
                <c:pt idx="24">
                  <c:v>4.17</c:v>
                </c:pt>
                <c:pt idx="25">
                  <c:v>4.17</c:v>
                </c:pt>
                <c:pt idx="26">
                  <c:v>4.17</c:v>
                </c:pt>
                <c:pt idx="27">
                  <c:v>4.17</c:v>
                </c:pt>
                <c:pt idx="28">
                  <c:v>4.17</c:v>
                </c:pt>
                <c:pt idx="29">
                  <c:v>4.17</c:v>
                </c:pt>
                <c:pt idx="30">
                  <c:v>4.17</c:v>
                </c:pt>
                <c:pt idx="31">
                  <c:v>4.17</c:v>
                </c:pt>
                <c:pt idx="32">
                  <c:v>4.17</c:v>
                </c:pt>
                <c:pt idx="33">
                  <c:v>4.17</c:v>
                </c:pt>
                <c:pt idx="34">
                  <c:v>4.17</c:v>
                </c:pt>
                <c:pt idx="35">
                  <c:v>4.17</c:v>
                </c:pt>
                <c:pt idx="36">
                  <c:v>4.17</c:v>
                </c:pt>
                <c:pt idx="37">
                  <c:v>4.17</c:v>
                </c:pt>
                <c:pt idx="38">
                  <c:v>4.17</c:v>
                </c:pt>
                <c:pt idx="39">
                  <c:v>4.17</c:v>
                </c:pt>
                <c:pt idx="40">
                  <c:v>4.17</c:v>
                </c:pt>
                <c:pt idx="41">
                  <c:v>4.17</c:v>
                </c:pt>
                <c:pt idx="42">
                  <c:v>4.17</c:v>
                </c:pt>
                <c:pt idx="43">
                  <c:v>4.17</c:v>
                </c:pt>
                <c:pt idx="44">
                  <c:v>4.17</c:v>
                </c:pt>
                <c:pt idx="45">
                  <c:v>4.17</c:v>
                </c:pt>
                <c:pt idx="46">
                  <c:v>4.17</c:v>
                </c:pt>
                <c:pt idx="47">
                  <c:v>4.17</c:v>
                </c:pt>
                <c:pt idx="48">
                  <c:v>4.17</c:v>
                </c:pt>
                <c:pt idx="49">
                  <c:v>4.17</c:v>
                </c:pt>
                <c:pt idx="50">
                  <c:v>4.17</c:v>
                </c:pt>
                <c:pt idx="51">
                  <c:v>4.17</c:v>
                </c:pt>
                <c:pt idx="52">
                  <c:v>4.17</c:v>
                </c:pt>
                <c:pt idx="53">
                  <c:v>4.17</c:v>
                </c:pt>
                <c:pt idx="54">
                  <c:v>4.17</c:v>
                </c:pt>
                <c:pt idx="55">
                  <c:v>4.17</c:v>
                </c:pt>
                <c:pt idx="56">
                  <c:v>4.17</c:v>
                </c:pt>
                <c:pt idx="57">
                  <c:v>4.17</c:v>
                </c:pt>
                <c:pt idx="58">
                  <c:v>4.17</c:v>
                </c:pt>
                <c:pt idx="59">
                  <c:v>4.17</c:v>
                </c:pt>
                <c:pt idx="60">
                  <c:v>4.17</c:v>
                </c:pt>
                <c:pt idx="61">
                  <c:v>4.17</c:v>
                </c:pt>
                <c:pt idx="62">
                  <c:v>4.17</c:v>
                </c:pt>
                <c:pt idx="63">
                  <c:v>4.17</c:v>
                </c:pt>
                <c:pt idx="64">
                  <c:v>4.17</c:v>
                </c:pt>
                <c:pt idx="65">
                  <c:v>4.17</c:v>
                </c:pt>
                <c:pt idx="66">
                  <c:v>4.17</c:v>
                </c:pt>
                <c:pt idx="67">
                  <c:v>4.17</c:v>
                </c:pt>
                <c:pt idx="68">
                  <c:v>4.17</c:v>
                </c:pt>
                <c:pt idx="69">
                  <c:v>4.17</c:v>
                </c:pt>
                <c:pt idx="70">
                  <c:v>4.17</c:v>
                </c:pt>
                <c:pt idx="71">
                  <c:v>4.17</c:v>
                </c:pt>
                <c:pt idx="72">
                  <c:v>4.17</c:v>
                </c:pt>
                <c:pt idx="73">
                  <c:v>4.17</c:v>
                </c:pt>
                <c:pt idx="74">
                  <c:v>4.17</c:v>
                </c:pt>
                <c:pt idx="75">
                  <c:v>4.17</c:v>
                </c:pt>
                <c:pt idx="76">
                  <c:v>4.17</c:v>
                </c:pt>
                <c:pt idx="77">
                  <c:v>4.17</c:v>
                </c:pt>
                <c:pt idx="78">
                  <c:v>4.17</c:v>
                </c:pt>
                <c:pt idx="79">
                  <c:v>4.17</c:v>
                </c:pt>
                <c:pt idx="80">
                  <c:v>4.17</c:v>
                </c:pt>
                <c:pt idx="81">
                  <c:v>4.17</c:v>
                </c:pt>
                <c:pt idx="82">
                  <c:v>4.17</c:v>
                </c:pt>
                <c:pt idx="83">
                  <c:v>4.17</c:v>
                </c:pt>
                <c:pt idx="84">
                  <c:v>4.17</c:v>
                </c:pt>
                <c:pt idx="85">
                  <c:v>4.17</c:v>
                </c:pt>
                <c:pt idx="86">
                  <c:v>4.17</c:v>
                </c:pt>
                <c:pt idx="87">
                  <c:v>4.17</c:v>
                </c:pt>
                <c:pt idx="88">
                  <c:v>4.17</c:v>
                </c:pt>
                <c:pt idx="89">
                  <c:v>4.17</c:v>
                </c:pt>
                <c:pt idx="90">
                  <c:v>4.17</c:v>
                </c:pt>
                <c:pt idx="91">
                  <c:v>4.17</c:v>
                </c:pt>
                <c:pt idx="92">
                  <c:v>4.17</c:v>
                </c:pt>
                <c:pt idx="93">
                  <c:v>4.17</c:v>
                </c:pt>
                <c:pt idx="94">
                  <c:v>4.17</c:v>
                </c:pt>
                <c:pt idx="95">
                  <c:v>4.17</c:v>
                </c:pt>
                <c:pt idx="96">
                  <c:v>4.17</c:v>
                </c:pt>
                <c:pt idx="97">
                  <c:v>4.17</c:v>
                </c:pt>
                <c:pt idx="98">
                  <c:v>4.17</c:v>
                </c:pt>
                <c:pt idx="99">
                  <c:v>4.17</c:v>
                </c:pt>
                <c:pt idx="100">
                  <c:v>4.17</c:v>
                </c:pt>
                <c:pt idx="101">
                  <c:v>4.17</c:v>
                </c:pt>
                <c:pt idx="102">
                  <c:v>4.17</c:v>
                </c:pt>
                <c:pt idx="103">
                  <c:v>4.17</c:v>
                </c:pt>
                <c:pt idx="104">
                  <c:v>4.17</c:v>
                </c:pt>
                <c:pt idx="105">
                  <c:v>4.17</c:v>
                </c:pt>
                <c:pt idx="106">
                  <c:v>4.17</c:v>
                </c:pt>
                <c:pt idx="107">
                  <c:v>4.17</c:v>
                </c:pt>
                <c:pt idx="108">
                  <c:v>4.17</c:v>
                </c:pt>
                <c:pt idx="109">
                  <c:v>4.17</c:v>
                </c:pt>
                <c:pt idx="110">
                  <c:v>4.17</c:v>
                </c:pt>
                <c:pt idx="111">
                  <c:v>4.17</c:v>
                </c:pt>
                <c:pt idx="112">
                  <c:v>4.17</c:v>
                </c:pt>
                <c:pt idx="113">
                  <c:v>4.17</c:v>
                </c:pt>
                <c:pt idx="114">
                  <c:v>4.17</c:v>
                </c:pt>
                <c:pt idx="115">
                  <c:v>4.17</c:v>
                </c:pt>
                <c:pt idx="116">
                  <c:v>4.17</c:v>
                </c:pt>
                <c:pt idx="117">
                  <c:v>4.17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'Математ-4 диаграмма по районам'!$B$5:$B$122</c:f>
              <c:strCache>
                <c:ptCount val="118"/>
                <c:pt idx="0">
                  <c:v>ЖЕЛЕЗНОДОРОЖНЫЙ РАЙОН</c:v>
                </c:pt>
                <c:pt idx="1">
                  <c:v>МБОУ Прогимназия  № 131</c:v>
                </c:pt>
                <c:pt idx="2">
                  <c:v>МАОУ Гимназия № 8</c:v>
                </c:pt>
                <c:pt idx="3">
                  <c:v>МАОУ Гимназия №  9</c:v>
                </c:pt>
                <c:pt idx="4">
                  <c:v>МАОУ Лицей № 7</c:v>
                </c:pt>
                <c:pt idx="5">
                  <c:v>МАОУ Лицей № 28</c:v>
                </c:pt>
                <c:pt idx="6">
                  <c:v>МАОУ СШ  № 12</c:v>
                </c:pt>
                <c:pt idx="7">
                  <c:v>МАОУ СШ № 19</c:v>
                </c:pt>
                <c:pt idx="8">
                  <c:v>МАОУ СШ № 32</c:v>
                </c:pt>
                <c:pt idx="9">
                  <c:v>МБОУ СШ № 86 </c:v>
                </c:pt>
                <c:pt idx="10">
                  <c:v>КИРОВСКИЙ РАЙОН</c:v>
                </c:pt>
                <c:pt idx="11">
                  <c:v>МАОУ Гимназия № 4</c:v>
                </c:pt>
                <c:pt idx="12">
                  <c:v>МАОУ Гимназия № 6</c:v>
                </c:pt>
                <c:pt idx="13">
                  <c:v>МАОУ Гимназия № 10</c:v>
                </c:pt>
                <c:pt idx="14">
                  <c:v>МАОУ Лицей № 6 "Перспектива"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55</c:v>
                </c:pt>
                <c:pt idx="19">
                  <c:v>МАОУ СШ № 63</c:v>
                </c:pt>
                <c:pt idx="20">
                  <c:v>МАОУ СШ № 81</c:v>
                </c:pt>
                <c:pt idx="21">
                  <c:v>МАОУ СШ № 90</c:v>
                </c:pt>
                <c:pt idx="22">
                  <c:v>МАОУ СШ № 135</c:v>
                </c:pt>
                <c:pt idx="23">
                  <c:v>ЛЕНИНСКИЙ РАЙОН</c:v>
                </c:pt>
                <c:pt idx="24">
                  <c:v>МБОУ Гимназия № 7</c:v>
                </c:pt>
                <c:pt idx="25">
                  <c:v>МАОУ Гимназия № 11 </c:v>
                </c:pt>
                <c:pt idx="26">
                  <c:v>МАОУ Гимназия № 15</c:v>
                </c:pt>
                <c:pt idx="27">
                  <c:v>МАОУ Лицей № 3</c:v>
                </c:pt>
                <c:pt idx="28">
                  <c:v>МАОУ Лицей № 12</c:v>
                </c:pt>
                <c:pt idx="29">
                  <c:v>МБОУ СШ № 13</c:v>
                </c:pt>
                <c:pt idx="30">
                  <c:v>МАОУ СШ № 16</c:v>
                </c:pt>
                <c:pt idx="31">
                  <c:v>МБОУ СШ № 31</c:v>
                </c:pt>
                <c:pt idx="32">
                  <c:v>МБОУ СШ № 44</c:v>
                </c:pt>
                <c:pt idx="33">
                  <c:v>МАОУ СШ № 50</c:v>
                </c:pt>
                <c:pt idx="34">
                  <c:v>МАОУ СШ № 53</c:v>
                </c:pt>
                <c:pt idx="35">
                  <c:v>МБОУ СШ № 64</c:v>
                </c:pt>
                <c:pt idx="36">
                  <c:v>МАОУ СШ № 65</c:v>
                </c:pt>
                <c:pt idx="37">
                  <c:v>МБОУ СШ № 79</c:v>
                </c:pt>
                <c:pt idx="38">
                  <c:v>МАОУ СШ № 89</c:v>
                </c:pt>
                <c:pt idx="39">
                  <c:v>МБОУ СШ № 94</c:v>
                </c:pt>
                <c:pt idx="40">
                  <c:v>МАОУ СШ № 148</c:v>
                </c:pt>
                <c:pt idx="41">
                  <c:v>ОКТЯБРЬСКИЙ РАЙОН</c:v>
                </c:pt>
                <c:pt idx="42">
                  <c:v>МАОУ «КУГ № 1 – Универс»</c:v>
                </c:pt>
                <c:pt idx="43">
                  <c:v>МБОУ Гимназия № 3</c:v>
                </c:pt>
                <c:pt idx="44">
                  <c:v>МАОУ Гимназия № 13 "Академ"</c:v>
                </c:pt>
                <c:pt idx="45">
                  <c:v>МАОУ Лицей № 1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</c:v>
                </c:pt>
                <c:pt idx="49">
                  <c:v>МАОУ СШ № 3</c:v>
                </c:pt>
                <c:pt idx="50">
                  <c:v>МБОУ СШ № 21</c:v>
                </c:pt>
                <c:pt idx="51">
                  <c:v>МБОУ СШ № 30</c:v>
                </c:pt>
                <c:pt idx="52">
                  <c:v>МБОУ СШ № 36</c:v>
                </c:pt>
                <c:pt idx="53">
                  <c:v>МБОУ СШ № 39</c:v>
                </c:pt>
                <c:pt idx="54">
                  <c:v>МАОУ СШ № 72 </c:v>
                </c:pt>
                <c:pt idx="55">
                  <c:v>МБОУ СШ № 73</c:v>
                </c:pt>
                <c:pt idx="56">
                  <c:v>МАОУ СШ № 82</c:v>
                </c:pt>
                <c:pt idx="57">
                  <c:v>МБОУ СШ № 84</c:v>
                </c:pt>
                <c:pt idx="58">
                  <c:v>МБОУ СШ № 95</c:v>
                </c:pt>
                <c:pt idx="59">
                  <c:v>МБОУ СШ № 99</c:v>
                </c:pt>
                <c:pt idx="60">
                  <c:v>МБОУ СШ № 133</c:v>
                </c:pt>
                <c:pt idx="61">
                  <c:v>МАОУ СШ № 159</c:v>
                </c:pt>
                <c:pt idx="62">
                  <c:v>СВЕРДЛОВСКИЙ РАЙОН</c:v>
                </c:pt>
                <c:pt idx="63">
                  <c:v>МАОУ Гимназия № 14</c:v>
                </c:pt>
                <c:pt idx="64">
                  <c:v>МАОУ Лицей № 9 "Лидер"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23</c:v>
                </c:pt>
                <c:pt idx="68">
                  <c:v>МАОУ СШ № 34</c:v>
                </c:pt>
                <c:pt idx="69">
                  <c:v>МАОУ СШ № 42</c:v>
                </c:pt>
                <c:pt idx="70">
                  <c:v>МАОУ СШ № 45</c:v>
                </c:pt>
                <c:pt idx="71">
                  <c:v>МБОУ СШ № 62</c:v>
                </c:pt>
                <c:pt idx="72">
                  <c:v>МАОУ СШ № 76</c:v>
                </c:pt>
                <c:pt idx="73">
                  <c:v>МАОУ СШ № 78</c:v>
                </c:pt>
                <c:pt idx="74">
                  <c:v>МАОУ СШ № 93</c:v>
                </c:pt>
                <c:pt idx="75">
                  <c:v>МАОУ СШ № 137</c:v>
                </c:pt>
                <c:pt idx="76">
                  <c:v>МАОУ СШ № 158 "Грани"</c:v>
                </c:pt>
                <c:pt idx="77">
                  <c:v>СОВЕТСКИЙ РАЙОН</c:v>
                </c:pt>
                <c:pt idx="78">
                  <c:v>МАОУ СШ № 1</c:v>
                </c:pt>
                <c:pt idx="79">
                  <c:v>МБОУ СШ № 2</c:v>
                </c:pt>
                <c:pt idx="80">
                  <c:v>МАОУ СШ № 5</c:v>
                </c:pt>
                <c:pt idx="81">
                  <c:v>МАОУ СШ № 7</c:v>
                </c:pt>
                <c:pt idx="82">
                  <c:v>МАОУ СШ № 18</c:v>
                </c:pt>
                <c:pt idx="83">
                  <c:v>МАОУ СШ № 24</c:v>
                </c:pt>
                <c:pt idx="84">
                  <c:v>МБОУ СШ № 56</c:v>
                </c:pt>
                <c:pt idx="85">
                  <c:v>МАОУ СШ № 66</c:v>
                </c:pt>
                <c:pt idx="86">
                  <c:v>МАОУ СШ № 69</c:v>
                </c:pt>
                <c:pt idx="87">
                  <c:v>МАОУ СШ № 85</c:v>
                </c:pt>
                <c:pt idx="88">
                  <c:v>МАОУ СШ № 91</c:v>
                </c:pt>
                <c:pt idx="89">
                  <c:v>МАОУ СШ № 98</c:v>
                </c:pt>
                <c:pt idx="90">
                  <c:v>МАОУ СШ № 108</c:v>
                </c:pt>
                <c:pt idx="91">
                  <c:v>МАОУ СШ № 115</c:v>
                </c:pt>
                <c:pt idx="92">
                  <c:v>МАОУ СШ № 121</c:v>
                </c:pt>
                <c:pt idx="93">
                  <c:v>МАОУ СШ № 129</c:v>
                </c:pt>
                <c:pt idx="94">
                  <c:v>МАОУ СШ № 134</c:v>
                </c:pt>
                <c:pt idx="95">
                  <c:v>МАОУ СШ № 139</c:v>
                </c:pt>
                <c:pt idx="96">
                  <c:v>МАОУ СШ № 141</c:v>
                </c:pt>
                <c:pt idx="97">
                  <c:v>МАОУ СШ № 143</c:v>
                </c:pt>
                <c:pt idx="98">
                  <c:v>МАОУ СШ № 144</c:v>
                </c:pt>
                <c:pt idx="99">
                  <c:v>МАОУ СШ № 145</c:v>
                </c:pt>
                <c:pt idx="100">
                  <c:v>МАОУ СШ № 147</c:v>
                </c:pt>
                <c:pt idx="101">
                  <c:v>МАОУ СШ № 149</c:v>
                </c:pt>
                <c:pt idx="102">
                  <c:v>МАОУ СШ № 150</c:v>
                </c:pt>
                <c:pt idx="103">
                  <c:v>МАОУ СШ № 151</c:v>
                </c:pt>
                <c:pt idx="104">
                  <c:v>МАОУ СШ № 152 </c:v>
                </c:pt>
                <c:pt idx="105">
                  <c:v>МАОУ СШ № 154</c:v>
                </c:pt>
                <c:pt idx="106">
                  <c:v>МАОУ СШ № 156</c:v>
                </c:pt>
                <c:pt idx="107">
                  <c:v>МАОУ СШ № 157</c:v>
                </c:pt>
                <c:pt idx="108">
                  <c:v>ЦЕНТРАЛЬНЫЙ РАЙОН</c:v>
                </c:pt>
                <c:pt idx="109">
                  <c:v>МАОУ Гимназия № 2</c:v>
                </c:pt>
                <c:pt idx="110">
                  <c:v>МБОУ  Гимназия № 16</c:v>
                </c:pt>
                <c:pt idx="111">
                  <c:v>МБОУ Лицей № 2</c:v>
                </c:pt>
                <c:pt idx="112">
                  <c:v>МБОУ СШ № 4</c:v>
                </c:pt>
                <c:pt idx="113">
                  <c:v>МБОУ СОШ № 10 </c:v>
                </c:pt>
                <c:pt idx="114">
                  <c:v>МБОУ СШ № 27</c:v>
                </c:pt>
                <c:pt idx="115">
                  <c:v>МБОУ СШ № 51</c:v>
                </c:pt>
                <c:pt idx="116">
                  <c:v>МАОУ СШ "Комплекс "Покровский"</c:v>
                </c:pt>
                <c:pt idx="117">
                  <c:v>МАОУ СШ № 155</c:v>
                </c:pt>
              </c:strCache>
            </c:strRef>
          </c:cat>
          <c:val>
            <c:numRef>
              <c:f>'Математ-4 диаграмма по районам'!$P$5:$P$122</c:f>
              <c:numCache>
                <c:formatCode>0,00</c:formatCode>
                <c:ptCount val="118"/>
                <c:pt idx="0">
                  <c:v>4.3146666666666667</c:v>
                </c:pt>
                <c:pt idx="1">
                  <c:v>4.46</c:v>
                </c:pt>
                <c:pt idx="2">
                  <c:v>4.2723000000000004</c:v>
                </c:pt>
                <c:pt idx="3">
                  <c:v>4.5439999999999996</c:v>
                </c:pt>
                <c:pt idx="4">
                  <c:v>4.8332999999999995</c:v>
                </c:pt>
                <c:pt idx="5">
                  <c:v>4.4520000000000008</c:v>
                </c:pt>
                <c:pt idx="6">
                  <c:v>3.9179999999999997</c:v>
                </c:pt>
                <c:pt idx="7">
                  <c:v>4.5124000000000004</c:v>
                </c:pt>
                <c:pt idx="8">
                  <c:v>3.77</c:v>
                </c:pt>
                <c:pt idx="9">
                  <c:v>4.07</c:v>
                </c:pt>
                <c:pt idx="10">
                  <c:v>3.8818749999999995</c:v>
                </c:pt>
                <c:pt idx="11">
                  <c:v>4.3214999999999995</c:v>
                </c:pt>
                <c:pt idx="12">
                  <c:v>4.2253999999999996</c:v>
                </c:pt>
                <c:pt idx="13">
                  <c:v>4.4737</c:v>
                </c:pt>
                <c:pt idx="14">
                  <c:v>4.5900999999999996</c:v>
                </c:pt>
                <c:pt idx="15">
                  <c:v>4.4404999999999992</c:v>
                </c:pt>
                <c:pt idx="16">
                  <c:v>3.9758</c:v>
                </c:pt>
                <c:pt idx="17">
                  <c:v>3.9813999999999998</c:v>
                </c:pt>
                <c:pt idx="18">
                  <c:v>0</c:v>
                </c:pt>
                <c:pt idx="19">
                  <c:v>4.1793000000000005</c:v>
                </c:pt>
                <c:pt idx="20">
                  <c:v>4.0114000000000001</c:v>
                </c:pt>
                <c:pt idx="21">
                  <c:v>4.3654999999999999</c:v>
                </c:pt>
                <c:pt idx="22">
                  <c:v>4.0179</c:v>
                </c:pt>
                <c:pt idx="23">
                  <c:v>3.973217647058823</c:v>
                </c:pt>
                <c:pt idx="24">
                  <c:v>4.1945999999999994</c:v>
                </c:pt>
                <c:pt idx="25">
                  <c:v>3.9731999999999998</c:v>
                </c:pt>
                <c:pt idx="26">
                  <c:v>4.3099999999999996</c:v>
                </c:pt>
                <c:pt idx="27">
                  <c:v>4.07</c:v>
                </c:pt>
                <c:pt idx="28">
                  <c:v>3.8305999999999996</c:v>
                </c:pt>
                <c:pt idx="29">
                  <c:v>3.8961000000000001</c:v>
                </c:pt>
                <c:pt idx="30">
                  <c:v>3.8337000000000008</c:v>
                </c:pt>
                <c:pt idx="31">
                  <c:v>3.9251</c:v>
                </c:pt>
                <c:pt idx="32">
                  <c:v>3.6667000000000001</c:v>
                </c:pt>
                <c:pt idx="33">
                  <c:v>3.8761999999999999</c:v>
                </c:pt>
                <c:pt idx="34">
                  <c:v>4.0599999999999996</c:v>
                </c:pt>
                <c:pt idx="35">
                  <c:v>3.9171000000000005</c:v>
                </c:pt>
                <c:pt idx="36">
                  <c:v>4.1336000000000004</c:v>
                </c:pt>
                <c:pt idx="37">
                  <c:v>3.7414000000000001</c:v>
                </c:pt>
                <c:pt idx="38">
                  <c:v>3.9154999999999998</c:v>
                </c:pt>
                <c:pt idx="39">
                  <c:v>4.3908999999999994</c:v>
                </c:pt>
                <c:pt idx="40">
                  <c:v>3.81</c:v>
                </c:pt>
                <c:pt idx="41">
                  <c:v>4.1529684210526323</c:v>
                </c:pt>
                <c:pt idx="42">
                  <c:v>4.3636999999999997</c:v>
                </c:pt>
                <c:pt idx="43">
                  <c:v>4.5503999999999998</c:v>
                </c:pt>
                <c:pt idx="44">
                  <c:v>4.5381000000000009</c:v>
                </c:pt>
                <c:pt idx="45">
                  <c:v>4.1292999999999997</c:v>
                </c:pt>
                <c:pt idx="46">
                  <c:v>4.3465999999999996</c:v>
                </c:pt>
                <c:pt idx="47">
                  <c:v>4.2381000000000002</c:v>
                </c:pt>
                <c:pt idx="48">
                  <c:v>4.1157000000000004</c:v>
                </c:pt>
                <c:pt idx="49">
                  <c:v>4.2518000000000002</c:v>
                </c:pt>
                <c:pt idx="50">
                  <c:v>3.54</c:v>
                </c:pt>
                <c:pt idx="51">
                  <c:v>3.95</c:v>
                </c:pt>
                <c:pt idx="52">
                  <c:v>3.7567000000000004</c:v>
                </c:pt>
                <c:pt idx="53">
                  <c:v>4.0438999999999998</c:v>
                </c:pt>
                <c:pt idx="54">
                  <c:v>4.5535000000000005</c:v>
                </c:pt>
                <c:pt idx="55">
                  <c:v>4.0941999999999998</c:v>
                </c:pt>
                <c:pt idx="56">
                  <c:v>3.8319000000000001</c:v>
                </c:pt>
                <c:pt idx="57">
                  <c:v>3.8334000000000001</c:v>
                </c:pt>
                <c:pt idx="58">
                  <c:v>4.0353000000000003</c:v>
                </c:pt>
                <c:pt idx="59">
                  <c:v>4.3812999999999995</c:v>
                </c:pt>
                <c:pt idx="60">
                  <c:v>4.3525</c:v>
                </c:pt>
                <c:pt idx="62">
                  <c:v>4.1689142857142851</c:v>
                </c:pt>
                <c:pt idx="63">
                  <c:v>4.6667000000000005</c:v>
                </c:pt>
                <c:pt idx="64">
                  <c:v>4.2347999999999999</c:v>
                </c:pt>
                <c:pt idx="65">
                  <c:v>4.2695999999999996</c:v>
                </c:pt>
                <c:pt idx="66">
                  <c:v>3.8308999999999997</c:v>
                </c:pt>
                <c:pt idx="67">
                  <c:v>4.2365000000000004</c:v>
                </c:pt>
                <c:pt idx="68">
                  <c:v>3.9879999999999995</c:v>
                </c:pt>
                <c:pt idx="69">
                  <c:v>4.1321000000000003</c:v>
                </c:pt>
                <c:pt idx="70">
                  <c:v>4.0625</c:v>
                </c:pt>
                <c:pt idx="71">
                  <c:v>3.6845999999999997</c:v>
                </c:pt>
                <c:pt idx="72">
                  <c:v>4.2827000000000002</c:v>
                </c:pt>
                <c:pt idx="73">
                  <c:v>3.9093999999999998</c:v>
                </c:pt>
                <c:pt idx="74">
                  <c:v>4.4256000000000002</c:v>
                </c:pt>
                <c:pt idx="75">
                  <c:v>4.4874999999999998</c:v>
                </c:pt>
                <c:pt idx="76">
                  <c:v>4.1539000000000001</c:v>
                </c:pt>
                <c:pt idx="77">
                  <c:v>4.2000366666666658</c:v>
                </c:pt>
                <c:pt idx="78">
                  <c:v>4.0867000000000004</c:v>
                </c:pt>
                <c:pt idx="79">
                  <c:v>3.9036</c:v>
                </c:pt>
                <c:pt idx="80">
                  <c:v>4.3523000000000005</c:v>
                </c:pt>
                <c:pt idx="81">
                  <c:v>4.4490000000000007</c:v>
                </c:pt>
                <c:pt idx="82">
                  <c:v>4.1397000000000004</c:v>
                </c:pt>
                <c:pt idx="83">
                  <c:v>4.3925000000000001</c:v>
                </c:pt>
                <c:pt idx="84">
                  <c:v>4.4000000000000004</c:v>
                </c:pt>
                <c:pt idx="85">
                  <c:v>3.8483999999999998</c:v>
                </c:pt>
                <c:pt idx="86">
                  <c:v>4.0787000000000004</c:v>
                </c:pt>
                <c:pt idx="87">
                  <c:v>4.1608999999999998</c:v>
                </c:pt>
                <c:pt idx="88">
                  <c:v>3.8738999999999999</c:v>
                </c:pt>
                <c:pt idx="89">
                  <c:v>4.3293999999999997</c:v>
                </c:pt>
                <c:pt idx="90">
                  <c:v>4.2065999999999999</c:v>
                </c:pt>
                <c:pt idx="91">
                  <c:v>4.0713999999999997</c:v>
                </c:pt>
                <c:pt idx="92">
                  <c:v>4.1109999999999998</c:v>
                </c:pt>
                <c:pt idx="93">
                  <c:v>4.0823</c:v>
                </c:pt>
                <c:pt idx="94">
                  <c:v>4.2139999999999995</c:v>
                </c:pt>
                <c:pt idx="95">
                  <c:v>3.8938999999999999</c:v>
                </c:pt>
                <c:pt idx="96">
                  <c:v>4.3137999999999996</c:v>
                </c:pt>
                <c:pt idx="97">
                  <c:v>4.3777999999999997</c:v>
                </c:pt>
                <c:pt idx="98">
                  <c:v>4.2414999999999994</c:v>
                </c:pt>
                <c:pt idx="99">
                  <c:v>4.4253999999999998</c:v>
                </c:pt>
                <c:pt idx="100">
                  <c:v>4.2692000000000005</c:v>
                </c:pt>
                <c:pt idx="101">
                  <c:v>4.4085000000000001</c:v>
                </c:pt>
                <c:pt idx="102">
                  <c:v>4.5999999999999996</c:v>
                </c:pt>
                <c:pt idx="103">
                  <c:v>4.0851999999999995</c:v>
                </c:pt>
                <c:pt idx="104">
                  <c:v>4.3367999999999993</c:v>
                </c:pt>
                <c:pt idx="105">
                  <c:v>4.0506999999999991</c:v>
                </c:pt>
                <c:pt idx="106">
                  <c:v>3.9645999999999999</c:v>
                </c:pt>
                <c:pt idx="107">
                  <c:v>4.3333000000000004</c:v>
                </c:pt>
                <c:pt idx="108">
                  <c:v>4.352211111111111</c:v>
                </c:pt>
                <c:pt idx="109">
                  <c:v>4.781200000000001</c:v>
                </c:pt>
                <c:pt idx="110">
                  <c:v>4.2675999999999998</c:v>
                </c:pt>
                <c:pt idx="111">
                  <c:v>4.2957999999999998</c:v>
                </c:pt>
                <c:pt idx="112">
                  <c:v>4.3025000000000002</c:v>
                </c:pt>
                <c:pt idx="113">
                  <c:v>4.5454000000000008</c:v>
                </c:pt>
                <c:pt idx="114">
                  <c:v>4.5713999999999997</c:v>
                </c:pt>
                <c:pt idx="115">
                  <c:v>4.1665999999999999</c:v>
                </c:pt>
                <c:pt idx="116">
                  <c:v>4.1375999999999999</c:v>
                </c:pt>
                <c:pt idx="117">
                  <c:v>4.1017999999999999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03040"/>
        <c:axId val="99721216"/>
      </c:lineChart>
      <c:catAx>
        <c:axId val="997030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21216"/>
        <c:crosses val="autoZero"/>
        <c:auto val="1"/>
        <c:lblAlgn val="ctr"/>
        <c:lblOffset val="100"/>
        <c:noMultiLvlLbl val="0"/>
      </c:catAx>
      <c:valAx>
        <c:axId val="99721216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703040"/>
        <c:crosses val="autoZero"/>
        <c:crossBetween val="between"/>
        <c:majorUnit val="0.5"/>
      </c:valAx>
      <c:spPr>
        <a:effectLst/>
      </c:spPr>
    </c:plotArea>
    <c:legend>
      <c:legendPos val="b"/>
      <c:layout>
        <c:manualLayout>
          <c:xMode val="edge"/>
          <c:yMode val="edge"/>
          <c:x val="0.25286581572349071"/>
          <c:y val="1.0832623470151239E-2"/>
          <c:w val="0.71511689985909288"/>
          <c:h val="4.1666958296879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  Математика </a:t>
            </a:r>
            <a:r>
              <a:rPr lang="ru-RU" b="1" baseline="0"/>
              <a:t>4 кл. </a:t>
            </a:r>
            <a:r>
              <a:rPr lang="en-US" b="1" baseline="0"/>
              <a:t>2</a:t>
            </a:r>
            <a:r>
              <a:rPr lang="ru-RU" b="1" baseline="0"/>
              <a:t>024-202</a:t>
            </a:r>
            <a:r>
              <a:rPr lang="en-US" b="1" baseline="0"/>
              <a:t>1</a:t>
            </a:r>
            <a:endParaRPr lang="ru-RU" b="1"/>
          </a:p>
        </c:rich>
      </c:tx>
      <c:layout>
        <c:manualLayout>
          <c:xMode val="edge"/>
          <c:yMode val="edge"/>
          <c:x val="3.5577564390052371E-2"/>
          <c:y val="9.47162769899495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085523015010699E-2"/>
          <c:y val="5.3273972801296497E-2"/>
          <c:w val="0.97564290412772381"/>
          <c:h val="0.61015046036379972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66FF"/>
              </a:solidFill>
            </a:ln>
          </c:spPr>
          <c:marker>
            <c:symbol val="none"/>
          </c:marker>
          <c:cat>
            <c:strRef>
              <c:f>'Математ-4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 № 131</c:v>
                </c:pt>
                <c:pt idx="3">
                  <c:v>МАОУ Лицей № 28</c:v>
                </c:pt>
                <c:pt idx="4">
                  <c:v>МАОУ СШ № 19</c:v>
                </c:pt>
                <c:pt idx="5">
                  <c:v>МАОУ Гимназия №  9</c:v>
                </c:pt>
                <c:pt idx="6">
                  <c:v>МАОУ СШ № 32</c:v>
                </c:pt>
                <c:pt idx="7">
                  <c:v>МБОУ СШ № 86 </c:v>
                </c:pt>
                <c:pt idx="8">
                  <c:v>МАОУ Гимназия № 8</c:v>
                </c:pt>
                <c:pt idx="9">
                  <c:v>МАОУ СШ  № 12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63</c:v>
                </c:pt>
                <c:pt idx="15">
                  <c:v>МАОУ СШ № 135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Гимназия № 4</c:v>
                </c:pt>
                <c:pt idx="19">
                  <c:v>МАОУ СШ № 81</c:v>
                </c:pt>
                <c:pt idx="20">
                  <c:v>МАОУ СШ № 46</c:v>
                </c:pt>
                <c:pt idx="21">
                  <c:v>МАОУ СШ № 8 "Созидание"</c:v>
                </c:pt>
                <c:pt idx="22">
                  <c:v>МАОУ СШ № 90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МАОУ Лицей № 3</c:v>
                </c:pt>
                <c:pt idx="27">
                  <c:v>МАОУ СШ № 89</c:v>
                </c:pt>
                <c:pt idx="28">
                  <c:v>МБОУ СШ № 94</c:v>
                </c:pt>
                <c:pt idx="29">
                  <c:v>МАОУ СШ № 148</c:v>
                </c:pt>
                <c:pt idx="30">
                  <c:v>МАОУ Лицей № 12</c:v>
                </c:pt>
                <c:pt idx="31">
                  <c:v>МБОУ СШ № 79</c:v>
                </c:pt>
                <c:pt idx="32">
                  <c:v>МБОУ Гимназия № 7</c:v>
                </c:pt>
                <c:pt idx="33">
                  <c:v>МБОУ СШ № 13</c:v>
                </c:pt>
                <c:pt idx="34">
                  <c:v>МБОУ СШ № 64</c:v>
                </c:pt>
                <c:pt idx="35">
                  <c:v>МБОУ СШ № 44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16</c:v>
                </c:pt>
                <c:pt idx="39">
                  <c:v>МАОУ СШ № 53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МАОУ Школа-интернат № 1</c:v>
                </c:pt>
                <c:pt idx="46">
                  <c:v>МАОУ «КУГ № 1 – Универс»</c:v>
                </c:pt>
                <c:pt idx="47">
                  <c:v>МБОУ Лицей № 10</c:v>
                </c:pt>
                <c:pt idx="48">
                  <c:v>МАОУ Лицей № 1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95</c:v>
                </c:pt>
                <c:pt idx="52">
                  <c:v>МАОУ СШ № 3</c:v>
                </c:pt>
                <c:pt idx="53">
                  <c:v>МБОУ СШ № 39</c:v>
                </c:pt>
                <c:pt idx="54">
                  <c:v>МАОУ СШ № 159</c:v>
                </c:pt>
                <c:pt idx="55">
                  <c:v>МБОУ СШ № 133</c:v>
                </c:pt>
                <c:pt idx="56">
                  <c:v>МБОУ СШ № 30</c:v>
                </c:pt>
                <c:pt idx="57">
                  <c:v>МБОУ СШ № 84</c:v>
                </c:pt>
                <c:pt idx="58">
                  <c:v>МБОУ Лицей № 8</c:v>
                </c:pt>
                <c:pt idx="59">
                  <c:v>МАОУ СШ № 82</c:v>
                </c:pt>
                <c:pt idx="60">
                  <c:v>МБОУ СШ № 73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СШ № 137</c:v>
                </c:pt>
                <c:pt idx="64">
                  <c:v>МАОУ Лицей № 9 "Лидер"</c:v>
                </c:pt>
                <c:pt idx="65">
                  <c:v>МАОУ СШ № 23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34</c:v>
                </c:pt>
                <c:pt idx="69">
                  <c:v>МАОУ Гимназия № 14</c:v>
                </c:pt>
                <c:pt idx="70">
                  <c:v>МАОУ СШ № 42</c:v>
                </c:pt>
                <c:pt idx="71">
                  <c:v>МАОУ СШ № 93</c:v>
                </c:pt>
                <c:pt idx="72">
                  <c:v>МАОУ СШ № 76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45</c:v>
                </c:pt>
                <c:pt idx="76">
                  <c:v>МАОУ СШ № 78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157</c:v>
                </c:pt>
                <c:pt idx="82">
                  <c:v>МАОУ СШ № 147</c:v>
                </c:pt>
                <c:pt idx="83">
                  <c:v>МАОУ СШ № 152 </c:v>
                </c:pt>
                <c:pt idx="84">
                  <c:v>МАОУ СШ № 151</c:v>
                </c:pt>
                <c:pt idx="85">
                  <c:v>МАОУ СШ № 121</c:v>
                </c:pt>
                <c:pt idx="86">
                  <c:v>МАОУ СШ № 69</c:v>
                </c:pt>
                <c:pt idx="87">
                  <c:v>МАОУ СШ № 150</c:v>
                </c:pt>
                <c:pt idx="88">
                  <c:v>МАОУ СШ № 139</c:v>
                </c:pt>
                <c:pt idx="89">
                  <c:v>МАОУ СШ № 66</c:v>
                </c:pt>
                <c:pt idx="90">
                  <c:v>МАОУ СШ № 98</c:v>
                </c:pt>
                <c:pt idx="91">
                  <c:v>МБОУ СШ № 56</c:v>
                </c:pt>
                <c:pt idx="92">
                  <c:v>МАОУ СШ № 144</c:v>
                </c:pt>
                <c:pt idx="93">
                  <c:v>МАОУ СШ № 18</c:v>
                </c:pt>
                <c:pt idx="94">
                  <c:v>МАОУ СШ № 108</c:v>
                </c:pt>
                <c:pt idx="95">
                  <c:v>МАОУ СШ № 145</c:v>
                </c:pt>
                <c:pt idx="96">
                  <c:v>МАОУ СШ № 156</c:v>
                </c:pt>
                <c:pt idx="97">
                  <c:v>МАОУ СШ № 1</c:v>
                </c:pt>
                <c:pt idx="98">
                  <c:v>МБОУ СШ № 2</c:v>
                </c:pt>
                <c:pt idx="99">
                  <c:v>МАОУ СШ № 5</c:v>
                </c:pt>
                <c:pt idx="100">
                  <c:v>МАОУ СШ № 24</c:v>
                </c:pt>
                <c:pt idx="101">
                  <c:v>МАОУ СШ № 143</c:v>
                </c:pt>
                <c:pt idx="102">
                  <c:v>МАОУ СШ № 115</c:v>
                </c:pt>
                <c:pt idx="103">
                  <c:v>МАОУ СШ № 134</c:v>
                </c:pt>
                <c:pt idx="104">
                  <c:v>МАОУ СШ № 91</c:v>
                </c:pt>
                <c:pt idx="105">
                  <c:v>МАОУ СШ № 85</c:v>
                </c:pt>
                <c:pt idx="106">
                  <c:v>МАОУ СШ № 154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МБОУ  Гимназия № 16</c:v>
                </c:pt>
                <c:pt idx="110">
                  <c:v>МАОУ Гимназия № 2</c:v>
                </c:pt>
                <c:pt idx="111">
                  <c:v>МБОУ СОШ № 10 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МАОУ СШ "Комплекс "Покровский"</c:v>
                </c:pt>
                <c:pt idx="117">
                  <c:v>МБОУ СШ № 4</c:v>
                </c:pt>
              </c:strCache>
            </c:strRef>
          </c:cat>
          <c:val>
            <c:numRef>
              <c:f>'Математ-4 диаграмма'!$E$5:$E$122</c:f>
              <c:numCache>
                <c:formatCode>Основной</c:formatCode>
                <c:ptCount val="118"/>
                <c:pt idx="0">
                  <c:v>4.13</c:v>
                </c:pt>
                <c:pt idx="1">
                  <c:v>4.13</c:v>
                </c:pt>
                <c:pt idx="2">
                  <c:v>4.13</c:v>
                </c:pt>
                <c:pt idx="3">
                  <c:v>4.13</c:v>
                </c:pt>
                <c:pt idx="4">
                  <c:v>4.13</c:v>
                </c:pt>
                <c:pt idx="5">
                  <c:v>4.13</c:v>
                </c:pt>
                <c:pt idx="6">
                  <c:v>4.13</c:v>
                </c:pt>
                <c:pt idx="7">
                  <c:v>4.13</c:v>
                </c:pt>
                <c:pt idx="8">
                  <c:v>4.13</c:v>
                </c:pt>
                <c:pt idx="9">
                  <c:v>4.13</c:v>
                </c:pt>
                <c:pt idx="10">
                  <c:v>4.13</c:v>
                </c:pt>
                <c:pt idx="11">
                  <c:v>4.13</c:v>
                </c:pt>
                <c:pt idx="12">
                  <c:v>4.13</c:v>
                </c:pt>
                <c:pt idx="13">
                  <c:v>4.13</c:v>
                </c:pt>
                <c:pt idx="14">
                  <c:v>4.13</c:v>
                </c:pt>
                <c:pt idx="15">
                  <c:v>4.13</c:v>
                </c:pt>
                <c:pt idx="16">
                  <c:v>4.13</c:v>
                </c:pt>
                <c:pt idx="17">
                  <c:v>4.13</c:v>
                </c:pt>
                <c:pt idx="18">
                  <c:v>4.13</c:v>
                </c:pt>
                <c:pt idx="19">
                  <c:v>4.13</c:v>
                </c:pt>
                <c:pt idx="20">
                  <c:v>4.13</c:v>
                </c:pt>
                <c:pt idx="21">
                  <c:v>4.13</c:v>
                </c:pt>
                <c:pt idx="22">
                  <c:v>4.13</c:v>
                </c:pt>
                <c:pt idx="23">
                  <c:v>4.13</c:v>
                </c:pt>
                <c:pt idx="24">
                  <c:v>4.13</c:v>
                </c:pt>
                <c:pt idx="25">
                  <c:v>4.13</c:v>
                </c:pt>
                <c:pt idx="26">
                  <c:v>4.13</c:v>
                </c:pt>
                <c:pt idx="27">
                  <c:v>4.13</c:v>
                </c:pt>
                <c:pt idx="28">
                  <c:v>4.13</c:v>
                </c:pt>
                <c:pt idx="29">
                  <c:v>4.13</c:v>
                </c:pt>
                <c:pt idx="30">
                  <c:v>4.13</c:v>
                </c:pt>
                <c:pt idx="31">
                  <c:v>4.13</c:v>
                </c:pt>
                <c:pt idx="32">
                  <c:v>4.13</c:v>
                </c:pt>
                <c:pt idx="33">
                  <c:v>4.13</c:v>
                </c:pt>
                <c:pt idx="34">
                  <c:v>4.13</c:v>
                </c:pt>
                <c:pt idx="35">
                  <c:v>4.13</c:v>
                </c:pt>
                <c:pt idx="36">
                  <c:v>4.13</c:v>
                </c:pt>
                <c:pt idx="37">
                  <c:v>4.13</c:v>
                </c:pt>
                <c:pt idx="38">
                  <c:v>4.13</c:v>
                </c:pt>
                <c:pt idx="39">
                  <c:v>4.13</c:v>
                </c:pt>
                <c:pt idx="40">
                  <c:v>4.13</c:v>
                </c:pt>
                <c:pt idx="41">
                  <c:v>4.13</c:v>
                </c:pt>
                <c:pt idx="42">
                  <c:v>4.13</c:v>
                </c:pt>
                <c:pt idx="43">
                  <c:v>4.13</c:v>
                </c:pt>
                <c:pt idx="44">
                  <c:v>4.13</c:v>
                </c:pt>
                <c:pt idx="45">
                  <c:v>4.13</c:v>
                </c:pt>
                <c:pt idx="46">
                  <c:v>4.13</c:v>
                </c:pt>
                <c:pt idx="47">
                  <c:v>4.13</c:v>
                </c:pt>
                <c:pt idx="48">
                  <c:v>4.13</c:v>
                </c:pt>
                <c:pt idx="49">
                  <c:v>4.13</c:v>
                </c:pt>
                <c:pt idx="50">
                  <c:v>4.13</c:v>
                </c:pt>
                <c:pt idx="51">
                  <c:v>4.13</c:v>
                </c:pt>
                <c:pt idx="52">
                  <c:v>4.13</c:v>
                </c:pt>
                <c:pt idx="53">
                  <c:v>4.13</c:v>
                </c:pt>
                <c:pt idx="54">
                  <c:v>4.13</c:v>
                </c:pt>
                <c:pt idx="55">
                  <c:v>4.13</c:v>
                </c:pt>
                <c:pt idx="56">
                  <c:v>4.13</c:v>
                </c:pt>
                <c:pt idx="57">
                  <c:v>4.13</c:v>
                </c:pt>
                <c:pt idx="58">
                  <c:v>4.13</c:v>
                </c:pt>
                <c:pt idx="59">
                  <c:v>4.13</c:v>
                </c:pt>
                <c:pt idx="60">
                  <c:v>4.13</c:v>
                </c:pt>
                <c:pt idx="61">
                  <c:v>4.13</c:v>
                </c:pt>
                <c:pt idx="62">
                  <c:v>4.13</c:v>
                </c:pt>
                <c:pt idx="63">
                  <c:v>4.13</c:v>
                </c:pt>
                <c:pt idx="64">
                  <c:v>4.13</c:v>
                </c:pt>
                <c:pt idx="65">
                  <c:v>4.13</c:v>
                </c:pt>
                <c:pt idx="66">
                  <c:v>4.13</c:v>
                </c:pt>
                <c:pt idx="67">
                  <c:v>4.13</c:v>
                </c:pt>
                <c:pt idx="68">
                  <c:v>4.13</c:v>
                </c:pt>
                <c:pt idx="69">
                  <c:v>4.13</c:v>
                </c:pt>
                <c:pt idx="70">
                  <c:v>4.13</c:v>
                </c:pt>
                <c:pt idx="71">
                  <c:v>4.13</c:v>
                </c:pt>
                <c:pt idx="72">
                  <c:v>4.13</c:v>
                </c:pt>
                <c:pt idx="73">
                  <c:v>4.13</c:v>
                </c:pt>
                <c:pt idx="74">
                  <c:v>4.13</c:v>
                </c:pt>
                <c:pt idx="75">
                  <c:v>4.13</c:v>
                </c:pt>
                <c:pt idx="76">
                  <c:v>4.13</c:v>
                </c:pt>
                <c:pt idx="77">
                  <c:v>4.13</c:v>
                </c:pt>
                <c:pt idx="78">
                  <c:v>4.13</c:v>
                </c:pt>
                <c:pt idx="79">
                  <c:v>4.13</c:v>
                </c:pt>
                <c:pt idx="80">
                  <c:v>4.13</c:v>
                </c:pt>
                <c:pt idx="81">
                  <c:v>4.13</c:v>
                </c:pt>
                <c:pt idx="82">
                  <c:v>4.13</c:v>
                </c:pt>
                <c:pt idx="83">
                  <c:v>4.13</c:v>
                </c:pt>
                <c:pt idx="84">
                  <c:v>4.13</c:v>
                </c:pt>
                <c:pt idx="85">
                  <c:v>4.13</c:v>
                </c:pt>
                <c:pt idx="86">
                  <c:v>4.13</c:v>
                </c:pt>
                <c:pt idx="87">
                  <c:v>4.13</c:v>
                </c:pt>
                <c:pt idx="88">
                  <c:v>4.13</c:v>
                </c:pt>
                <c:pt idx="89">
                  <c:v>4.13</c:v>
                </c:pt>
                <c:pt idx="90">
                  <c:v>4.13</c:v>
                </c:pt>
                <c:pt idx="91">
                  <c:v>4.13</c:v>
                </c:pt>
                <c:pt idx="92">
                  <c:v>4.13</c:v>
                </c:pt>
                <c:pt idx="93">
                  <c:v>4.13</c:v>
                </c:pt>
                <c:pt idx="94">
                  <c:v>4.13</c:v>
                </c:pt>
                <c:pt idx="95">
                  <c:v>4.13</c:v>
                </c:pt>
                <c:pt idx="96">
                  <c:v>4.13</c:v>
                </c:pt>
                <c:pt idx="97">
                  <c:v>4.13</c:v>
                </c:pt>
                <c:pt idx="98">
                  <c:v>4.13</c:v>
                </c:pt>
                <c:pt idx="99">
                  <c:v>4.13</c:v>
                </c:pt>
                <c:pt idx="100">
                  <c:v>4.13</c:v>
                </c:pt>
                <c:pt idx="101">
                  <c:v>4.13</c:v>
                </c:pt>
                <c:pt idx="102">
                  <c:v>4.13</c:v>
                </c:pt>
                <c:pt idx="103">
                  <c:v>4.13</c:v>
                </c:pt>
                <c:pt idx="104">
                  <c:v>4.13</c:v>
                </c:pt>
                <c:pt idx="105">
                  <c:v>4.13</c:v>
                </c:pt>
                <c:pt idx="106">
                  <c:v>4.13</c:v>
                </c:pt>
                <c:pt idx="107">
                  <c:v>4.13</c:v>
                </c:pt>
                <c:pt idx="108">
                  <c:v>4.13</c:v>
                </c:pt>
                <c:pt idx="109">
                  <c:v>4.13</c:v>
                </c:pt>
                <c:pt idx="110">
                  <c:v>4.13</c:v>
                </c:pt>
                <c:pt idx="111">
                  <c:v>4.13</c:v>
                </c:pt>
                <c:pt idx="112">
                  <c:v>4.13</c:v>
                </c:pt>
                <c:pt idx="113">
                  <c:v>4.13</c:v>
                </c:pt>
                <c:pt idx="114">
                  <c:v>4.13</c:v>
                </c:pt>
                <c:pt idx="115">
                  <c:v>4.13</c:v>
                </c:pt>
                <c:pt idx="116">
                  <c:v>4.13</c:v>
                </c:pt>
                <c:pt idx="117">
                  <c:v>4.13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66CCFF"/>
              </a:solidFill>
            </a:ln>
          </c:spPr>
          <c:marker>
            <c:symbol val="none"/>
          </c:marker>
          <c:cat>
            <c:strRef>
              <c:f>'Математ-4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 № 131</c:v>
                </c:pt>
                <c:pt idx="3">
                  <c:v>МАОУ Лицей № 28</c:v>
                </c:pt>
                <c:pt idx="4">
                  <c:v>МАОУ СШ № 19</c:v>
                </c:pt>
                <c:pt idx="5">
                  <c:v>МАОУ Гимназия №  9</c:v>
                </c:pt>
                <c:pt idx="6">
                  <c:v>МАОУ СШ № 32</c:v>
                </c:pt>
                <c:pt idx="7">
                  <c:v>МБОУ СШ № 86 </c:v>
                </c:pt>
                <c:pt idx="8">
                  <c:v>МАОУ Гимназия № 8</c:v>
                </c:pt>
                <c:pt idx="9">
                  <c:v>МАОУ СШ  № 12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63</c:v>
                </c:pt>
                <c:pt idx="15">
                  <c:v>МАОУ СШ № 135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Гимназия № 4</c:v>
                </c:pt>
                <c:pt idx="19">
                  <c:v>МАОУ СШ № 81</c:v>
                </c:pt>
                <c:pt idx="20">
                  <c:v>МАОУ СШ № 46</c:v>
                </c:pt>
                <c:pt idx="21">
                  <c:v>МАОУ СШ № 8 "Созидание"</c:v>
                </c:pt>
                <c:pt idx="22">
                  <c:v>МАОУ СШ № 90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МАОУ Лицей № 3</c:v>
                </c:pt>
                <c:pt idx="27">
                  <c:v>МАОУ СШ № 89</c:v>
                </c:pt>
                <c:pt idx="28">
                  <c:v>МБОУ СШ № 94</c:v>
                </c:pt>
                <c:pt idx="29">
                  <c:v>МАОУ СШ № 148</c:v>
                </c:pt>
                <c:pt idx="30">
                  <c:v>МАОУ Лицей № 12</c:v>
                </c:pt>
                <c:pt idx="31">
                  <c:v>МБОУ СШ № 79</c:v>
                </c:pt>
                <c:pt idx="32">
                  <c:v>МБОУ Гимназия № 7</c:v>
                </c:pt>
                <c:pt idx="33">
                  <c:v>МБОУ СШ № 13</c:v>
                </c:pt>
                <c:pt idx="34">
                  <c:v>МБОУ СШ № 64</c:v>
                </c:pt>
                <c:pt idx="35">
                  <c:v>МБОУ СШ № 44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16</c:v>
                </c:pt>
                <c:pt idx="39">
                  <c:v>МАОУ СШ № 53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МАОУ Школа-интернат № 1</c:v>
                </c:pt>
                <c:pt idx="46">
                  <c:v>МАОУ «КУГ № 1 – Универс»</c:v>
                </c:pt>
                <c:pt idx="47">
                  <c:v>МБОУ Лицей № 10</c:v>
                </c:pt>
                <c:pt idx="48">
                  <c:v>МАОУ Лицей № 1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95</c:v>
                </c:pt>
                <c:pt idx="52">
                  <c:v>МАОУ СШ № 3</c:v>
                </c:pt>
                <c:pt idx="53">
                  <c:v>МБОУ СШ № 39</c:v>
                </c:pt>
                <c:pt idx="54">
                  <c:v>МАОУ СШ № 159</c:v>
                </c:pt>
                <c:pt idx="55">
                  <c:v>МБОУ СШ № 133</c:v>
                </c:pt>
                <c:pt idx="56">
                  <c:v>МБОУ СШ № 30</c:v>
                </c:pt>
                <c:pt idx="57">
                  <c:v>МБОУ СШ № 84</c:v>
                </c:pt>
                <c:pt idx="58">
                  <c:v>МБОУ Лицей № 8</c:v>
                </c:pt>
                <c:pt idx="59">
                  <c:v>МАОУ СШ № 82</c:v>
                </c:pt>
                <c:pt idx="60">
                  <c:v>МБОУ СШ № 73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СШ № 137</c:v>
                </c:pt>
                <c:pt idx="64">
                  <c:v>МАОУ Лицей № 9 "Лидер"</c:v>
                </c:pt>
                <c:pt idx="65">
                  <c:v>МАОУ СШ № 23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34</c:v>
                </c:pt>
                <c:pt idx="69">
                  <c:v>МАОУ Гимназия № 14</c:v>
                </c:pt>
                <c:pt idx="70">
                  <c:v>МАОУ СШ № 42</c:v>
                </c:pt>
                <c:pt idx="71">
                  <c:v>МАОУ СШ № 93</c:v>
                </c:pt>
                <c:pt idx="72">
                  <c:v>МАОУ СШ № 76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45</c:v>
                </c:pt>
                <c:pt idx="76">
                  <c:v>МАОУ СШ № 78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157</c:v>
                </c:pt>
                <c:pt idx="82">
                  <c:v>МАОУ СШ № 147</c:v>
                </c:pt>
                <c:pt idx="83">
                  <c:v>МАОУ СШ № 152 </c:v>
                </c:pt>
                <c:pt idx="84">
                  <c:v>МАОУ СШ № 151</c:v>
                </c:pt>
                <c:pt idx="85">
                  <c:v>МАОУ СШ № 121</c:v>
                </c:pt>
                <c:pt idx="86">
                  <c:v>МАОУ СШ № 69</c:v>
                </c:pt>
                <c:pt idx="87">
                  <c:v>МАОУ СШ № 150</c:v>
                </c:pt>
                <c:pt idx="88">
                  <c:v>МАОУ СШ № 139</c:v>
                </c:pt>
                <c:pt idx="89">
                  <c:v>МАОУ СШ № 66</c:v>
                </c:pt>
                <c:pt idx="90">
                  <c:v>МАОУ СШ № 98</c:v>
                </c:pt>
                <c:pt idx="91">
                  <c:v>МБОУ СШ № 56</c:v>
                </c:pt>
                <c:pt idx="92">
                  <c:v>МАОУ СШ № 144</c:v>
                </c:pt>
                <c:pt idx="93">
                  <c:v>МАОУ СШ № 18</c:v>
                </c:pt>
                <c:pt idx="94">
                  <c:v>МАОУ СШ № 108</c:v>
                </c:pt>
                <c:pt idx="95">
                  <c:v>МАОУ СШ № 145</c:v>
                </c:pt>
                <c:pt idx="96">
                  <c:v>МАОУ СШ № 156</c:v>
                </c:pt>
                <c:pt idx="97">
                  <c:v>МАОУ СШ № 1</c:v>
                </c:pt>
                <c:pt idx="98">
                  <c:v>МБОУ СШ № 2</c:v>
                </c:pt>
                <c:pt idx="99">
                  <c:v>МАОУ СШ № 5</c:v>
                </c:pt>
                <c:pt idx="100">
                  <c:v>МАОУ СШ № 24</c:v>
                </c:pt>
                <c:pt idx="101">
                  <c:v>МАОУ СШ № 143</c:v>
                </c:pt>
                <c:pt idx="102">
                  <c:v>МАОУ СШ № 115</c:v>
                </c:pt>
                <c:pt idx="103">
                  <c:v>МАОУ СШ № 134</c:v>
                </c:pt>
                <c:pt idx="104">
                  <c:v>МАОУ СШ № 91</c:v>
                </c:pt>
                <c:pt idx="105">
                  <c:v>МАОУ СШ № 85</c:v>
                </c:pt>
                <c:pt idx="106">
                  <c:v>МАОУ СШ № 154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МБОУ  Гимназия № 16</c:v>
                </c:pt>
                <c:pt idx="110">
                  <c:v>МАОУ Гимназия № 2</c:v>
                </c:pt>
                <c:pt idx="111">
                  <c:v>МБОУ СОШ № 10 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МАОУ СШ "Комплекс "Покровский"</c:v>
                </c:pt>
                <c:pt idx="117">
                  <c:v>МБОУ СШ № 4</c:v>
                </c:pt>
              </c:strCache>
            </c:strRef>
          </c:cat>
          <c:val>
            <c:numRef>
              <c:f>'Математ-4 диаграмма'!$D$5:$D$122</c:f>
              <c:numCache>
                <c:formatCode>0,00</c:formatCode>
                <c:ptCount val="118"/>
                <c:pt idx="0">
                  <c:v>4.2924777777777781</c:v>
                </c:pt>
                <c:pt idx="1">
                  <c:v>4.8131000000000004</c:v>
                </c:pt>
                <c:pt idx="2">
                  <c:v>4.6097000000000001</c:v>
                </c:pt>
                <c:pt idx="3">
                  <c:v>4.5347</c:v>
                </c:pt>
                <c:pt idx="4">
                  <c:v>4.2279999999999998</c:v>
                </c:pt>
                <c:pt idx="5">
                  <c:v>4.2138</c:v>
                </c:pt>
                <c:pt idx="6">
                  <c:v>4.1326000000000001</c:v>
                </c:pt>
                <c:pt idx="7">
                  <c:v>4.0769000000000002</c:v>
                </c:pt>
                <c:pt idx="8">
                  <c:v>4.0234000000000005</c:v>
                </c:pt>
                <c:pt idx="9">
                  <c:v>4.0000999999999998</c:v>
                </c:pt>
                <c:pt idx="10">
                  <c:v>4.0342250000000002</c:v>
                </c:pt>
                <c:pt idx="11">
                  <c:v>4.633700000000001</c:v>
                </c:pt>
                <c:pt idx="12">
                  <c:v>4.3951000000000002</c:v>
                </c:pt>
                <c:pt idx="13">
                  <c:v>4.1757999999999997</c:v>
                </c:pt>
                <c:pt idx="14">
                  <c:v>4.149</c:v>
                </c:pt>
                <c:pt idx="15">
                  <c:v>4.1470000000000002</c:v>
                </c:pt>
                <c:pt idx="16">
                  <c:v>4.0892999999999997</c:v>
                </c:pt>
                <c:pt idx="17">
                  <c:v>3.9388000000000001</c:v>
                </c:pt>
                <c:pt idx="18">
                  <c:v>3.8631000000000002</c:v>
                </c:pt>
                <c:pt idx="19">
                  <c:v>3.8364999999999996</c:v>
                </c:pt>
                <c:pt idx="20">
                  <c:v>3.8209999999999997</c:v>
                </c:pt>
                <c:pt idx="21">
                  <c:v>3.7757999999999998</c:v>
                </c:pt>
                <c:pt idx="22">
                  <c:v>3.5855999999999999</c:v>
                </c:pt>
                <c:pt idx="23">
                  <c:v>3.9345705882352946</c:v>
                </c:pt>
                <c:pt idx="24">
                  <c:v>4.3102</c:v>
                </c:pt>
                <c:pt idx="25">
                  <c:v>4.2331000000000003</c:v>
                </c:pt>
                <c:pt idx="26">
                  <c:v>4.1977000000000002</c:v>
                </c:pt>
                <c:pt idx="27">
                  <c:v>4.0708000000000002</c:v>
                </c:pt>
                <c:pt idx="28">
                  <c:v>4.0410000000000004</c:v>
                </c:pt>
                <c:pt idx="29">
                  <c:v>4.0079999999999991</c:v>
                </c:pt>
                <c:pt idx="30">
                  <c:v>3.9412000000000003</c:v>
                </c:pt>
                <c:pt idx="31">
                  <c:v>3.9371000000000005</c:v>
                </c:pt>
                <c:pt idx="32">
                  <c:v>3.9277999999999995</c:v>
                </c:pt>
                <c:pt idx="33">
                  <c:v>3.8868</c:v>
                </c:pt>
                <c:pt idx="34">
                  <c:v>3.8812000000000002</c:v>
                </c:pt>
                <c:pt idx="35">
                  <c:v>3.84</c:v>
                </c:pt>
                <c:pt idx="36">
                  <c:v>3.8149000000000002</c:v>
                </c:pt>
                <c:pt idx="37">
                  <c:v>3.8</c:v>
                </c:pt>
                <c:pt idx="38">
                  <c:v>3.7856000000000001</c:v>
                </c:pt>
                <c:pt idx="39">
                  <c:v>3.6723000000000003</c:v>
                </c:pt>
                <c:pt idx="40">
                  <c:v>3.54</c:v>
                </c:pt>
                <c:pt idx="41">
                  <c:v>4.1199949999999994</c:v>
                </c:pt>
                <c:pt idx="42">
                  <c:v>4.7374999999999998</c:v>
                </c:pt>
                <c:pt idx="43">
                  <c:v>4.5316000000000001</c:v>
                </c:pt>
                <c:pt idx="44">
                  <c:v>4.5196999999999994</c:v>
                </c:pt>
                <c:pt idx="45">
                  <c:v>4.4571000000000005</c:v>
                </c:pt>
                <c:pt idx="46">
                  <c:v>4.3548</c:v>
                </c:pt>
                <c:pt idx="47">
                  <c:v>4.3544</c:v>
                </c:pt>
                <c:pt idx="48">
                  <c:v>4.2428999999999997</c:v>
                </c:pt>
                <c:pt idx="49">
                  <c:v>4.1703000000000001</c:v>
                </c:pt>
                <c:pt idx="50">
                  <c:v>4.1589999999999998</c:v>
                </c:pt>
                <c:pt idx="51">
                  <c:v>4.1303999999999998</c:v>
                </c:pt>
                <c:pt idx="52">
                  <c:v>4.1193000000000008</c:v>
                </c:pt>
                <c:pt idx="53">
                  <c:v>4.0537000000000001</c:v>
                </c:pt>
                <c:pt idx="54">
                  <c:v>3.9999000000000002</c:v>
                </c:pt>
                <c:pt idx="55">
                  <c:v>3.9782999999999999</c:v>
                </c:pt>
                <c:pt idx="56">
                  <c:v>3.9676999999999998</c:v>
                </c:pt>
                <c:pt idx="57">
                  <c:v>3.9081000000000001</c:v>
                </c:pt>
                <c:pt idx="58">
                  <c:v>3.8582000000000001</c:v>
                </c:pt>
                <c:pt idx="59">
                  <c:v>3.7957000000000001</c:v>
                </c:pt>
                <c:pt idx="60">
                  <c:v>3.5314999999999999</c:v>
                </c:pt>
                <c:pt idx="61">
                  <c:v>3.5298000000000003</c:v>
                </c:pt>
                <c:pt idx="62">
                  <c:v>4.0534428571428576</c:v>
                </c:pt>
                <c:pt idx="63">
                  <c:v>4.4904999999999999</c:v>
                </c:pt>
                <c:pt idx="64">
                  <c:v>4.3750999999999998</c:v>
                </c:pt>
                <c:pt idx="65">
                  <c:v>4.1666999999999996</c:v>
                </c:pt>
                <c:pt idx="66">
                  <c:v>4.1562999999999999</c:v>
                </c:pt>
                <c:pt idx="67">
                  <c:v>4.0820000000000007</c:v>
                </c:pt>
                <c:pt idx="68">
                  <c:v>4.0815999999999999</c:v>
                </c:pt>
                <c:pt idx="69">
                  <c:v>4.0780999999999992</c:v>
                </c:pt>
                <c:pt idx="70">
                  <c:v>4.0111999999999997</c:v>
                </c:pt>
                <c:pt idx="71">
                  <c:v>3.9670000000000005</c:v>
                </c:pt>
                <c:pt idx="72">
                  <c:v>3.9405999999999999</c:v>
                </c:pt>
                <c:pt idx="73">
                  <c:v>3.9356000000000004</c:v>
                </c:pt>
                <c:pt idx="74">
                  <c:v>3.9314000000000004</c:v>
                </c:pt>
                <c:pt idx="75">
                  <c:v>3.8795999999999999</c:v>
                </c:pt>
                <c:pt idx="76">
                  <c:v>3.6524999999999999</c:v>
                </c:pt>
                <c:pt idx="77">
                  <c:v>4.1309666666666667</c:v>
                </c:pt>
                <c:pt idx="78">
                  <c:v>4.5042999999999997</c:v>
                </c:pt>
                <c:pt idx="79">
                  <c:v>4.3514999999999997</c:v>
                </c:pt>
                <c:pt idx="80">
                  <c:v>4.3266</c:v>
                </c:pt>
                <c:pt idx="81">
                  <c:v>4.3229000000000006</c:v>
                </c:pt>
                <c:pt idx="82">
                  <c:v>4.2949000000000002</c:v>
                </c:pt>
                <c:pt idx="83">
                  <c:v>4.2881999999999998</c:v>
                </c:pt>
                <c:pt idx="84">
                  <c:v>4.2866999999999997</c:v>
                </c:pt>
                <c:pt idx="85">
                  <c:v>4.2784000000000004</c:v>
                </c:pt>
                <c:pt idx="86">
                  <c:v>4.2688999999999995</c:v>
                </c:pt>
                <c:pt idx="87">
                  <c:v>4.2254999999999994</c:v>
                </c:pt>
                <c:pt idx="88">
                  <c:v>4.2133000000000003</c:v>
                </c:pt>
                <c:pt idx="89">
                  <c:v>4.1924000000000001</c:v>
                </c:pt>
                <c:pt idx="90">
                  <c:v>4.1641999999999992</c:v>
                </c:pt>
                <c:pt idx="91">
                  <c:v>4.1622000000000003</c:v>
                </c:pt>
                <c:pt idx="92">
                  <c:v>4.1574</c:v>
                </c:pt>
                <c:pt idx="93">
                  <c:v>4.1329999999999991</c:v>
                </c:pt>
                <c:pt idx="94">
                  <c:v>4.1172000000000004</c:v>
                </c:pt>
                <c:pt idx="95">
                  <c:v>4.1124999999999998</c:v>
                </c:pt>
                <c:pt idx="96">
                  <c:v>4.1112000000000002</c:v>
                </c:pt>
                <c:pt idx="97">
                  <c:v>4.0952000000000002</c:v>
                </c:pt>
                <c:pt idx="98">
                  <c:v>4.0723999999999991</c:v>
                </c:pt>
                <c:pt idx="99">
                  <c:v>4.0513000000000003</c:v>
                </c:pt>
                <c:pt idx="100">
                  <c:v>4.0511999999999997</c:v>
                </c:pt>
                <c:pt idx="101">
                  <c:v>4.0503</c:v>
                </c:pt>
                <c:pt idx="102">
                  <c:v>4.0199999999999996</c:v>
                </c:pt>
                <c:pt idx="103">
                  <c:v>4.0004</c:v>
                </c:pt>
                <c:pt idx="104">
                  <c:v>3.9518</c:v>
                </c:pt>
                <c:pt idx="105">
                  <c:v>3.8520000000000003</c:v>
                </c:pt>
                <c:pt idx="106">
                  <c:v>3.7268999999999992</c:v>
                </c:pt>
                <c:pt idx="107">
                  <c:v>3.5462000000000002</c:v>
                </c:pt>
                <c:pt idx="108">
                  <c:v>4.2015666666666664</c:v>
                </c:pt>
                <c:pt idx="109">
                  <c:v>4.6025</c:v>
                </c:pt>
                <c:pt idx="110">
                  <c:v>4.5372000000000003</c:v>
                </c:pt>
                <c:pt idx="111">
                  <c:v>4.4937000000000005</c:v>
                </c:pt>
                <c:pt idx="112">
                  <c:v>4.2187999999999999</c:v>
                </c:pt>
                <c:pt idx="113">
                  <c:v>4.2000999999999999</c:v>
                </c:pt>
                <c:pt idx="114">
                  <c:v>4.0842999999999998</c:v>
                </c:pt>
                <c:pt idx="115">
                  <c:v>3.9595000000000002</c:v>
                </c:pt>
                <c:pt idx="116">
                  <c:v>3.8936000000000002</c:v>
                </c:pt>
                <c:pt idx="117">
                  <c:v>3.8243999999999998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8575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'Математ-4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 № 131</c:v>
                </c:pt>
                <c:pt idx="3">
                  <c:v>МАОУ Лицей № 28</c:v>
                </c:pt>
                <c:pt idx="4">
                  <c:v>МАОУ СШ № 19</c:v>
                </c:pt>
                <c:pt idx="5">
                  <c:v>МАОУ Гимназия №  9</c:v>
                </c:pt>
                <c:pt idx="6">
                  <c:v>МАОУ СШ № 32</c:v>
                </c:pt>
                <c:pt idx="7">
                  <c:v>МБОУ СШ № 86 </c:v>
                </c:pt>
                <c:pt idx="8">
                  <c:v>МАОУ Гимназия № 8</c:v>
                </c:pt>
                <c:pt idx="9">
                  <c:v>МАОУ СШ  № 12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63</c:v>
                </c:pt>
                <c:pt idx="15">
                  <c:v>МАОУ СШ № 135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Гимназия № 4</c:v>
                </c:pt>
                <c:pt idx="19">
                  <c:v>МАОУ СШ № 81</c:v>
                </c:pt>
                <c:pt idx="20">
                  <c:v>МАОУ СШ № 46</c:v>
                </c:pt>
                <c:pt idx="21">
                  <c:v>МАОУ СШ № 8 "Созидание"</c:v>
                </c:pt>
                <c:pt idx="22">
                  <c:v>МАОУ СШ № 90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МАОУ Лицей № 3</c:v>
                </c:pt>
                <c:pt idx="27">
                  <c:v>МАОУ СШ № 89</c:v>
                </c:pt>
                <c:pt idx="28">
                  <c:v>МБОУ СШ № 94</c:v>
                </c:pt>
                <c:pt idx="29">
                  <c:v>МАОУ СШ № 148</c:v>
                </c:pt>
                <c:pt idx="30">
                  <c:v>МАОУ Лицей № 12</c:v>
                </c:pt>
                <c:pt idx="31">
                  <c:v>МБОУ СШ № 79</c:v>
                </c:pt>
                <c:pt idx="32">
                  <c:v>МБОУ Гимназия № 7</c:v>
                </c:pt>
                <c:pt idx="33">
                  <c:v>МБОУ СШ № 13</c:v>
                </c:pt>
                <c:pt idx="34">
                  <c:v>МБОУ СШ № 64</c:v>
                </c:pt>
                <c:pt idx="35">
                  <c:v>МБОУ СШ № 44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16</c:v>
                </c:pt>
                <c:pt idx="39">
                  <c:v>МАОУ СШ № 53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МАОУ Школа-интернат № 1</c:v>
                </c:pt>
                <c:pt idx="46">
                  <c:v>МАОУ «КУГ № 1 – Универс»</c:v>
                </c:pt>
                <c:pt idx="47">
                  <c:v>МБОУ Лицей № 10</c:v>
                </c:pt>
                <c:pt idx="48">
                  <c:v>МАОУ Лицей № 1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95</c:v>
                </c:pt>
                <c:pt idx="52">
                  <c:v>МАОУ СШ № 3</c:v>
                </c:pt>
                <c:pt idx="53">
                  <c:v>МБОУ СШ № 39</c:v>
                </c:pt>
                <c:pt idx="54">
                  <c:v>МАОУ СШ № 159</c:v>
                </c:pt>
                <c:pt idx="55">
                  <c:v>МБОУ СШ № 133</c:v>
                </c:pt>
                <c:pt idx="56">
                  <c:v>МБОУ СШ № 30</c:v>
                </c:pt>
                <c:pt idx="57">
                  <c:v>МБОУ СШ № 84</c:v>
                </c:pt>
                <c:pt idx="58">
                  <c:v>МБОУ Лицей № 8</c:v>
                </c:pt>
                <c:pt idx="59">
                  <c:v>МАОУ СШ № 82</c:v>
                </c:pt>
                <c:pt idx="60">
                  <c:v>МБОУ СШ № 73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СШ № 137</c:v>
                </c:pt>
                <c:pt idx="64">
                  <c:v>МАОУ Лицей № 9 "Лидер"</c:v>
                </c:pt>
                <c:pt idx="65">
                  <c:v>МАОУ СШ № 23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34</c:v>
                </c:pt>
                <c:pt idx="69">
                  <c:v>МАОУ Гимназия № 14</c:v>
                </c:pt>
                <c:pt idx="70">
                  <c:v>МАОУ СШ № 42</c:v>
                </c:pt>
                <c:pt idx="71">
                  <c:v>МАОУ СШ № 93</c:v>
                </c:pt>
                <c:pt idx="72">
                  <c:v>МАОУ СШ № 76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45</c:v>
                </c:pt>
                <c:pt idx="76">
                  <c:v>МАОУ СШ № 78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157</c:v>
                </c:pt>
                <c:pt idx="82">
                  <c:v>МАОУ СШ № 147</c:v>
                </c:pt>
                <c:pt idx="83">
                  <c:v>МАОУ СШ № 152 </c:v>
                </c:pt>
                <c:pt idx="84">
                  <c:v>МАОУ СШ № 151</c:v>
                </c:pt>
                <c:pt idx="85">
                  <c:v>МАОУ СШ № 121</c:v>
                </c:pt>
                <c:pt idx="86">
                  <c:v>МАОУ СШ № 69</c:v>
                </c:pt>
                <c:pt idx="87">
                  <c:v>МАОУ СШ № 150</c:v>
                </c:pt>
                <c:pt idx="88">
                  <c:v>МАОУ СШ № 139</c:v>
                </c:pt>
                <c:pt idx="89">
                  <c:v>МАОУ СШ № 66</c:v>
                </c:pt>
                <c:pt idx="90">
                  <c:v>МАОУ СШ № 98</c:v>
                </c:pt>
                <c:pt idx="91">
                  <c:v>МБОУ СШ № 56</c:v>
                </c:pt>
                <c:pt idx="92">
                  <c:v>МАОУ СШ № 144</c:v>
                </c:pt>
                <c:pt idx="93">
                  <c:v>МАОУ СШ № 18</c:v>
                </c:pt>
                <c:pt idx="94">
                  <c:v>МАОУ СШ № 108</c:v>
                </c:pt>
                <c:pt idx="95">
                  <c:v>МАОУ СШ № 145</c:v>
                </c:pt>
                <c:pt idx="96">
                  <c:v>МАОУ СШ № 156</c:v>
                </c:pt>
                <c:pt idx="97">
                  <c:v>МАОУ СШ № 1</c:v>
                </c:pt>
                <c:pt idx="98">
                  <c:v>МБОУ СШ № 2</c:v>
                </c:pt>
                <c:pt idx="99">
                  <c:v>МАОУ СШ № 5</c:v>
                </c:pt>
                <c:pt idx="100">
                  <c:v>МАОУ СШ № 24</c:v>
                </c:pt>
                <c:pt idx="101">
                  <c:v>МАОУ СШ № 143</c:v>
                </c:pt>
                <c:pt idx="102">
                  <c:v>МАОУ СШ № 115</c:v>
                </c:pt>
                <c:pt idx="103">
                  <c:v>МАОУ СШ № 134</c:v>
                </c:pt>
                <c:pt idx="104">
                  <c:v>МАОУ СШ № 91</c:v>
                </c:pt>
                <c:pt idx="105">
                  <c:v>МАОУ СШ № 85</c:v>
                </c:pt>
                <c:pt idx="106">
                  <c:v>МАОУ СШ № 154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МБОУ  Гимназия № 16</c:v>
                </c:pt>
                <c:pt idx="110">
                  <c:v>МАОУ Гимназия № 2</c:v>
                </c:pt>
                <c:pt idx="111">
                  <c:v>МБОУ СОШ № 10 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МАОУ СШ "Комплекс "Покровский"</c:v>
                </c:pt>
                <c:pt idx="117">
                  <c:v>МБОУ СШ № 4</c:v>
                </c:pt>
              </c:strCache>
            </c:strRef>
          </c:cat>
          <c:val>
            <c:numRef>
              <c:f>'Математ-4 диаграмма'!$I$5:$I$122</c:f>
              <c:numCache>
                <c:formatCode>Основной</c:formatCode>
                <c:ptCount val="118"/>
                <c:pt idx="0">
                  <c:v>4.1500000000000004</c:v>
                </c:pt>
                <c:pt idx="1">
                  <c:v>4.1500000000000004</c:v>
                </c:pt>
                <c:pt idx="2">
                  <c:v>4.1500000000000004</c:v>
                </c:pt>
                <c:pt idx="3">
                  <c:v>4.1500000000000004</c:v>
                </c:pt>
                <c:pt idx="4">
                  <c:v>4.1500000000000004</c:v>
                </c:pt>
                <c:pt idx="5">
                  <c:v>4.1500000000000004</c:v>
                </c:pt>
                <c:pt idx="6">
                  <c:v>4.1500000000000004</c:v>
                </c:pt>
                <c:pt idx="7">
                  <c:v>4.1500000000000004</c:v>
                </c:pt>
                <c:pt idx="8">
                  <c:v>4.1500000000000004</c:v>
                </c:pt>
                <c:pt idx="9">
                  <c:v>4.1500000000000004</c:v>
                </c:pt>
                <c:pt idx="10">
                  <c:v>4.1500000000000004</c:v>
                </c:pt>
                <c:pt idx="11">
                  <c:v>4.1500000000000004</c:v>
                </c:pt>
                <c:pt idx="12">
                  <c:v>4.1500000000000004</c:v>
                </c:pt>
                <c:pt idx="13">
                  <c:v>4.1500000000000004</c:v>
                </c:pt>
                <c:pt idx="14">
                  <c:v>4.1500000000000004</c:v>
                </c:pt>
                <c:pt idx="15">
                  <c:v>4.1500000000000004</c:v>
                </c:pt>
                <c:pt idx="16">
                  <c:v>4.1500000000000004</c:v>
                </c:pt>
                <c:pt idx="17">
                  <c:v>4.1500000000000004</c:v>
                </c:pt>
                <c:pt idx="18">
                  <c:v>4.1500000000000004</c:v>
                </c:pt>
                <c:pt idx="19">
                  <c:v>4.1500000000000004</c:v>
                </c:pt>
                <c:pt idx="20">
                  <c:v>4.1500000000000004</c:v>
                </c:pt>
                <c:pt idx="21">
                  <c:v>4.1500000000000004</c:v>
                </c:pt>
                <c:pt idx="22">
                  <c:v>4.1500000000000004</c:v>
                </c:pt>
                <c:pt idx="23">
                  <c:v>4.1500000000000004</c:v>
                </c:pt>
                <c:pt idx="24">
                  <c:v>4.1500000000000004</c:v>
                </c:pt>
                <c:pt idx="25">
                  <c:v>4.1500000000000004</c:v>
                </c:pt>
                <c:pt idx="26">
                  <c:v>4.1500000000000004</c:v>
                </c:pt>
                <c:pt idx="27">
                  <c:v>4.1500000000000004</c:v>
                </c:pt>
                <c:pt idx="28">
                  <c:v>4.1500000000000004</c:v>
                </c:pt>
                <c:pt idx="29">
                  <c:v>4.1500000000000004</c:v>
                </c:pt>
                <c:pt idx="30">
                  <c:v>4.1500000000000004</c:v>
                </c:pt>
                <c:pt idx="31">
                  <c:v>4.1500000000000004</c:v>
                </c:pt>
                <c:pt idx="32">
                  <c:v>4.1500000000000004</c:v>
                </c:pt>
                <c:pt idx="33">
                  <c:v>4.1500000000000004</c:v>
                </c:pt>
                <c:pt idx="34">
                  <c:v>4.1500000000000004</c:v>
                </c:pt>
                <c:pt idx="35">
                  <c:v>4.1500000000000004</c:v>
                </c:pt>
                <c:pt idx="36">
                  <c:v>4.1500000000000004</c:v>
                </c:pt>
                <c:pt idx="37">
                  <c:v>4.1500000000000004</c:v>
                </c:pt>
                <c:pt idx="38">
                  <c:v>4.1500000000000004</c:v>
                </c:pt>
                <c:pt idx="39">
                  <c:v>4.1500000000000004</c:v>
                </c:pt>
                <c:pt idx="40">
                  <c:v>4.1500000000000004</c:v>
                </c:pt>
                <c:pt idx="41">
                  <c:v>4.1500000000000004</c:v>
                </c:pt>
                <c:pt idx="42">
                  <c:v>4.1500000000000004</c:v>
                </c:pt>
                <c:pt idx="43">
                  <c:v>4.1500000000000004</c:v>
                </c:pt>
                <c:pt idx="44">
                  <c:v>4.1500000000000004</c:v>
                </c:pt>
                <c:pt idx="45">
                  <c:v>4.1500000000000004</c:v>
                </c:pt>
                <c:pt idx="46">
                  <c:v>4.1500000000000004</c:v>
                </c:pt>
                <c:pt idx="47">
                  <c:v>4.1500000000000004</c:v>
                </c:pt>
                <c:pt idx="48">
                  <c:v>4.1500000000000004</c:v>
                </c:pt>
                <c:pt idx="49">
                  <c:v>4.1500000000000004</c:v>
                </c:pt>
                <c:pt idx="50">
                  <c:v>4.1500000000000004</c:v>
                </c:pt>
                <c:pt idx="51">
                  <c:v>4.1500000000000004</c:v>
                </c:pt>
                <c:pt idx="52">
                  <c:v>4.1500000000000004</c:v>
                </c:pt>
                <c:pt idx="53">
                  <c:v>4.1500000000000004</c:v>
                </c:pt>
                <c:pt idx="54">
                  <c:v>4.1500000000000004</c:v>
                </c:pt>
                <c:pt idx="55">
                  <c:v>4.1500000000000004</c:v>
                </c:pt>
                <c:pt idx="56">
                  <c:v>4.1500000000000004</c:v>
                </c:pt>
                <c:pt idx="57">
                  <c:v>4.1500000000000004</c:v>
                </c:pt>
                <c:pt idx="58">
                  <c:v>4.1500000000000004</c:v>
                </c:pt>
                <c:pt idx="59">
                  <c:v>4.1500000000000004</c:v>
                </c:pt>
                <c:pt idx="60">
                  <c:v>4.1500000000000004</c:v>
                </c:pt>
                <c:pt idx="61">
                  <c:v>4.1500000000000004</c:v>
                </c:pt>
                <c:pt idx="62">
                  <c:v>4.1500000000000004</c:v>
                </c:pt>
                <c:pt idx="63">
                  <c:v>4.1500000000000004</c:v>
                </c:pt>
                <c:pt idx="64">
                  <c:v>4.1500000000000004</c:v>
                </c:pt>
                <c:pt idx="65">
                  <c:v>4.1500000000000004</c:v>
                </c:pt>
                <c:pt idx="66">
                  <c:v>4.1500000000000004</c:v>
                </c:pt>
                <c:pt idx="67">
                  <c:v>4.1500000000000004</c:v>
                </c:pt>
                <c:pt idx="68">
                  <c:v>4.1500000000000004</c:v>
                </c:pt>
                <c:pt idx="69">
                  <c:v>4.1500000000000004</c:v>
                </c:pt>
                <c:pt idx="70">
                  <c:v>4.1500000000000004</c:v>
                </c:pt>
                <c:pt idx="71">
                  <c:v>4.1500000000000004</c:v>
                </c:pt>
                <c:pt idx="72">
                  <c:v>4.1500000000000004</c:v>
                </c:pt>
                <c:pt idx="73">
                  <c:v>4.1500000000000004</c:v>
                </c:pt>
                <c:pt idx="74">
                  <c:v>4.1500000000000004</c:v>
                </c:pt>
                <c:pt idx="75">
                  <c:v>4.1500000000000004</c:v>
                </c:pt>
                <c:pt idx="76">
                  <c:v>4.1500000000000004</c:v>
                </c:pt>
                <c:pt idx="77">
                  <c:v>4.1500000000000004</c:v>
                </c:pt>
                <c:pt idx="78">
                  <c:v>4.1500000000000004</c:v>
                </c:pt>
                <c:pt idx="79">
                  <c:v>4.1500000000000004</c:v>
                </c:pt>
                <c:pt idx="80">
                  <c:v>4.1500000000000004</c:v>
                </c:pt>
                <c:pt idx="81">
                  <c:v>4.1500000000000004</c:v>
                </c:pt>
                <c:pt idx="82">
                  <c:v>4.1500000000000004</c:v>
                </c:pt>
                <c:pt idx="83">
                  <c:v>4.1500000000000004</c:v>
                </c:pt>
                <c:pt idx="84">
                  <c:v>4.1500000000000004</c:v>
                </c:pt>
                <c:pt idx="85">
                  <c:v>4.1500000000000004</c:v>
                </c:pt>
                <c:pt idx="86">
                  <c:v>4.1500000000000004</c:v>
                </c:pt>
                <c:pt idx="87">
                  <c:v>4.1500000000000004</c:v>
                </c:pt>
                <c:pt idx="88">
                  <c:v>4.1500000000000004</c:v>
                </c:pt>
                <c:pt idx="89">
                  <c:v>4.1500000000000004</c:v>
                </c:pt>
                <c:pt idx="90">
                  <c:v>4.1500000000000004</c:v>
                </c:pt>
                <c:pt idx="91">
                  <c:v>4.1500000000000004</c:v>
                </c:pt>
                <c:pt idx="92">
                  <c:v>4.1500000000000004</c:v>
                </c:pt>
                <c:pt idx="93">
                  <c:v>4.1500000000000004</c:v>
                </c:pt>
                <c:pt idx="94">
                  <c:v>4.1500000000000004</c:v>
                </c:pt>
                <c:pt idx="95">
                  <c:v>4.1500000000000004</c:v>
                </c:pt>
                <c:pt idx="96">
                  <c:v>4.1500000000000004</c:v>
                </c:pt>
                <c:pt idx="97">
                  <c:v>4.1500000000000004</c:v>
                </c:pt>
                <c:pt idx="98">
                  <c:v>4.1500000000000004</c:v>
                </c:pt>
                <c:pt idx="99">
                  <c:v>4.1500000000000004</c:v>
                </c:pt>
                <c:pt idx="100">
                  <c:v>4.1500000000000004</c:v>
                </c:pt>
                <c:pt idx="101">
                  <c:v>4.1500000000000004</c:v>
                </c:pt>
                <c:pt idx="102">
                  <c:v>4.1500000000000004</c:v>
                </c:pt>
                <c:pt idx="103">
                  <c:v>4.1500000000000004</c:v>
                </c:pt>
                <c:pt idx="104">
                  <c:v>4.1500000000000004</c:v>
                </c:pt>
                <c:pt idx="105">
                  <c:v>4.1500000000000004</c:v>
                </c:pt>
                <c:pt idx="106">
                  <c:v>4.1500000000000004</c:v>
                </c:pt>
                <c:pt idx="107">
                  <c:v>4.1500000000000004</c:v>
                </c:pt>
                <c:pt idx="108">
                  <c:v>4.1500000000000004</c:v>
                </c:pt>
                <c:pt idx="109">
                  <c:v>4.1500000000000004</c:v>
                </c:pt>
                <c:pt idx="110">
                  <c:v>4.1500000000000004</c:v>
                </c:pt>
                <c:pt idx="111">
                  <c:v>4.1500000000000004</c:v>
                </c:pt>
                <c:pt idx="112">
                  <c:v>4.1500000000000004</c:v>
                </c:pt>
                <c:pt idx="113">
                  <c:v>4.1500000000000004</c:v>
                </c:pt>
                <c:pt idx="114">
                  <c:v>4.1500000000000004</c:v>
                </c:pt>
                <c:pt idx="115">
                  <c:v>4.1500000000000004</c:v>
                </c:pt>
                <c:pt idx="116">
                  <c:v>4.1500000000000004</c:v>
                </c:pt>
                <c:pt idx="117">
                  <c:v>4.1500000000000004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'Математ-4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 № 131</c:v>
                </c:pt>
                <c:pt idx="3">
                  <c:v>МАОУ Лицей № 28</c:v>
                </c:pt>
                <c:pt idx="4">
                  <c:v>МАОУ СШ № 19</c:v>
                </c:pt>
                <c:pt idx="5">
                  <c:v>МАОУ Гимназия №  9</c:v>
                </c:pt>
                <c:pt idx="6">
                  <c:v>МАОУ СШ № 32</c:v>
                </c:pt>
                <c:pt idx="7">
                  <c:v>МБОУ СШ № 86 </c:v>
                </c:pt>
                <c:pt idx="8">
                  <c:v>МАОУ Гимназия № 8</c:v>
                </c:pt>
                <c:pt idx="9">
                  <c:v>МАОУ СШ  № 12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63</c:v>
                </c:pt>
                <c:pt idx="15">
                  <c:v>МАОУ СШ № 135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Гимназия № 4</c:v>
                </c:pt>
                <c:pt idx="19">
                  <c:v>МАОУ СШ № 81</c:v>
                </c:pt>
                <c:pt idx="20">
                  <c:v>МАОУ СШ № 46</c:v>
                </c:pt>
                <c:pt idx="21">
                  <c:v>МАОУ СШ № 8 "Созидание"</c:v>
                </c:pt>
                <c:pt idx="22">
                  <c:v>МАОУ СШ № 90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МАОУ Лицей № 3</c:v>
                </c:pt>
                <c:pt idx="27">
                  <c:v>МАОУ СШ № 89</c:v>
                </c:pt>
                <c:pt idx="28">
                  <c:v>МБОУ СШ № 94</c:v>
                </c:pt>
                <c:pt idx="29">
                  <c:v>МАОУ СШ № 148</c:v>
                </c:pt>
                <c:pt idx="30">
                  <c:v>МАОУ Лицей № 12</c:v>
                </c:pt>
                <c:pt idx="31">
                  <c:v>МБОУ СШ № 79</c:v>
                </c:pt>
                <c:pt idx="32">
                  <c:v>МБОУ Гимназия № 7</c:v>
                </c:pt>
                <c:pt idx="33">
                  <c:v>МБОУ СШ № 13</c:v>
                </c:pt>
                <c:pt idx="34">
                  <c:v>МБОУ СШ № 64</c:v>
                </c:pt>
                <c:pt idx="35">
                  <c:v>МБОУ СШ № 44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16</c:v>
                </c:pt>
                <c:pt idx="39">
                  <c:v>МАОУ СШ № 53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МАОУ Школа-интернат № 1</c:v>
                </c:pt>
                <c:pt idx="46">
                  <c:v>МАОУ «КУГ № 1 – Универс»</c:v>
                </c:pt>
                <c:pt idx="47">
                  <c:v>МБОУ Лицей № 10</c:v>
                </c:pt>
                <c:pt idx="48">
                  <c:v>МАОУ Лицей № 1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95</c:v>
                </c:pt>
                <c:pt idx="52">
                  <c:v>МАОУ СШ № 3</c:v>
                </c:pt>
                <c:pt idx="53">
                  <c:v>МБОУ СШ № 39</c:v>
                </c:pt>
                <c:pt idx="54">
                  <c:v>МАОУ СШ № 159</c:v>
                </c:pt>
                <c:pt idx="55">
                  <c:v>МБОУ СШ № 133</c:v>
                </c:pt>
                <c:pt idx="56">
                  <c:v>МБОУ СШ № 30</c:v>
                </c:pt>
                <c:pt idx="57">
                  <c:v>МБОУ СШ № 84</c:v>
                </c:pt>
                <c:pt idx="58">
                  <c:v>МБОУ Лицей № 8</c:v>
                </c:pt>
                <c:pt idx="59">
                  <c:v>МАОУ СШ № 82</c:v>
                </c:pt>
                <c:pt idx="60">
                  <c:v>МБОУ СШ № 73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СШ № 137</c:v>
                </c:pt>
                <c:pt idx="64">
                  <c:v>МАОУ Лицей № 9 "Лидер"</c:v>
                </c:pt>
                <c:pt idx="65">
                  <c:v>МАОУ СШ № 23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34</c:v>
                </c:pt>
                <c:pt idx="69">
                  <c:v>МАОУ Гимназия № 14</c:v>
                </c:pt>
                <c:pt idx="70">
                  <c:v>МАОУ СШ № 42</c:v>
                </c:pt>
                <c:pt idx="71">
                  <c:v>МАОУ СШ № 93</c:v>
                </c:pt>
                <c:pt idx="72">
                  <c:v>МАОУ СШ № 76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45</c:v>
                </c:pt>
                <c:pt idx="76">
                  <c:v>МАОУ СШ № 78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157</c:v>
                </c:pt>
                <c:pt idx="82">
                  <c:v>МАОУ СШ № 147</c:v>
                </c:pt>
                <c:pt idx="83">
                  <c:v>МАОУ СШ № 152 </c:v>
                </c:pt>
                <c:pt idx="84">
                  <c:v>МАОУ СШ № 151</c:v>
                </c:pt>
                <c:pt idx="85">
                  <c:v>МАОУ СШ № 121</c:v>
                </c:pt>
                <c:pt idx="86">
                  <c:v>МАОУ СШ № 69</c:v>
                </c:pt>
                <c:pt idx="87">
                  <c:v>МАОУ СШ № 150</c:v>
                </c:pt>
                <c:pt idx="88">
                  <c:v>МАОУ СШ № 139</c:v>
                </c:pt>
                <c:pt idx="89">
                  <c:v>МАОУ СШ № 66</c:v>
                </c:pt>
                <c:pt idx="90">
                  <c:v>МАОУ СШ № 98</c:v>
                </c:pt>
                <c:pt idx="91">
                  <c:v>МБОУ СШ № 56</c:v>
                </c:pt>
                <c:pt idx="92">
                  <c:v>МАОУ СШ № 144</c:v>
                </c:pt>
                <c:pt idx="93">
                  <c:v>МАОУ СШ № 18</c:v>
                </c:pt>
                <c:pt idx="94">
                  <c:v>МАОУ СШ № 108</c:v>
                </c:pt>
                <c:pt idx="95">
                  <c:v>МАОУ СШ № 145</c:v>
                </c:pt>
                <c:pt idx="96">
                  <c:v>МАОУ СШ № 156</c:v>
                </c:pt>
                <c:pt idx="97">
                  <c:v>МАОУ СШ № 1</c:v>
                </c:pt>
                <c:pt idx="98">
                  <c:v>МБОУ СШ № 2</c:v>
                </c:pt>
                <c:pt idx="99">
                  <c:v>МАОУ СШ № 5</c:v>
                </c:pt>
                <c:pt idx="100">
                  <c:v>МАОУ СШ № 24</c:v>
                </c:pt>
                <c:pt idx="101">
                  <c:v>МАОУ СШ № 143</c:v>
                </c:pt>
                <c:pt idx="102">
                  <c:v>МАОУ СШ № 115</c:v>
                </c:pt>
                <c:pt idx="103">
                  <c:v>МАОУ СШ № 134</c:v>
                </c:pt>
                <c:pt idx="104">
                  <c:v>МАОУ СШ № 91</c:v>
                </c:pt>
                <c:pt idx="105">
                  <c:v>МАОУ СШ № 85</c:v>
                </c:pt>
                <c:pt idx="106">
                  <c:v>МАОУ СШ № 154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МБОУ  Гимназия № 16</c:v>
                </c:pt>
                <c:pt idx="110">
                  <c:v>МАОУ Гимназия № 2</c:v>
                </c:pt>
                <c:pt idx="111">
                  <c:v>МБОУ СОШ № 10 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МАОУ СШ "Комплекс "Покровский"</c:v>
                </c:pt>
                <c:pt idx="117">
                  <c:v>МБОУ СШ № 4</c:v>
                </c:pt>
              </c:strCache>
            </c:strRef>
          </c:cat>
          <c:val>
            <c:numRef>
              <c:f>'Математ-4 диаграмма'!$H$5:$H$122</c:f>
              <c:numCache>
                <c:formatCode>0,00</c:formatCode>
                <c:ptCount val="118"/>
                <c:pt idx="0">
                  <c:v>4.3046888888888892</c:v>
                </c:pt>
                <c:pt idx="1">
                  <c:v>4.5648</c:v>
                </c:pt>
                <c:pt idx="2">
                  <c:v>4.6939000000000002</c:v>
                </c:pt>
                <c:pt idx="3">
                  <c:v>4.6849999999999996</c:v>
                </c:pt>
                <c:pt idx="4">
                  <c:v>4.0999999999999996</c:v>
                </c:pt>
                <c:pt idx="5">
                  <c:v>4.3273999999999999</c:v>
                </c:pt>
                <c:pt idx="6">
                  <c:v>4.3548999999999998</c:v>
                </c:pt>
                <c:pt idx="7">
                  <c:v>3.6450999999999998</c:v>
                </c:pt>
                <c:pt idx="8">
                  <c:v>4.3918000000000008</c:v>
                </c:pt>
                <c:pt idx="9">
                  <c:v>3.9793000000000003</c:v>
                </c:pt>
                <c:pt idx="10">
                  <c:v>4.1635333333333335</c:v>
                </c:pt>
                <c:pt idx="11">
                  <c:v>4.3302999999999994</c:v>
                </c:pt>
                <c:pt idx="12">
                  <c:v>4.3431999999999995</c:v>
                </c:pt>
                <c:pt idx="13">
                  <c:v>4.2969000000000008</c:v>
                </c:pt>
                <c:pt idx="14">
                  <c:v>4.093</c:v>
                </c:pt>
                <c:pt idx="15">
                  <c:v>3.9246000000000003</c:v>
                </c:pt>
                <c:pt idx="16">
                  <c:v>4.4729999999999999</c:v>
                </c:pt>
                <c:pt idx="17">
                  <c:v>3.9375</c:v>
                </c:pt>
                <c:pt idx="18">
                  <c:v>4.3981000000000003</c:v>
                </c:pt>
                <c:pt idx="19">
                  <c:v>3.8207</c:v>
                </c:pt>
                <c:pt idx="20">
                  <c:v>4.2966000000000006</c:v>
                </c:pt>
                <c:pt idx="21">
                  <c:v>4.0684999999999993</c:v>
                </c:pt>
                <c:pt idx="22">
                  <c:v>3.98</c:v>
                </c:pt>
                <c:pt idx="23">
                  <c:v>4.0638235294117653</c:v>
                </c:pt>
                <c:pt idx="24">
                  <c:v>4.2287999999999997</c:v>
                </c:pt>
                <c:pt idx="25">
                  <c:v>4.3391999999999999</c:v>
                </c:pt>
                <c:pt idx="26">
                  <c:v>4.3016999999999994</c:v>
                </c:pt>
                <c:pt idx="27">
                  <c:v>3.9849000000000001</c:v>
                </c:pt>
                <c:pt idx="28">
                  <c:v>4.0945</c:v>
                </c:pt>
                <c:pt idx="29">
                  <c:v>3.8511999999999995</c:v>
                </c:pt>
                <c:pt idx="30">
                  <c:v>4.4004000000000003</c:v>
                </c:pt>
                <c:pt idx="31">
                  <c:v>3.86</c:v>
                </c:pt>
                <c:pt idx="32">
                  <c:v>3.6923000000000004</c:v>
                </c:pt>
                <c:pt idx="33">
                  <c:v>4.1482000000000001</c:v>
                </c:pt>
                <c:pt idx="34">
                  <c:v>4.3193999999999999</c:v>
                </c:pt>
                <c:pt idx="35">
                  <c:v>4.2027999999999999</c:v>
                </c:pt>
                <c:pt idx="36">
                  <c:v>4.095600000000001</c:v>
                </c:pt>
                <c:pt idx="37">
                  <c:v>3.6378999999999997</c:v>
                </c:pt>
                <c:pt idx="38">
                  <c:v>3.7531999999999992</c:v>
                </c:pt>
                <c:pt idx="39">
                  <c:v>3.7538</c:v>
                </c:pt>
                <c:pt idx="40">
                  <c:v>4.4211</c:v>
                </c:pt>
                <c:pt idx="41">
                  <c:v>4.1522000000000014</c:v>
                </c:pt>
                <c:pt idx="42">
                  <c:v>4.5186000000000002</c:v>
                </c:pt>
                <c:pt idx="43">
                  <c:v>4.4754999999999994</c:v>
                </c:pt>
                <c:pt idx="44">
                  <c:v>4.1143000000000001</c:v>
                </c:pt>
                <c:pt idx="45">
                  <c:v>4.4572000000000003</c:v>
                </c:pt>
                <c:pt idx="46">
                  <c:v>4.3282000000000007</c:v>
                </c:pt>
                <c:pt idx="47">
                  <c:v>4.0179</c:v>
                </c:pt>
                <c:pt idx="48">
                  <c:v>4.2699999999999996</c:v>
                </c:pt>
                <c:pt idx="49">
                  <c:v>4.5769999999999991</c:v>
                </c:pt>
                <c:pt idx="50">
                  <c:v>4.1789999999999994</c:v>
                </c:pt>
                <c:pt idx="51">
                  <c:v>3.8050999999999999</c:v>
                </c:pt>
                <c:pt idx="52">
                  <c:v>4.2561999999999998</c:v>
                </c:pt>
                <c:pt idx="53">
                  <c:v>3.8774999999999999</c:v>
                </c:pt>
                <c:pt idx="54">
                  <c:v>3.9623000000000004</c:v>
                </c:pt>
                <c:pt idx="55">
                  <c:v>4.1817999999999991</c:v>
                </c:pt>
                <c:pt idx="56">
                  <c:v>4.0322000000000005</c:v>
                </c:pt>
                <c:pt idx="57">
                  <c:v>3.8512</c:v>
                </c:pt>
                <c:pt idx="58">
                  <c:v>4.3413000000000004</c:v>
                </c:pt>
                <c:pt idx="59">
                  <c:v>4.3689999999999998</c:v>
                </c:pt>
                <c:pt idx="60">
                  <c:v>3.7930000000000001</c:v>
                </c:pt>
                <c:pt idx="61">
                  <c:v>3.6366999999999994</c:v>
                </c:pt>
                <c:pt idx="62">
                  <c:v>4.0730857142857131</c:v>
                </c:pt>
                <c:pt idx="63">
                  <c:v>4.3369</c:v>
                </c:pt>
                <c:pt idx="64">
                  <c:v>4.4286000000000003</c:v>
                </c:pt>
                <c:pt idx="65">
                  <c:v>4.0214999999999996</c:v>
                </c:pt>
                <c:pt idx="66">
                  <c:v>4.1862000000000004</c:v>
                </c:pt>
                <c:pt idx="67">
                  <c:v>3.9315000000000002</c:v>
                </c:pt>
                <c:pt idx="68">
                  <c:v>4.1276000000000002</c:v>
                </c:pt>
                <c:pt idx="69">
                  <c:v>4.3616999999999999</c:v>
                </c:pt>
                <c:pt idx="70">
                  <c:v>4.0490000000000004</c:v>
                </c:pt>
                <c:pt idx="71">
                  <c:v>4.2529999999999992</c:v>
                </c:pt>
                <c:pt idx="72">
                  <c:v>4.0303000000000004</c:v>
                </c:pt>
                <c:pt idx="73">
                  <c:v>3.8877999999999999</c:v>
                </c:pt>
                <c:pt idx="74">
                  <c:v>4.07</c:v>
                </c:pt>
                <c:pt idx="75">
                  <c:v>3.8055999999999996</c:v>
                </c:pt>
                <c:pt idx="76">
                  <c:v>3.5334999999999996</c:v>
                </c:pt>
                <c:pt idx="77">
                  <c:v>4.1077866666666658</c:v>
                </c:pt>
                <c:pt idx="78">
                  <c:v>4.3332999999999995</c:v>
                </c:pt>
                <c:pt idx="79">
                  <c:v>4.3356000000000003</c:v>
                </c:pt>
                <c:pt idx="80">
                  <c:v>4.3856000000000002</c:v>
                </c:pt>
                <c:pt idx="81">
                  <c:v>4.2141999999999999</c:v>
                </c:pt>
                <c:pt idx="82">
                  <c:v>4.2420000000000009</c:v>
                </c:pt>
                <c:pt idx="83">
                  <c:v>4.2462999999999997</c:v>
                </c:pt>
                <c:pt idx="84">
                  <c:v>4.2392999999999992</c:v>
                </c:pt>
                <c:pt idx="85">
                  <c:v>3.9693999999999998</c:v>
                </c:pt>
                <c:pt idx="86">
                  <c:v>3.9474</c:v>
                </c:pt>
                <c:pt idx="87">
                  <c:v>4.1495000000000006</c:v>
                </c:pt>
                <c:pt idx="88">
                  <c:v>3.7425999999999999</c:v>
                </c:pt>
                <c:pt idx="89">
                  <c:v>4.1835000000000004</c:v>
                </c:pt>
                <c:pt idx="90">
                  <c:v>4.2069000000000001</c:v>
                </c:pt>
                <c:pt idx="91">
                  <c:v>3.8443999999999998</c:v>
                </c:pt>
                <c:pt idx="92">
                  <c:v>4.0617999999999999</c:v>
                </c:pt>
                <c:pt idx="93">
                  <c:v>4.0357000000000003</c:v>
                </c:pt>
                <c:pt idx="94">
                  <c:v>4.0468000000000002</c:v>
                </c:pt>
                <c:pt idx="95">
                  <c:v>4.3872999999999998</c:v>
                </c:pt>
                <c:pt idx="96">
                  <c:v>4.2293999999999992</c:v>
                </c:pt>
                <c:pt idx="97">
                  <c:v>4</c:v>
                </c:pt>
                <c:pt idx="98">
                  <c:v>3.8675999999999999</c:v>
                </c:pt>
                <c:pt idx="99">
                  <c:v>4.3949999999999996</c:v>
                </c:pt>
                <c:pt idx="100">
                  <c:v>4.0952999999999999</c:v>
                </c:pt>
                <c:pt idx="101">
                  <c:v>4.2915000000000001</c:v>
                </c:pt>
                <c:pt idx="102">
                  <c:v>4.157</c:v>
                </c:pt>
                <c:pt idx="103">
                  <c:v>3.96</c:v>
                </c:pt>
                <c:pt idx="104">
                  <c:v>3.7228999999999997</c:v>
                </c:pt>
                <c:pt idx="105">
                  <c:v>4.0004</c:v>
                </c:pt>
                <c:pt idx="106">
                  <c:v>4.1032000000000002</c:v>
                </c:pt>
                <c:pt idx="107">
                  <c:v>3.8396999999999997</c:v>
                </c:pt>
                <c:pt idx="108">
                  <c:v>4.3244333333333334</c:v>
                </c:pt>
                <c:pt idx="109">
                  <c:v>4.2917000000000005</c:v>
                </c:pt>
                <c:pt idx="110">
                  <c:v>4.7908999999999988</c:v>
                </c:pt>
                <c:pt idx="111">
                  <c:v>4.8505999999999991</c:v>
                </c:pt>
                <c:pt idx="112">
                  <c:v>4.3137999999999996</c:v>
                </c:pt>
                <c:pt idx="113">
                  <c:v>4.077</c:v>
                </c:pt>
                <c:pt idx="114">
                  <c:v>3.8859000000000004</c:v>
                </c:pt>
                <c:pt idx="115">
                  <c:v>4.1936999999999998</c:v>
                </c:pt>
                <c:pt idx="116">
                  <c:v>4.0362999999999998</c:v>
                </c:pt>
                <c:pt idx="117">
                  <c:v>4.4800000000000004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'Математ-4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 № 131</c:v>
                </c:pt>
                <c:pt idx="3">
                  <c:v>МАОУ Лицей № 28</c:v>
                </c:pt>
                <c:pt idx="4">
                  <c:v>МАОУ СШ № 19</c:v>
                </c:pt>
                <c:pt idx="5">
                  <c:v>МАОУ Гимназия №  9</c:v>
                </c:pt>
                <c:pt idx="6">
                  <c:v>МАОУ СШ № 32</c:v>
                </c:pt>
                <c:pt idx="7">
                  <c:v>МБОУ СШ № 86 </c:v>
                </c:pt>
                <c:pt idx="8">
                  <c:v>МАОУ Гимназия № 8</c:v>
                </c:pt>
                <c:pt idx="9">
                  <c:v>МАОУ СШ  № 12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63</c:v>
                </c:pt>
                <c:pt idx="15">
                  <c:v>МАОУ СШ № 135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Гимназия № 4</c:v>
                </c:pt>
                <c:pt idx="19">
                  <c:v>МАОУ СШ № 81</c:v>
                </c:pt>
                <c:pt idx="20">
                  <c:v>МАОУ СШ № 46</c:v>
                </c:pt>
                <c:pt idx="21">
                  <c:v>МАОУ СШ № 8 "Созидание"</c:v>
                </c:pt>
                <c:pt idx="22">
                  <c:v>МАОУ СШ № 90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МАОУ Лицей № 3</c:v>
                </c:pt>
                <c:pt idx="27">
                  <c:v>МАОУ СШ № 89</c:v>
                </c:pt>
                <c:pt idx="28">
                  <c:v>МБОУ СШ № 94</c:v>
                </c:pt>
                <c:pt idx="29">
                  <c:v>МАОУ СШ № 148</c:v>
                </c:pt>
                <c:pt idx="30">
                  <c:v>МАОУ Лицей № 12</c:v>
                </c:pt>
                <c:pt idx="31">
                  <c:v>МБОУ СШ № 79</c:v>
                </c:pt>
                <c:pt idx="32">
                  <c:v>МБОУ Гимназия № 7</c:v>
                </c:pt>
                <c:pt idx="33">
                  <c:v>МБОУ СШ № 13</c:v>
                </c:pt>
                <c:pt idx="34">
                  <c:v>МБОУ СШ № 64</c:v>
                </c:pt>
                <c:pt idx="35">
                  <c:v>МБОУ СШ № 44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16</c:v>
                </c:pt>
                <c:pt idx="39">
                  <c:v>МАОУ СШ № 53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МАОУ Школа-интернат № 1</c:v>
                </c:pt>
                <c:pt idx="46">
                  <c:v>МАОУ «КУГ № 1 – Универс»</c:v>
                </c:pt>
                <c:pt idx="47">
                  <c:v>МБОУ Лицей № 10</c:v>
                </c:pt>
                <c:pt idx="48">
                  <c:v>МАОУ Лицей № 1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95</c:v>
                </c:pt>
                <c:pt idx="52">
                  <c:v>МАОУ СШ № 3</c:v>
                </c:pt>
                <c:pt idx="53">
                  <c:v>МБОУ СШ № 39</c:v>
                </c:pt>
                <c:pt idx="54">
                  <c:v>МАОУ СШ № 159</c:v>
                </c:pt>
                <c:pt idx="55">
                  <c:v>МБОУ СШ № 133</c:v>
                </c:pt>
                <c:pt idx="56">
                  <c:v>МБОУ СШ № 30</c:v>
                </c:pt>
                <c:pt idx="57">
                  <c:v>МБОУ СШ № 84</c:v>
                </c:pt>
                <c:pt idx="58">
                  <c:v>МБОУ Лицей № 8</c:v>
                </c:pt>
                <c:pt idx="59">
                  <c:v>МАОУ СШ № 82</c:v>
                </c:pt>
                <c:pt idx="60">
                  <c:v>МБОУ СШ № 73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СШ № 137</c:v>
                </c:pt>
                <c:pt idx="64">
                  <c:v>МАОУ Лицей № 9 "Лидер"</c:v>
                </c:pt>
                <c:pt idx="65">
                  <c:v>МАОУ СШ № 23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34</c:v>
                </c:pt>
                <c:pt idx="69">
                  <c:v>МАОУ Гимназия № 14</c:v>
                </c:pt>
                <c:pt idx="70">
                  <c:v>МАОУ СШ № 42</c:v>
                </c:pt>
                <c:pt idx="71">
                  <c:v>МАОУ СШ № 93</c:v>
                </c:pt>
                <c:pt idx="72">
                  <c:v>МАОУ СШ № 76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45</c:v>
                </c:pt>
                <c:pt idx="76">
                  <c:v>МАОУ СШ № 78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157</c:v>
                </c:pt>
                <c:pt idx="82">
                  <c:v>МАОУ СШ № 147</c:v>
                </c:pt>
                <c:pt idx="83">
                  <c:v>МАОУ СШ № 152 </c:v>
                </c:pt>
                <c:pt idx="84">
                  <c:v>МАОУ СШ № 151</c:v>
                </c:pt>
                <c:pt idx="85">
                  <c:v>МАОУ СШ № 121</c:v>
                </c:pt>
                <c:pt idx="86">
                  <c:v>МАОУ СШ № 69</c:v>
                </c:pt>
                <c:pt idx="87">
                  <c:v>МАОУ СШ № 150</c:v>
                </c:pt>
                <c:pt idx="88">
                  <c:v>МАОУ СШ № 139</c:v>
                </c:pt>
                <c:pt idx="89">
                  <c:v>МАОУ СШ № 66</c:v>
                </c:pt>
                <c:pt idx="90">
                  <c:v>МАОУ СШ № 98</c:v>
                </c:pt>
                <c:pt idx="91">
                  <c:v>МБОУ СШ № 56</c:v>
                </c:pt>
                <c:pt idx="92">
                  <c:v>МАОУ СШ № 144</c:v>
                </c:pt>
                <c:pt idx="93">
                  <c:v>МАОУ СШ № 18</c:v>
                </c:pt>
                <c:pt idx="94">
                  <c:v>МАОУ СШ № 108</c:v>
                </c:pt>
                <c:pt idx="95">
                  <c:v>МАОУ СШ № 145</c:v>
                </c:pt>
                <c:pt idx="96">
                  <c:v>МАОУ СШ № 156</c:v>
                </c:pt>
                <c:pt idx="97">
                  <c:v>МАОУ СШ № 1</c:v>
                </c:pt>
                <c:pt idx="98">
                  <c:v>МБОУ СШ № 2</c:v>
                </c:pt>
                <c:pt idx="99">
                  <c:v>МАОУ СШ № 5</c:v>
                </c:pt>
                <c:pt idx="100">
                  <c:v>МАОУ СШ № 24</c:v>
                </c:pt>
                <c:pt idx="101">
                  <c:v>МАОУ СШ № 143</c:v>
                </c:pt>
                <c:pt idx="102">
                  <c:v>МАОУ СШ № 115</c:v>
                </c:pt>
                <c:pt idx="103">
                  <c:v>МАОУ СШ № 134</c:v>
                </c:pt>
                <c:pt idx="104">
                  <c:v>МАОУ СШ № 91</c:v>
                </c:pt>
                <c:pt idx="105">
                  <c:v>МАОУ СШ № 85</c:v>
                </c:pt>
                <c:pt idx="106">
                  <c:v>МАОУ СШ № 154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МБОУ  Гимназия № 16</c:v>
                </c:pt>
                <c:pt idx="110">
                  <c:v>МАОУ Гимназия № 2</c:v>
                </c:pt>
                <c:pt idx="111">
                  <c:v>МБОУ СОШ № 10 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МАОУ СШ "Комплекс "Покровский"</c:v>
                </c:pt>
                <c:pt idx="117">
                  <c:v>МБОУ СШ № 4</c:v>
                </c:pt>
              </c:strCache>
            </c:strRef>
          </c:cat>
          <c:val>
            <c:numRef>
              <c:f>'Математ-4 диаграмма'!$M$5:$M$122</c:f>
              <c:numCache>
                <c:formatCode>Основной</c:formatCode>
                <c:ptCount val="118"/>
                <c:pt idx="0">
                  <c:v>3.95</c:v>
                </c:pt>
                <c:pt idx="1">
                  <c:v>3.95</c:v>
                </c:pt>
                <c:pt idx="2">
                  <c:v>3.95</c:v>
                </c:pt>
                <c:pt idx="3">
                  <c:v>3.95</c:v>
                </c:pt>
                <c:pt idx="4">
                  <c:v>3.95</c:v>
                </c:pt>
                <c:pt idx="5">
                  <c:v>3.95</c:v>
                </c:pt>
                <c:pt idx="6">
                  <c:v>3.95</c:v>
                </c:pt>
                <c:pt idx="7">
                  <c:v>3.95</c:v>
                </c:pt>
                <c:pt idx="8">
                  <c:v>3.95</c:v>
                </c:pt>
                <c:pt idx="9">
                  <c:v>3.95</c:v>
                </c:pt>
                <c:pt idx="10">
                  <c:v>3.95</c:v>
                </c:pt>
                <c:pt idx="11">
                  <c:v>3.95</c:v>
                </c:pt>
                <c:pt idx="12">
                  <c:v>3.95</c:v>
                </c:pt>
                <c:pt idx="13">
                  <c:v>3.95</c:v>
                </c:pt>
                <c:pt idx="14">
                  <c:v>3.95</c:v>
                </c:pt>
                <c:pt idx="15">
                  <c:v>3.95</c:v>
                </c:pt>
                <c:pt idx="16">
                  <c:v>3.95</c:v>
                </c:pt>
                <c:pt idx="17">
                  <c:v>3.95</c:v>
                </c:pt>
                <c:pt idx="18">
                  <c:v>3.95</c:v>
                </c:pt>
                <c:pt idx="19">
                  <c:v>3.95</c:v>
                </c:pt>
                <c:pt idx="20">
                  <c:v>3.95</c:v>
                </c:pt>
                <c:pt idx="21">
                  <c:v>3.95</c:v>
                </c:pt>
                <c:pt idx="22">
                  <c:v>3.95</c:v>
                </c:pt>
                <c:pt idx="23">
                  <c:v>3.95</c:v>
                </c:pt>
                <c:pt idx="24">
                  <c:v>3.95</c:v>
                </c:pt>
                <c:pt idx="25">
                  <c:v>3.95</c:v>
                </c:pt>
                <c:pt idx="26">
                  <c:v>3.95</c:v>
                </c:pt>
                <c:pt idx="27">
                  <c:v>3.95</c:v>
                </c:pt>
                <c:pt idx="28">
                  <c:v>3.95</c:v>
                </c:pt>
                <c:pt idx="29">
                  <c:v>3.95</c:v>
                </c:pt>
                <c:pt idx="30">
                  <c:v>3.95</c:v>
                </c:pt>
                <c:pt idx="31">
                  <c:v>3.95</c:v>
                </c:pt>
                <c:pt idx="32">
                  <c:v>3.95</c:v>
                </c:pt>
                <c:pt idx="33">
                  <c:v>3.95</c:v>
                </c:pt>
                <c:pt idx="34">
                  <c:v>3.95</c:v>
                </c:pt>
                <c:pt idx="35">
                  <c:v>3.95</c:v>
                </c:pt>
                <c:pt idx="36">
                  <c:v>3.95</c:v>
                </c:pt>
                <c:pt idx="37">
                  <c:v>3.95</c:v>
                </c:pt>
                <c:pt idx="38">
                  <c:v>3.95</c:v>
                </c:pt>
                <c:pt idx="39">
                  <c:v>3.95</c:v>
                </c:pt>
                <c:pt idx="40">
                  <c:v>3.95</c:v>
                </c:pt>
                <c:pt idx="41">
                  <c:v>3.95</c:v>
                </c:pt>
                <c:pt idx="42">
                  <c:v>3.95</c:v>
                </c:pt>
                <c:pt idx="43">
                  <c:v>3.95</c:v>
                </c:pt>
                <c:pt idx="44">
                  <c:v>3.95</c:v>
                </c:pt>
                <c:pt idx="45">
                  <c:v>3.95</c:v>
                </c:pt>
                <c:pt idx="46">
                  <c:v>3.95</c:v>
                </c:pt>
                <c:pt idx="47">
                  <c:v>3.95</c:v>
                </c:pt>
                <c:pt idx="48">
                  <c:v>3.95</c:v>
                </c:pt>
                <c:pt idx="49">
                  <c:v>3.95</c:v>
                </c:pt>
                <c:pt idx="50">
                  <c:v>3.95</c:v>
                </c:pt>
                <c:pt idx="51">
                  <c:v>3.95</c:v>
                </c:pt>
                <c:pt idx="52">
                  <c:v>3.95</c:v>
                </c:pt>
                <c:pt idx="53">
                  <c:v>3.95</c:v>
                </c:pt>
                <c:pt idx="54">
                  <c:v>3.95</c:v>
                </c:pt>
                <c:pt idx="55">
                  <c:v>3.95</c:v>
                </c:pt>
                <c:pt idx="56">
                  <c:v>3.95</c:v>
                </c:pt>
                <c:pt idx="57">
                  <c:v>3.95</c:v>
                </c:pt>
                <c:pt idx="58">
                  <c:v>3.95</c:v>
                </c:pt>
                <c:pt idx="59">
                  <c:v>3.95</c:v>
                </c:pt>
                <c:pt idx="60">
                  <c:v>3.95</c:v>
                </c:pt>
                <c:pt idx="61">
                  <c:v>3.95</c:v>
                </c:pt>
                <c:pt idx="62">
                  <c:v>3.95</c:v>
                </c:pt>
                <c:pt idx="63">
                  <c:v>3.95</c:v>
                </c:pt>
                <c:pt idx="64">
                  <c:v>3.95</c:v>
                </c:pt>
                <c:pt idx="65">
                  <c:v>3.95</c:v>
                </c:pt>
                <c:pt idx="66">
                  <c:v>3.95</c:v>
                </c:pt>
                <c:pt idx="67">
                  <c:v>3.95</c:v>
                </c:pt>
                <c:pt idx="68">
                  <c:v>3.95</c:v>
                </c:pt>
                <c:pt idx="69">
                  <c:v>3.95</c:v>
                </c:pt>
                <c:pt idx="70">
                  <c:v>3.95</c:v>
                </c:pt>
                <c:pt idx="71">
                  <c:v>3.95</c:v>
                </c:pt>
                <c:pt idx="72">
                  <c:v>3.95</c:v>
                </c:pt>
                <c:pt idx="73">
                  <c:v>3.95</c:v>
                </c:pt>
                <c:pt idx="74">
                  <c:v>3.95</c:v>
                </c:pt>
                <c:pt idx="75">
                  <c:v>3.95</c:v>
                </c:pt>
                <c:pt idx="76">
                  <c:v>3.95</c:v>
                </c:pt>
                <c:pt idx="77">
                  <c:v>3.95</c:v>
                </c:pt>
                <c:pt idx="78">
                  <c:v>3.95</c:v>
                </c:pt>
                <c:pt idx="79">
                  <c:v>3.95</c:v>
                </c:pt>
                <c:pt idx="80">
                  <c:v>3.95</c:v>
                </c:pt>
                <c:pt idx="81">
                  <c:v>3.95</c:v>
                </c:pt>
                <c:pt idx="82">
                  <c:v>3.95</c:v>
                </c:pt>
                <c:pt idx="83">
                  <c:v>3.95</c:v>
                </c:pt>
                <c:pt idx="84">
                  <c:v>3.95</c:v>
                </c:pt>
                <c:pt idx="85">
                  <c:v>3.95</c:v>
                </c:pt>
                <c:pt idx="86">
                  <c:v>3.95</c:v>
                </c:pt>
                <c:pt idx="87">
                  <c:v>3.95</c:v>
                </c:pt>
                <c:pt idx="88">
                  <c:v>3.95</c:v>
                </c:pt>
                <c:pt idx="89">
                  <c:v>3.95</c:v>
                </c:pt>
                <c:pt idx="90">
                  <c:v>3.95</c:v>
                </c:pt>
                <c:pt idx="91">
                  <c:v>3.95</c:v>
                </c:pt>
                <c:pt idx="92">
                  <c:v>3.95</c:v>
                </c:pt>
                <c:pt idx="93">
                  <c:v>3.95</c:v>
                </c:pt>
                <c:pt idx="94">
                  <c:v>3.95</c:v>
                </c:pt>
                <c:pt idx="95">
                  <c:v>3.95</c:v>
                </c:pt>
                <c:pt idx="96">
                  <c:v>3.95</c:v>
                </c:pt>
                <c:pt idx="97">
                  <c:v>3.95</c:v>
                </c:pt>
                <c:pt idx="98">
                  <c:v>3.95</c:v>
                </c:pt>
                <c:pt idx="99">
                  <c:v>3.95</c:v>
                </c:pt>
                <c:pt idx="100">
                  <c:v>3.95</c:v>
                </c:pt>
                <c:pt idx="101">
                  <c:v>3.95</c:v>
                </c:pt>
                <c:pt idx="102">
                  <c:v>3.95</c:v>
                </c:pt>
                <c:pt idx="103">
                  <c:v>3.95</c:v>
                </c:pt>
                <c:pt idx="104">
                  <c:v>3.95</c:v>
                </c:pt>
                <c:pt idx="105">
                  <c:v>3.95</c:v>
                </c:pt>
                <c:pt idx="106">
                  <c:v>3.95</c:v>
                </c:pt>
                <c:pt idx="107">
                  <c:v>3.95</c:v>
                </c:pt>
                <c:pt idx="108">
                  <c:v>3.95</c:v>
                </c:pt>
                <c:pt idx="109">
                  <c:v>3.95</c:v>
                </c:pt>
                <c:pt idx="110">
                  <c:v>3.95</c:v>
                </c:pt>
                <c:pt idx="111">
                  <c:v>3.95</c:v>
                </c:pt>
                <c:pt idx="112">
                  <c:v>3.95</c:v>
                </c:pt>
                <c:pt idx="113">
                  <c:v>3.95</c:v>
                </c:pt>
                <c:pt idx="114">
                  <c:v>3.95</c:v>
                </c:pt>
                <c:pt idx="115">
                  <c:v>3.95</c:v>
                </c:pt>
                <c:pt idx="116">
                  <c:v>3.95</c:v>
                </c:pt>
                <c:pt idx="117">
                  <c:v>3.95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'Математ-4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 № 131</c:v>
                </c:pt>
                <c:pt idx="3">
                  <c:v>МАОУ Лицей № 28</c:v>
                </c:pt>
                <c:pt idx="4">
                  <c:v>МАОУ СШ № 19</c:v>
                </c:pt>
                <c:pt idx="5">
                  <c:v>МАОУ Гимназия №  9</c:v>
                </c:pt>
                <c:pt idx="6">
                  <c:v>МАОУ СШ № 32</c:v>
                </c:pt>
                <c:pt idx="7">
                  <c:v>МБОУ СШ № 86 </c:v>
                </c:pt>
                <c:pt idx="8">
                  <c:v>МАОУ Гимназия № 8</c:v>
                </c:pt>
                <c:pt idx="9">
                  <c:v>МАОУ СШ  № 12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63</c:v>
                </c:pt>
                <c:pt idx="15">
                  <c:v>МАОУ СШ № 135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Гимназия № 4</c:v>
                </c:pt>
                <c:pt idx="19">
                  <c:v>МАОУ СШ № 81</c:v>
                </c:pt>
                <c:pt idx="20">
                  <c:v>МАОУ СШ № 46</c:v>
                </c:pt>
                <c:pt idx="21">
                  <c:v>МАОУ СШ № 8 "Созидание"</c:v>
                </c:pt>
                <c:pt idx="22">
                  <c:v>МАОУ СШ № 90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МАОУ Лицей № 3</c:v>
                </c:pt>
                <c:pt idx="27">
                  <c:v>МАОУ СШ № 89</c:v>
                </c:pt>
                <c:pt idx="28">
                  <c:v>МБОУ СШ № 94</c:v>
                </c:pt>
                <c:pt idx="29">
                  <c:v>МАОУ СШ № 148</c:v>
                </c:pt>
                <c:pt idx="30">
                  <c:v>МАОУ Лицей № 12</c:v>
                </c:pt>
                <c:pt idx="31">
                  <c:v>МБОУ СШ № 79</c:v>
                </c:pt>
                <c:pt idx="32">
                  <c:v>МБОУ Гимназия № 7</c:v>
                </c:pt>
                <c:pt idx="33">
                  <c:v>МБОУ СШ № 13</c:v>
                </c:pt>
                <c:pt idx="34">
                  <c:v>МБОУ СШ № 64</c:v>
                </c:pt>
                <c:pt idx="35">
                  <c:v>МБОУ СШ № 44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16</c:v>
                </c:pt>
                <c:pt idx="39">
                  <c:v>МАОУ СШ № 53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МАОУ Школа-интернат № 1</c:v>
                </c:pt>
                <c:pt idx="46">
                  <c:v>МАОУ «КУГ № 1 – Универс»</c:v>
                </c:pt>
                <c:pt idx="47">
                  <c:v>МБОУ Лицей № 10</c:v>
                </c:pt>
                <c:pt idx="48">
                  <c:v>МАОУ Лицей № 1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95</c:v>
                </c:pt>
                <c:pt idx="52">
                  <c:v>МАОУ СШ № 3</c:v>
                </c:pt>
                <c:pt idx="53">
                  <c:v>МБОУ СШ № 39</c:v>
                </c:pt>
                <c:pt idx="54">
                  <c:v>МАОУ СШ № 159</c:v>
                </c:pt>
                <c:pt idx="55">
                  <c:v>МБОУ СШ № 133</c:v>
                </c:pt>
                <c:pt idx="56">
                  <c:v>МБОУ СШ № 30</c:v>
                </c:pt>
                <c:pt idx="57">
                  <c:v>МБОУ СШ № 84</c:v>
                </c:pt>
                <c:pt idx="58">
                  <c:v>МБОУ Лицей № 8</c:v>
                </c:pt>
                <c:pt idx="59">
                  <c:v>МАОУ СШ № 82</c:v>
                </c:pt>
                <c:pt idx="60">
                  <c:v>МБОУ СШ № 73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СШ № 137</c:v>
                </c:pt>
                <c:pt idx="64">
                  <c:v>МАОУ Лицей № 9 "Лидер"</c:v>
                </c:pt>
                <c:pt idx="65">
                  <c:v>МАОУ СШ № 23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34</c:v>
                </c:pt>
                <c:pt idx="69">
                  <c:v>МАОУ Гимназия № 14</c:v>
                </c:pt>
                <c:pt idx="70">
                  <c:v>МАОУ СШ № 42</c:v>
                </c:pt>
                <c:pt idx="71">
                  <c:v>МАОУ СШ № 93</c:v>
                </c:pt>
                <c:pt idx="72">
                  <c:v>МАОУ СШ № 76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45</c:v>
                </c:pt>
                <c:pt idx="76">
                  <c:v>МАОУ СШ № 78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157</c:v>
                </c:pt>
                <c:pt idx="82">
                  <c:v>МАОУ СШ № 147</c:v>
                </c:pt>
                <c:pt idx="83">
                  <c:v>МАОУ СШ № 152 </c:v>
                </c:pt>
                <c:pt idx="84">
                  <c:v>МАОУ СШ № 151</c:v>
                </c:pt>
                <c:pt idx="85">
                  <c:v>МАОУ СШ № 121</c:v>
                </c:pt>
                <c:pt idx="86">
                  <c:v>МАОУ СШ № 69</c:v>
                </c:pt>
                <c:pt idx="87">
                  <c:v>МАОУ СШ № 150</c:v>
                </c:pt>
                <c:pt idx="88">
                  <c:v>МАОУ СШ № 139</c:v>
                </c:pt>
                <c:pt idx="89">
                  <c:v>МАОУ СШ № 66</c:v>
                </c:pt>
                <c:pt idx="90">
                  <c:v>МАОУ СШ № 98</c:v>
                </c:pt>
                <c:pt idx="91">
                  <c:v>МБОУ СШ № 56</c:v>
                </c:pt>
                <c:pt idx="92">
                  <c:v>МАОУ СШ № 144</c:v>
                </c:pt>
                <c:pt idx="93">
                  <c:v>МАОУ СШ № 18</c:v>
                </c:pt>
                <c:pt idx="94">
                  <c:v>МАОУ СШ № 108</c:v>
                </c:pt>
                <c:pt idx="95">
                  <c:v>МАОУ СШ № 145</c:v>
                </c:pt>
                <c:pt idx="96">
                  <c:v>МАОУ СШ № 156</c:v>
                </c:pt>
                <c:pt idx="97">
                  <c:v>МАОУ СШ № 1</c:v>
                </c:pt>
                <c:pt idx="98">
                  <c:v>МБОУ СШ № 2</c:v>
                </c:pt>
                <c:pt idx="99">
                  <c:v>МАОУ СШ № 5</c:v>
                </c:pt>
                <c:pt idx="100">
                  <c:v>МАОУ СШ № 24</c:v>
                </c:pt>
                <c:pt idx="101">
                  <c:v>МАОУ СШ № 143</c:v>
                </c:pt>
                <c:pt idx="102">
                  <c:v>МАОУ СШ № 115</c:v>
                </c:pt>
                <c:pt idx="103">
                  <c:v>МАОУ СШ № 134</c:v>
                </c:pt>
                <c:pt idx="104">
                  <c:v>МАОУ СШ № 91</c:v>
                </c:pt>
                <c:pt idx="105">
                  <c:v>МАОУ СШ № 85</c:v>
                </c:pt>
                <c:pt idx="106">
                  <c:v>МАОУ СШ № 154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МБОУ  Гимназия № 16</c:v>
                </c:pt>
                <c:pt idx="110">
                  <c:v>МАОУ Гимназия № 2</c:v>
                </c:pt>
                <c:pt idx="111">
                  <c:v>МБОУ СОШ № 10 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МАОУ СШ "Комплекс "Покровский"</c:v>
                </c:pt>
                <c:pt idx="117">
                  <c:v>МБОУ СШ № 4</c:v>
                </c:pt>
              </c:strCache>
            </c:strRef>
          </c:cat>
          <c:val>
            <c:numRef>
              <c:f>'Математ-4 диаграмма'!$L$5:$L$122</c:f>
              <c:numCache>
                <c:formatCode>0,00</c:formatCode>
                <c:ptCount val="118"/>
                <c:pt idx="0">
                  <c:v>3.9983935193897775</c:v>
                </c:pt>
                <c:pt idx="1">
                  <c:v>4.7222222222222223</c:v>
                </c:pt>
                <c:pt idx="2">
                  <c:v>4.7446808510638299</c:v>
                </c:pt>
                <c:pt idx="3">
                  <c:v>4.0277777777777777</c:v>
                </c:pt>
                <c:pt idx="4">
                  <c:v>3.4710743801652892</c:v>
                </c:pt>
                <c:pt idx="5">
                  <c:v>3.9605263157894735</c:v>
                </c:pt>
                <c:pt idx="6">
                  <c:v>3.6124999999999998</c:v>
                </c:pt>
                <c:pt idx="7">
                  <c:v>3.5393258426966292</c:v>
                </c:pt>
                <c:pt idx="8">
                  <c:v>3.9829059829059825</c:v>
                </c:pt>
                <c:pt idx="9">
                  <c:v>3.9245283018867925</c:v>
                </c:pt>
                <c:pt idx="10">
                  <c:v>3.9767183049773176</c:v>
                </c:pt>
                <c:pt idx="11">
                  <c:v>3.9789473684210521</c:v>
                </c:pt>
                <c:pt idx="12">
                  <c:v>4.668874172185431</c:v>
                </c:pt>
                <c:pt idx="13">
                  <c:v>4.0769230769230775</c:v>
                </c:pt>
                <c:pt idx="14">
                  <c:v>3.9264705882352939</c:v>
                </c:pt>
                <c:pt idx="15">
                  <c:v>3.954545454545455</c:v>
                </c:pt>
                <c:pt idx="16">
                  <c:v>3.9230769230769225</c:v>
                </c:pt>
                <c:pt idx="17">
                  <c:v>3.8235294117647061</c:v>
                </c:pt>
                <c:pt idx="18">
                  <c:v>4.3177570093457938</c:v>
                </c:pt>
                <c:pt idx="19">
                  <c:v>3.9661016949152543</c:v>
                </c:pt>
                <c:pt idx="20">
                  <c:v>3.9108910891089099</c:v>
                </c:pt>
                <c:pt idx="21">
                  <c:v>3.456521739130435</c:v>
                </c:pt>
                <c:pt idx="22">
                  <c:v>3.716981132075472</c:v>
                </c:pt>
                <c:pt idx="23">
                  <c:v>3.793084626415911</c:v>
                </c:pt>
                <c:pt idx="24">
                  <c:v>3.9929078014184398</c:v>
                </c:pt>
                <c:pt idx="25">
                  <c:v>4.1120000000000001</c:v>
                </c:pt>
                <c:pt idx="26">
                  <c:v>4.0925925925925926</c:v>
                </c:pt>
                <c:pt idx="27">
                  <c:v>3.7777777777777772</c:v>
                </c:pt>
                <c:pt idx="28">
                  <c:v>3.9029126213592233</c:v>
                </c:pt>
                <c:pt idx="29">
                  <c:v>3.6725663716814161</c:v>
                </c:pt>
                <c:pt idx="30">
                  <c:v>4.0515463917525771</c:v>
                </c:pt>
                <c:pt idx="31">
                  <c:v>3.7042253521126765</c:v>
                </c:pt>
                <c:pt idx="32">
                  <c:v>3.9436619718309855</c:v>
                </c:pt>
                <c:pt idx="33">
                  <c:v>3.581818181818182</c:v>
                </c:pt>
                <c:pt idx="34">
                  <c:v>4.1057692307692308</c:v>
                </c:pt>
                <c:pt idx="35">
                  <c:v>3.6582278481012658</c:v>
                </c:pt>
                <c:pt idx="36">
                  <c:v>3.1875</c:v>
                </c:pt>
                <c:pt idx="37">
                  <c:v>3.64</c:v>
                </c:pt>
                <c:pt idx="38">
                  <c:v>3.6990291262135928</c:v>
                </c:pt>
                <c:pt idx="39">
                  <c:v>3.804347826086957</c:v>
                </c:pt>
                <c:pt idx="40">
                  <c:v>3.5555555555555554</c:v>
                </c:pt>
                <c:pt idx="41">
                  <c:v>3.9615306329740854</c:v>
                </c:pt>
                <c:pt idx="42">
                  <c:v>4.9821428571428577</c:v>
                </c:pt>
                <c:pt idx="43">
                  <c:v>4.5287356321839081</c:v>
                </c:pt>
                <c:pt idx="44">
                  <c:v>4.1574803149606296</c:v>
                </c:pt>
                <c:pt idx="45">
                  <c:v>4.0625</c:v>
                </c:pt>
                <c:pt idx="46">
                  <c:v>4.5638766519823788</c:v>
                </c:pt>
                <c:pt idx="47">
                  <c:v>3.5784313725490193</c:v>
                </c:pt>
                <c:pt idx="48">
                  <c:v>3.8444444444444446</c:v>
                </c:pt>
                <c:pt idx="49">
                  <c:v>4.0571428571428569</c:v>
                </c:pt>
                <c:pt idx="50">
                  <c:v>3.6261682242990649</c:v>
                </c:pt>
                <c:pt idx="51">
                  <c:v>3.5887850467289719</c:v>
                </c:pt>
                <c:pt idx="52">
                  <c:v>3.9909090909090907</c:v>
                </c:pt>
                <c:pt idx="53">
                  <c:v>3.4020618556701034</c:v>
                </c:pt>
                <c:pt idx="55">
                  <c:v>3.8764044943820228</c:v>
                </c:pt>
                <c:pt idx="56">
                  <c:v>4.1818181818181817</c:v>
                </c:pt>
                <c:pt idx="57">
                  <c:v>3.8170731707317076</c:v>
                </c:pt>
                <c:pt idx="58">
                  <c:v>3.8099173553719003</c:v>
                </c:pt>
                <c:pt idx="59">
                  <c:v>4</c:v>
                </c:pt>
                <c:pt idx="60">
                  <c:v>3.4761904761904758</c:v>
                </c:pt>
                <c:pt idx="61">
                  <c:v>3.7250000000000001</c:v>
                </c:pt>
                <c:pt idx="62">
                  <c:v>3.8930588642093036</c:v>
                </c:pt>
                <c:pt idx="63">
                  <c:v>3.95</c:v>
                </c:pt>
                <c:pt idx="64">
                  <c:v>3.9181818181818189</c:v>
                </c:pt>
                <c:pt idx="65">
                  <c:v>3.7816091954022992</c:v>
                </c:pt>
                <c:pt idx="66">
                  <c:v>3.7402597402597397</c:v>
                </c:pt>
                <c:pt idx="67">
                  <c:v>3.5866666666666673</c:v>
                </c:pt>
                <c:pt idx="68">
                  <c:v>4.01219512195122</c:v>
                </c:pt>
                <c:pt idx="69">
                  <c:v>4.4230769230769234</c:v>
                </c:pt>
                <c:pt idx="70">
                  <c:v>4.0412371134020626</c:v>
                </c:pt>
                <c:pt idx="71">
                  <c:v>3.7971014492753623</c:v>
                </c:pt>
                <c:pt idx="72">
                  <c:v>3.7606837606837611</c:v>
                </c:pt>
                <c:pt idx="73">
                  <c:v>4.0212765957446805</c:v>
                </c:pt>
                <c:pt idx="74">
                  <c:v>3.7142857142857144</c:v>
                </c:pt>
                <c:pt idx="75">
                  <c:v>3.9312499999999999</c:v>
                </c:pt>
                <c:pt idx="76">
                  <c:v>3.8250000000000002</c:v>
                </c:pt>
                <c:pt idx="77">
                  <c:v>3.8680235335406579</c:v>
                </c:pt>
                <c:pt idx="78">
                  <c:v>4.0085470085470085</c:v>
                </c:pt>
                <c:pt idx="79">
                  <c:v>3.8333333333333339</c:v>
                </c:pt>
                <c:pt idx="80">
                  <c:v>4.2904564315352705</c:v>
                </c:pt>
                <c:pt idx="81">
                  <c:v>4.3841463414634152</c:v>
                </c:pt>
                <c:pt idx="82">
                  <c:v>3.7350427350427351</c:v>
                </c:pt>
                <c:pt idx="83">
                  <c:v>4.1489361702127665</c:v>
                </c:pt>
                <c:pt idx="84">
                  <c:v>3.8091603053435112</c:v>
                </c:pt>
                <c:pt idx="85">
                  <c:v>3.5671641791044779</c:v>
                </c:pt>
                <c:pt idx="86">
                  <c:v>3.9008264462809916</c:v>
                </c:pt>
                <c:pt idx="87">
                  <c:v>3.8045977011494254</c:v>
                </c:pt>
                <c:pt idx="88">
                  <c:v>3.8541666666666661</c:v>
                </c:pt>
                <c:pt idx="89">
                  <c:v>3.6351351351351355</c:v>
                </c:pt>
                <c:pt idx="90">
                  <c:v>3.7272727272727275</c:v>
                </c:pt>
                <c:pt idx="91">
                  <c:v>3.8863636363636362</c:v>
                </c:pt>
                <c:pt idx="92">
                  <c:v>3.9702602230483266</c:v>
                </c:pt>
                <c:pt idx="93">
                  <c:v>3.7557251908396942</c:v>
                </c:pt>
                <c:pt idx="94">
                  <c:v>3.9</c:v>
                </c:pt>
                <c:pt idx="95">
                  <c:v>3.7861271676300579</c:v>
                </c:pt>
                <c:pt idx="96">
                  <c:v>4.0646551724137927</c:v>
                </c:pt>
                <c:pt idx="97">
                  <c:v>3.4204545454545454</c:v>
                </c:pt>
                <c:pt idx="98">
                  <c:v>3.2407407407407409</c:v>
                </c:pt>
                <c:pt idx="99">
                  <c:v>4.0736842105263165</c:v>
                </c:pt>
                <c:pt idx="100">
                  <c:v>4.0871794871794869</c:v>
                </c:pt>
                <c:pt idx="101">
                  <c:v>3.9285714285714288</c:v>
                </c:pt>
                <c:pt idx="102">
                  <c:v>3.7526881720430105</c:v>
                </c:pt>
                <c:pt idx="103">
                  <c:v>3.6495726495726499</c:v>
                </c:pt>
                <c:pt idx="104">
                  <c:v>3.9999999999999996</c:v>
                </c:pt>
                <c:pt idx="105">
                  <c:v>3.9285714285714288</c:v>
                </c:pt>
                <c:pt idx="106">
                  <c:v>4.116504854368932</c:v>
                </c:pt>
                <c:pt idx="107">
                  <c:v>3.7808219178082187</c:v>
                </c:pt>
                <c:pt idx="108">
                  <c:v>4.0218012449068139</c:v>
                </c:pt>
                <c:pt idx="109">
                  <c:v>4.4249999999999998</c:v>
                </c:pt>
                <c:pt idx="110">
                  <c:v>4.5666666666666664</c:v>
                </c:pt>
                <c:pt idx="111">
                  <c:v>4.2682926829268295</c:v>
                </c:pt>
                <c:pt idx="112">
                  <c:v>4.045454545454545</c:v>
                </c:pt>
                <c:pt idx="113">
                  <c:v>3.48</c:v>
                </c:pt>
                <c:pt idx="114">
                  <c:v>4.1088082901554399</c:v>
                </c:pt>
                <c:pt idx="115">
                  <c:v>3.5918367346938771</c:v>
                </c:pt>
                <c:pt idx="116">
                  <c:v>4.0101522842639596</c:v>
                </c:pt>
                <c:pt idx="117">
                  <c:v>3.7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'Математ-4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 № 131</c:v>
                </c:pt>
                <c:pt idx="3">
                  <c:v>МАОУ Лицей № 28</c:v>
                </c:pt>
                <c:pt idx="4">
                  <c:v>МАОУ СШ № 19</c:v>
                </c:pt>
                <c:pt idx="5">
                  <c:v>МАОУ Гимназия №  9</c:v>
                </c:pt>
                <c:pt idx="6">
                  <c:v>МАОУ СШ № 32</c:v>
                </c:pt>
                <c:pt idx="7">
                  <c:v>МБОУ СШ № 86 </c:v>
                </c:pt>
                <c:pt idx="8">
                  <c:v>МАОУ Гимназия № 8</c:v>
                </c:pt>
                <c:pt idx="9">
                  <c:v>МАОУ СШ  № 12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63</c:v>
                </c:pt>
                <c:pt idx="15">
                  <c:v>МАОУ СШ № 135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Гимназия № 4</c:v>
                </c:pt>
                <c:pt idx="19">
                  <c:v>МАОУ СШ № 81</c:v>
                </c:pt>
                <c:pt idx="20">
                  <c:v>МАОУ СШ № 46</c:v>
                </c:pt>
                <c:pt idx="21">
                  <c:v>МАОУ СШ № 8 "Созидание"</c:v>
                </c:pt>
                <c:pt idx="22">
                  <c:v>МАОУ СШ № 90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МАОУ Лицей № 3</c:v>
                </c:pt>
                <c:pt idx="27">
                  <c:v>МАОУ СШ № 89</c:v>
                </c:pt>
                <c:pt idx="28">
                  <c:v>МБОУ СШ № 94</c:v>
                </c:pt>
                <c:pt idx="29">
                  <c:v>МАОУ СШ № 148</c:v>
                </c:pt>
                <c:pt idx="30">
                  <c:v>МАОУ Лицей № 12</c:v>
                </c:pt>
                <c:pt idx="31">
                  <c:v>МБОУ СШ № 79</c:v>
                </c:pt>
                <c:pt idx="32">
                  <c:v>МБОУ Гимназия № 7</c:v>
                </c:pt>
                <c:pt idx="33">
                  <c:v>МБОУ СШ № 13</c:v>
                </c:pt>
                <c:pt idx="34">
                  <c:v>МБОУ СШ № 64</c:v>
                </c:pt>
                <c:pt idx="35">
                  <c:v>МБОУ СШ № 44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16</c:v>
                </c:pt>
                <c:pt idx="39">
                  <c:v>МАОУ СШ № 53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МАОУ Школа-интернат № 1</c:v>
                </c:pt>
                <c:pt idx="46">
                  <c:v>МАОУ «КУГ № 1 – Универс»</c:v>
                </c:pt>
                <c:pt idx="47">
                  <c:v>МБОУ Лицей № 10</c:v>
                </c:pt>
                <c:pt idx="48">
                  <c:v>МАОУ Лицей № 1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95</c:v>
                </c:pt>
                <c:pt idx="52">
                  <c:v>МАОУ СШ № 3</c:v>
                </c:pt>
                <c:pt idx="53">
                  <c:v>МБОУ СШ № 39</c:v>
                </c:pt>
                <c:pt idx="54">
                  <c:v>МАОУ СШ № 159</c:v>
                </c:pt>
                <c:pt idx="55">
                  <c:v>МБОУ СШ № 133</c:v>
                </c:pt>
                <c:pt idx="56">
                  <c:v>МБОУ СШ № 30</c:v>
                </c:pt>
                <c:pt idx="57">
                  <c:v>МБОУ СШ № 84</c:v>
                </c:pt>
                <c:pt idx="58">
                  <c:v>МБОУ Лицей № 8</c:v>
                </c:pt>
                <c:pt idx="59">
                  <c:v>МАОУ СШ № 82</c:v>
                </c:pt>
                <c:pt idx="60">
                  <c:v>МБОУ СШ № 73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СШ № 137</c:v>
                </c:pt>
                <c:pt idx="64">
                  <c:v>МАОУ Лицей № 9 "Лидер"</c:v>
                </c:pt>
                <c:pt idx="65">
                  <c:v>МАОУ СШ № 23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34</c:v>
                </c:pt>
                <c:pt idx="69">
                  <c:v>МАОУ Гимназия № 14</c:v>
                </c:pt>
                <c:pt idx="70">
                  <c:v>МАОУ СШ № 42</c:v>
                </c:pt>
                <c:pt idx="71">
                  <c:v>МАОУ СШ № 93</c:v>
                </c:pt>
                <c:pt idx="72">
                  <c:v>МАОУ СШ № 76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45</c:v>
                </c:pt>
                <c:pt idx="76">
                  <c:v>МАОУ СШ № 78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157</c:v>
                </c:pt>
                <c:pt idx="82">
                  <c:v>МАОУ СШ № 147</c:v>
                </c:pt>
                <c:pt idx="83">
                  <c:v>МАОУ СШ № 152 </c:v>
                </c:pt>
                <c:pt idx="84">
                  <c:v>МАОУ СШ № 151</c:v>
                </c:pt>
                <c:pt idx="85">
                  <c:v>МАОУ СШ № 121</c:v>
                </c:pt>
                <c:pt idx="86">
                  <c:v>МАОУ СШ № 69</c:v>
                </c:pt>
                <c:pt idx="87">
                  <c:v>МАОУ СШ № 150</c:v>
                </c:pt>
                <c:pt idx="88">
                  <c:v>МАОУ СШ № 139</c:v>
                </c:pt>
                <c:pt idx="89">
                  <c:v>МАОУ СШ № 66</c:v>
                </c:pt>
                <c:pt idx="90">
                  <c:v>МАОУ СШ № 98</c:v>
                </c:pt>
                <c:pt idx="91">
                  <c:v>МБОУ СШ № 56</c:v>
                </c:pt>
                <c:pt idx="92">
                  <c:v>МАОУ СШ № 144</c:v>
                </c:pt>
                <c:pt idx="93">
                  <c:v>МАОУ СШ № 18</c:v>
                </c:pt>
                <c:pt idx="94">
                  <c:v>МАОУ СШ № 108</c:v>
                </c:pt>
                <c:pt idx="95">
                  <c:v>МАОУ СШ № 145</c:v>
                </c:pt>
                <c:pt idx="96">
                  <c:v>МАОУ СШ № 156</c:v>
                </c:pt>
                <c:pt idx="97">
                  <c:v>МАОУ СШ № 1</c:v>
                </c:pt>
                <c:pt idx="98">
                  <c:v>МБОУ СШ № 2</c:v>
                </c:pt>
                <c:pt idx="99">
                  <c:v>МАОУ СШ № 5</c:v>
                </c:pt>
                <c:pt idx="100">
                  <c:v>МАОУ СШ № 24</c:v>
                </c:pt>
                <c:pt idx="101">
                  <c:v>МАОУ СШ № 143</c:v>
                </c:pt>
                <c:pt idx="102">
                  <c:v>МАОУ СШ № 115</c:v>
                </c:pt>
                <c:pt idx="103">
                  <c:v>МАОУ СШ № 134</c:v>
                </c:pt>
                <c:pt idx="104">
                  <c:v>МАОУ СШ № 91</c:v>
                </c:pt>
                <c:pt idx="105">
                  <c:v>МАОУ СШ № 85</c:v>
                </c:pt>
                <c:pt idx="106">
                  <c:v>МАОУ СШ № 154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МБОУ  Гимназия № 16</c:v>
                </c:pt>
                <c:pt idx="110">
                  <c:v>МАОУ Гимназия № 2</c:v>
                </c:pt>
                <c:pt idx="111">
                  <c:v>МБОУ СОШ № 10 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МАОУ СШ "Комплекс "Покровский"</c:v>
                </c:pt>
                <c:pt idx="117">
                  <c:v>МБОУ СШ № 4</c:v>
                </c:pt>
              </c:strCache>
            </c:strRef>
          </c:cat>
          <c:val>
            <c:numRef>
              <c:f>'Математ-4 диаграмма'!$Q$5:$Q$122</c:f>
              <c:numCache>
                <c:formatCode>Основной</c:formatCode>
                <c:ptCount val="118"/>
                <c:pt idx="0">
                  <c:v>4.17</c:v>
                </c:pt>
                <c:pt idx="1">
                  <c:v>4.17</c:v>
                </c:pt>
                <c:pt idx="2">
                  <c:v>4.17</c:v>
                </c:pt>
                <c:pt idx="3">
                  <c:v>4.17</c:v>
                </c:pt>
                <c:pt idx="4">
                  <c:v>4.17</c:v>
                </c:pt>
                <c:pt idx="5">
                  <c:v>4.17</c:v>
                </c:pt>
                <c:pt idx="6">
                  <c:v>4.17</c:v>
                </c:pt>
                <c:pt idx="7">
                  <c:v>4.17</c:v>
                </c:pt>
                <c:pt idx="8">
                  <c:v>4.17</c:v>
                </c:pt>
                <c:pt idx="9">
                  <c:v>4.17</c:v>
                </c:pt>
                <c:pt idx="10">
                  <c:v>4.17</c:v>
                </c:pt>
                <c:pt idx="11">
                  <c:v>4.17</c:v>
                </c:pt>
                <c:pt idx="12">
                  <c:v>4.17</c:v>
                </c:pt>
                <c:pt idx="13">
                  <c:v>4.17</c:v>
                </c:pt>
                <c:pt idx="14">
                  <c:v>4.17</c:v>
                </c:pt>
                <c:pt idx="15">
                  <c:v>4.17</c:v>
                </c:pt>
                <c:pt idx="16">
                  <c:v>4.17</c:v>
                </c:pt>
                <c:pt idx="17">
                  <c:v>4.17</c:v>
                </c:pt>
                <c:pt idx="18">
                  <c:v>4.17</c:v>
                </c:pt>
                <c:pt idx="19">
                  <c:v>4.17</c:v>
                </c:pt>
                <c:pt idx="20">
                  <c:v>4.17</c:v>
                </c:pt>
                <c:pt idx="21">
                  <c:v>4.17</c:v>
                </c:pt>
                <c:pt idx="22">
                  <c:v>4.17</c:v>
                </c:pt>
                <c:pt idx="23">
                  <c:v>4.17</c:v>
                </c:pt>
                <c:pt idx="24">
                  <c:v>4.17</c:v>
                </c:pt>
                <c:pt idx="25">
                  <c:v>4.17</c:v>
                </c:pt>
                <c:pt idx="26">
                  <c:v>4.17</c:v>
                </c:pt>
                <c:pt idx="27">
                  <c:v>4.17</c:v>
                </c:pt>
                <c:pt idx="28">
                  <c:v>4.17</c:v>
                </c:pt>
                <c:pt idx="29">
                  <c:v>4.17</c:v>
                </c:pt>
                <c:pt idx="30">
                  <c:v>4.17</c:v>
                </c:pt>
                <c:pt idx="31">
                  <c:v>4.17</c:v>
                </c:pt>
                <c:pt idx="32">
                  <c:v>4.17</c:v>
                </c:pt>
                <c:pt idx="33">
                  <c:v>4.17</c:v>
                </c:pt>
                <c:pt idx="34">
                  <c:v>4.17</c:v>
                </c:pt>
                <c:pt idx="35">
                  <c:v>4.17</c:v>
                </c:pt>
                <c:pt idx="36">
                  <c:v>4.17</c:v>
                </c:pt>
                <c:pt idx="37">
                  <c:v>4.17</c:v>
                </c:pt>
                <c:pt idx="38">
                  <c:v>4.17</c:v>
                </c:pt>
                <c:pt idx="39">
                  <c:v>4.17</c:v>
                </c:pt>
                <c:pt idx="40">
                  <c:v>4.17</c:v>
                </c:pt>
                <c:pt idx="41">
                  <c:v>4.17</c:v>
                </c:pt>
                <c:pt idx="42">
                  <c:v>4.17</c:v>
                </c:pt>
                <c:pt idx="43">
                  <c:v>4.17</c:v>
                </c:pt>
                <c:pt idx="44">
                  <c:v>4.17</c:v>
                </c:pt>
                <c:pt idx="45">
                  <c:v>4.17</c:v>
                </c:pt>
                <c:pt idx="46">
                  <c:v>4.17</c:v>
                </c:pt>
                <c:pt idx="47">
                  <c:v>4.17</c:v>
                </c:pt>
                <c:pt idx="48">
                  <c:v>4.17</c:v>
                </c:pt>
                <c:pt idx="49">
                  <c:v>4.17</c:v>
                </c:pt>
                <c:pt idx="50">
                  <c:v>4.17</c:v>
                </c:pt>
                <c:pt idx="51">
                  <c:v>4.17</c:v>
                </c:pt>
                <c:pt idx="52">
                  <c:v>4.17</c:v>
                </c:pt>
                <c:pt idx="53">
                  <c:v>4.17</c:v>
                </c:pt>
                <c:pt idx="54">
                  <c:v>4.17</c:v>
                </c:pt>
                <c:pt idx="55">
                  <c:v>4.17</c:v>
                </c:pt>
                <c:pt idx="56">
                  <c:v>4.17</c:v>
                </c:pt>
                <c:pt idx="57">
                  <c:v>4.17</c:v>
                </c:pt>
                <c:pt idx="58">
                  <c:v>4.17</c:v>
                </c:pt>
                <c:pt idx="59">
                  <c:v>4.17</c:v>
                </c:pt>
                <c:pt idx="60">
                  <c:v>4.17</c:v>
                </c:pt>
                <c:pt idx="61">
                  <c:v>4.17</c:v>
                </c:pt>
                <c:pt idx="62">
                  <c:v>4.17</c:v>
                </c:pt>
                <c:pt idx="63">
                  <c:v>4.17</c:v>
                </c:pt>
                <c:pt idx="64">
                  <c:v>4.17</c:v>
                </c:pt>
                <c:pt idx="65">
                  <c:v>4.17</c:v>
                </c:pt>
                <c:pt idx="66">
                  <c:v>4.17</c:v>
                </c:pt>
                <c:pt idx="67">
                  <c:v>4.17</c:v>
                </c:pt>
                <c:pt idx="68">
                  <c:v>4.17</c:v>
                </c:pt>
                <c:pt idx="69">
                  <c:v>4.17</c:v>
                </c:pt>
                <c:pt idx="70">
                  <c:v>4.17</c:v>
                </c:pt>
                <c:pt idx="71">
                  <c:v>4.17</c:v>
                </c:pt>
                <c:pt idx="72">
                  <c:v>4.17</c:v>
                </c:pt>
                <c:pt idx="73">
                  <c:v>4.17</c:v>
                </c:pt>
                <c:pt idx="74">
                  <c:v>4.17</c:v>
                </c:pt>
                <c:pt idx="75">
                  <c:v>4.17</c:v>
                </c:pt>
                <c:pt idx="76">
                  <c:v>4.17</c:v>
                </c:pt>
                <c:pt idx="77">
                  <c:v>4.17</c:v>
                </c:pt>
                <c:pt idx="78">
                  <c:v>4.17</c:v>
                </c:pt>
                <c:pt idx="79">
                  <c:v>4.17</c:v>
                </c:pt>
                <c:pt idx="80">
                  <c:v>4.17</c:v>
                </c:pt>
                <c:pt idx="81">
                  <c:v>4.17</c:v>
                </c:pt>
                <c:pt idx="82">
                  <c:v>4.17</c:v>
                </c:pt>
                <c:pt idx="83">
                  <c:v>4.17</c:v>
                </c:pt>
                <c:pt idx="84">
                  <c:v>4.17</c:v>
                </c:pt>
                <c:pt idx="85">
                  <c:v>4.17</c:v>
                </c:pt>
                <c:pt idx="86">
                  <c:v>4.17</c:v>
                </c:pt>
                <c:pt idx="87">
                  <c:v>4.17</c:v>
                </c:pt>
                <c:pt idx="88">
                  <c:v>4.17</c:v>
                </c:pt>
                <c:pt idx="89">
                  <c:v>4.17</c:v>
                </c:pt>
                <c:pt idx="90">
                  <c:v>4.17</c:v>
                </c:pt>
                <c:pt idx="91">
                  <c:v>4.17</c:v>
                </c:pt>
                <c:pt idx="92">
                  <c:v>4.17</c:v>
                </c:pt>
                <c:pt idx="93">
                  <c:v>4.17</c:v>
                </c:pt>
                <c:pt idx="94">
                  <c:v>4.17</c:v>
                </c:pt>
                <c:pt idx="95">
                  <c:v>4.17</c:v>
                </c:pt>
                <c:pt idx="96">
                  <c:v>4.17</c:v>
                </c:pt>
                <c:pt idx="97">
                  <c:v>4.17</c:v>
                </c:pt>
                <c:pt idx="98">
                  <c:v>4.17</c:v>
                </c:pt>
                <c:pt idx="99">
                  <c:v>4.17</c:v>
                </c:pt>
                <c:pt idx="100">
                  <c:v>4.17</c:v>
                </c:pt>
                <c:pt idx="101">
                  <c:v>4.17</c:v>
                </c:pt>
                <c:pt idx="102">
                  <c:v>4.17</c:v>
                </c:pt>
                <c:pt idx="103">
                  <c:v>4.17</c:v>
                </c:pt>
                <c:pt idx="104">
                  <c:v>4.17</c:v>
                </c:pt>
                <c:pt idx="105">
                  <c:v>4.17</c:v>
                </c:pt>
                <c:pt idx="106">
                  <c:v>4.17</c:v>
                </c:pt>
                <c:pt idx="107">
                  <c:v>4.17</c:v>
                </c:pt>
                <c:pt idx="108">
                  <c:v>4.17</c:v>
                </c:pt>
                <c:pt idx="109">
                  <c:v>4.17</c:v>
                </c:pt>
                <c:pt idx="110">
                  <c:v>4.17</c:v>
                </c:pt>
                <c:pt idx="111">
                  <c:v>4.17</c:v>
                </c:pt>
                <c:pt idx="112">
                  <c:v>4.17</c:v>
                </c:pt>
                <c:pt idx="113">
                  <c:v>4.17</c:v>
                </c:pt>
                <c:pt idx="114">
                  <c:v>4.17</c:v>
                </c:pt>
                <c:pt idx="115">
                  <c:v>4.17</c:v>
                </c:pt>
                <c:pt idx="116">
                  <c:v>4.17</c:v>
                </c:pt>
                <c:pt idx="117">
                  <c:v>4.17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'Математ-4 диаграмма'!$B$5:$B$122</c:f>
              <c:strCache>
                <c:ptCount val="118"/>
                <c:pt idx="0">
                  <c:v>ЖЕЛЕЗНОДОРОЖНЫЙ РАЙОН</c:v>
                </c:pt>
                <c:pt idx="1">
                  <c:v>МАОУ Лицей № 7</c:v>
                </c:pt>
                <c:pt idx="2">
                  <c:v>МБОУ Прогимназия  № 131</c:v>
                </c:pt>
                <c:pt idx="3">
                  <c:v>МАОУ Лицей № 28</c:v>
                </c:pt>
                <c:pt idx="4">
                  <c:v>МАОУ СШ № 19</c:v>
                </c:pt>
                <c:pt idx="5">
                  <c:v>МАОУ Гимназия №  9</c:v>
                </c:pt>
                <c:pt idx="6">
                  <c:v>МАОУ СШ № 32</c:v>
                </c:pt>
                <c:pt idx="7">
                  <c:v>МБОУ СШ № 86 </c:v>
                </c:pt>
                <c:pt idx="8">
                  <c:v>МАОУ Гимназия № 8</c:v>
                </c:pt>
                <c:pt idx="9">
                  <c:v>МАОУ СШ  № 12</c:v>
                </c:pt>
                <c:pt idx="10">
                  <c:v>КИРОВСКИЙ РАЙОН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63</c:v>
                </c:pt>
                <c:pt idx="15">
                  <c:v>МАОУ СШ № 135</c:v>
                </c:pt>
                <c:pt idx="16">
                  <c:v>МАОУ Лицей № 11</c:v>
                </c:pt>
                <c:pt idx="17">
                  <c:v>МАОУ СШ № 55</c:v>
                </c:pt>
                <c:pt idx="18">
                  <c:v>МАОУ Гимназия № 4</c:v>
                </c:pt>
                <c:pt idx="19">
                  <c:v>МАОУ СШ № 81</c:v>
                </c:pt>
                <c:pt idx="20">
                  <c:v>МАОУ СШ № 46</c:v>
                </c:pt>
                <c:pt idx="21">
                  <c:v>МАОУ СШ № 8 "Созидание"</c:v>
                </c:pt>
                <c:pt idx="22">
                  <c:v>МАОУ СШ № 90</c:v>
                </c:pt>
                <c:pt idx="23">
                  <c:v>ЛЕНИНСКИЙ РАЙОН</c:v>
                </c:pt>
                <c:pt idx="24">
                  <c:v>МАОУ Гимназия № 15</c:v>
                </c:pt>
                <c:pt idx="25">
                  <c:v>МАОУ Гимназия № 11 </c:v>
                </c:pt>
                <c:pt idx="26">
                  <c:v>МАОУ Лицей № 3</c:v>
                </c:pt>
                <c:pt idx="27">
                  <c:v>МАОУ СШ № 89</c:v>
                </c:pt>
                <c:pt idx="28">
                  <c:v>МБОУ СШ № 94</c:v>
                </c:pt>
                <c:pt idx="29">
                  <c:v>МАОУ СШ № 148</c:v>
                </c:pt>
                <c:pt idx="30">
                  <c:v>МАОУ Лицей № 12</c:v>
                </c:pt>
                <c:pt idx="31">
                  <c:v>МБОУ СШ № 79</c:v>
                </c:pt>
                <c:pt idx="32">
                  <c:v>МБОУ Гимназия № 7</c:v>
                </c:pt>
                <c:pt idx="33">
                  <c:v>МБОУ СШ № 13</c:v>
                </c:pt>
                <c:pt idx="34">
                  <c:v>МБОУ СШ № 64</c:v>
                </c:pt>
                <c:pt idx="35">
                  <c:v>МБОУ СШ № 44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16</c:v>
                </c:pt>
                <c:pt idx="39">
                  <c:v>МАОУ СШ № 53</c:v>
                </c:pt>
                <c:pt idx="40">
                  <c:v>МАОУ СШ № 50</c:v>
                </c:pt>
                <c:pt idx="41">
                  <c:v>ОКТЯБРЬСКИЙ РАЙОН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МБОУ СШ № 99</c:v>
                </c:pt>
                <c:pt idx="45">
                  <c:v>МАОУ Школа-интернат № 1</c:v>
                </c:pt>
                <c:pt idx="46">
                  <c:v>МАОУ «КУГ № 1 – Универс»</c:v>
                </c:pt>
                <c:pt idx="47">
                  <c:v>МБОУ Лицей № 10</c:v>
                </c:pt>
                <c:pt idx="48">
                  <c:v>МАОУ Лицей № 1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95</c:v>
                </c:pt>
                <c:pt idx="52">
                  <c:v>МАОУ СШ № 3</c:v>
                </c:pt>
                <c:pt idx="53">
                  <c:v>МБОУ СШ № 39</c:v>
                </c:pt>
                <c:pt idx="54">
                  <c:v>МАОУ СШ № 159</c:v>
                </c:pt>
                <c:pt idx="55">
                  <c:v>МБОУ СШ № 133</c:v>
                </c:pt>
                <c:pt idx="56">
                  <c:v>МБОУ СШ № 30</c:v>
                </c:pt>
                <c:pt idx="57">
                  <c:v>МБОУ СШ № 84</c:v>
                </c:pt>
                <c:pt idx="58">
                  <c:v>МБОУ Лицей № 8</c:v>
                </c:pt>
                <c:pt idx="59">
                  <c:v>МАОУ СШ № 82</c:v>
                </c:pt>
                <c:pt idx="60">
                  <c:v>МБОУ СШ № 73</c:v>
                </c:pt>
                <c:pt idx="61">
                  <c:v>МБОУ СШ № 21</c:v>
                </c:pt>
                <c:pt idx="62">
                  <c:v>СВЕРДЛОВСКИЙ РАЙОН</c:v>
                </c:pt>
                <c:pt idx="63">
                  <c:v>МАОУ СШ № 137</c:v>
                </c:pt>
                <c:pt idx="64">
                  <c:v>МАОУ Лицей № 9 "Лидер"</c:v>
                </c:pt>
                <c:pt idx="65">
                  <c:v>МАОУ СШ № 23</c:v>
                </c:pt>
                <c:pt idx="66">
                  <c:v>МАОУ СШ № 6</c:v>
                </c:pt>
                <c:pt idx="67">
                  <c:v>МБОУ СШ № 62</c:v>
                </c:pt>
                <c:pt idx="68">
                  <c:v>МАОУ СШ № 34</c:v>
                </c:pt>
                <c:pt idx="69">
                  <c:v>МАОУ Гимназия № 14</c:v>
                </c:pt>
                <c:pt idx="70">
                  <c:v>МАОУ СШ № 42</c:v>
                </c:pt>
                <c:pt idx="71">
                  <c:v>МАОУ СШ № 93</c:v>
                </c:pt>
                <c:pt idx="72">
                  <c:v>МАОУ СШ № 76</c:v>
                </c:pt>
                <c:pt idx="73">
                  <c:v>МАОУ СШ № 158 "Грани"</c:v>
                </c:pt>
                <c:pt idx="74">
                  <c:v>МАОУ СШ № 17</c:v>
                </c:pt>
                <c:pt idx="75">
                  <c:v>МАОУ СШ № 45</c:v>
                </c:pt>
                <c:pt idx="76">
                  <c:v>МАОУ СШ № 78</c:v>
                </c:pt>
                <c:pt idx="77">
                  <c:v>СОВЕТСКИЙ РАЙОН</c:v>
                </c:pt>
                <c:pt idx="78">
                  <c:v>МАОУ СШ № 7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157</c:v>
                </c:pt>
                <c:pt idx="82">
                  <c:v>МАОУ СШ № 147</c:v>
                </c:pt>
                <c:pt idx="83">
                  <c:v>МАОУ СШ № 152 </c:v>
                </c:pt>
                <c:pt idx="84">
                  <c:v>МАОУ СШ № 151</c:v>
                </c:pt>
                <c:pt idx="85">
                  <c:v>МАОУ СШ № 121</c:v>
                </c:pt>
                <c:pt idx="86">
                  <c:v>МАОУ СШ № 69</c:v>
                </c:pt>
                <c:pt idx="87">
                  <c:v>МАОУ СШ № 150</c:v>
                </c:pt>
                <c:pt idx="88">
                  <c:v>МАОУ СШ № 139</c:v>
                </c:pt>
                <c:pt idx="89">
                  <c:v>МАОУ СШ № 66</c:v>
                </c:pt>
                <c:pt idx="90">
                  <c:v>МАОУ СШ № 98</c:v>
                </c:pt>
                <c:pt idx="91">
                  <c:v>МБОУ СШ № 56</c:v>
                </c:pt>
                <c:pt idx="92">
                  <c:v>МАОУ СШ № 144</c:v>
                </c:pt>
                <c:pt idx="93">
                  <c:v>МАОУ СШ № 18</c:v>
                </c:pt>
                <c:pt idx="94">
                  <c:v>МАОУ СШ № 108</c:v>
                </c:pt>
                <c:pt idx="95">
                  <c:v>МАОУ СШ № 145</c:v>
                </c:pt>
                <c:pt idx="96">
                  <c:v>МАОУ СШ № 156</c:v>
                </c:pt>
                <c:pt idx="97">
                  <c:v>МАОУ СШ № 1</c:v>
                </c:pt>
                <c:pt idx="98">
                  <c:v>МБОУ СШ № 2</c:v>
                </c:pt>
                <c:pt idx="99">
                  <c:v>МАОУ СШ № 5</c:v>
                </c:pt>
                <c:pt idx="100">
                  <c:v>МАОУ СШ № 24</c:v>
                </c:pt>
                <c:pt idx="101">
                  <c:v>МАОУ СШ № 143</c:v>
                </c:pt>
                <c:pt idx="102">
                  <c:v>МАОУ СШ № 115</c:v>
                </c:pt>
                <c:pt idx="103">
                  <c:v>МАОУ СШ № 134</c:v>
                </c:pt>
                <c:pt idx="104">
                  <c:v>МАОУ СШ № 91</c:v>
                </c:pt>
                <c:pt idx="105">
                  <c:v>МАОУ СШ № 85</c:v>
                </c:pt>
                <c:pt idx="106">
                  <c:v>МАОУ СШ № 154</c:v>
                </c:pt>
                <c:pt idx="107">
                  <c:v>МАОУ СШ № 129</c:v>
                </c:pt>
                <c:pt idx="108">
                  <c:v>ЦЕНТРАЛЬНЫЙ РАЙОН</c:v>
                </c:pt>
                <c:pt idx="109">
                  <c:v>МБОУ  Гимназия № 16</c:v>
                </c:pt>
                <c:pt idx="110">
                  <c:v>МАОУ Гимназия № 2</c:v>
                </c:pt>
                <c:pt idx="111">
                  <c:v>МБОУ СОШ № 10 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МАОУ СШ "Комплекс "Покровский"</c:v>
                </c:pt>
                <c:pt idx="117">
                  <c:v>МБОУ СШ № 4</c:v>
                </c:pt>
              </c:strCache>
            </c:strRef>
          </c:cat>
          <c:val>
            <c:numRef>
              <c:f>'Математ-4 диаграмма'!$P$5:$P$122</c:f>
              <c:numCache>
                <c:formatCode>0,00</c:formatCode>
                <c:ptCount val="118"/>
                <c:pt idx="0">
                  <c:v>4.3146666666666667</c:v>
                </c:pt>
                <c:pt idx="1">
                  <c:v>4.8332999999999995</c:v>
                </c:pt>
                <c:pt idx="2">
                  <c:v>4.46</c:v>
                </c:pt>
                <c:pt idx="3">
                  <c:v>4.4520000000000008</c:v>
                </c:pt>
                <c:pt idx="4">
                  <c:v>4.5124000000000004</c:v>
                </c:pt>
                <c:pt idx="5">
                  <c:v>4.5439999999999996</c:v>
                </c:pt>
                <c:pt idx="6">
                  <c:v>3.77</c:v>
                </c:pt>
                <c:pt idx="7">
                  <c:v>4.07</c:v>
                </c:pt>
                <c:pt idx="8">
                  <c:v>4.2723000000000004</c:v>
                </c:pt>
                <c:pt idx="9">
                  <c:v>3.9179999999999997</c:v>
                </c:pt>
                <c:pt idx="10">
                  <c:v>3.8818750000000004</c:v>
                </c:pt>
                <c:pt idx="11">
                  <c:v>4.4737</c:v>
                </c:pt>
                <c:pt idx="12">
                  <c:v>4.5900999999999996</c:v>
                </c:pt>
                <c:pt idx="13">
                  <c:v>4.2253999999999996</c:v>
                </c:pt>
                <c:pt idx="14">
                  <c:v>4.1793000000000005</c:v>
                </c:pt>
                <c:pt idx="15">
                  <c:v>4.0179</c:v>
                </c:pt>
                <c:pt idx="16">
                  <c:v>4.4404999999999992</c:v>
                </c:pt>
                <c:pt idx="17">
                  <c:v>0</c:v>
                </c:pt>
                <c:pt idx="18">
                  <c:v>4.3214999999999995</c:v>
                </c:pt>
                <c:pt idx="19">
                  <c:v>4.0114000000000001</c:v>
                </c:pt>
                <c:pt idx="20">
                  <c:v>3.9813999999999998</c:v>
                </c:pt>
                <c:pt idx="21">
                  <c:v>3.9758</c:v>
                </c:pt>
                <c:pt idx="22">
                  <c:v>4.3654999999999999</c:v>
                </c:pt>
                <c:pt idx="23">
                  <c:v>3.973217647058823</c:v>
                </c:pt>
                <c:pt idx="24">
                  <c:v>4.3099999999999996</c:v>
                </c:pt>
                <c:pt idx="25">
                  <c:v>3.9731999999999998</c:v>
                </c:pt>
                <c:pt idx="26">
                  <c:v>4.07</c:v>
                </c:pt>
                <c:pt idx="27">
                  <c:v>3.9154999999999998</c:v>
                </c:pt>
                <c:pt idx="28">
                  <c:v>4.3908999999999994</c:v>
                </c:pt>
                <c:pt idx="29">
                  <c:v>3.81</c:v>
                </c:pt>
                <c:pt idx="30">
                  <c:v>3.8305999999999996</c:v>
                </c:pt>
                <c:pt idx="31">
                  <c:v>3.7414000000000001</c:v>
                </c:pt>
                <c:pt idx="32">
                  <c:v>4.1945999999999994</c:v>
                </c:pt>
                <c:pt idx="33">
                  <c:v>3.8961000000000001</c:v>
                </c:pt>
                <c:pt idx="34">
                  <c:v>3.9171000000000005</c:v>
                </c:pt>
                <c:pt idx="35">
                  <c:v>3.6667000000000001</c:v>
                </c:pt>
                <c:pt idx="36">
                  <c:v>4.1336000000000004</c:v>
                </c:pt>
                <c:pt idx="37">
                  <c:v>3.9251</c:v>
                </c:pt>
                <c:pt idx="38">
                  <c:v>3.8337000000000008</c:v>
                </c:pt>
                <c:pt idx="39">
                  <c:v>4.0599999999999996</c:v>
                </c:pt>
                <c:pt idx="40">
                  <c:v>3.8761999999999999</c:v>
                </c:pt>
                <c:pt idx="41">
                  <c:v>4.1529684210526314</c:v>
                </c:pt>
                <c:pt idx="42">
                  <c:v>4.5503999999999998</c:v>
                </c:pt>
                <c:pt idx="43">
                  <c:v>4.5381000000000009</c:v>
                </c:pt>
                <c:pt idx="44">
                  <c:v>4.3812999999999995</c:v>
                </c:pt>
                <c:pt idx="45">
                  <c:v>4.1157000000000004</c:v>
                </c:pt>
                <c:pt idx="46">
                  <c:v>4.3636999999999997</c:v>
                </c:pt>
                <c:pt idx="47">
                  <c:v>4.2381000000000002</c:v>
                </c:pt>
                <c:pt idx="48">
                  <c:v>4.1292999999999997</c:v>
                </c:pt>
                <c:pt idx="49">
                  <c:v>3.7567000000000004</c:v>
                </c:pt>
                <c:pt idx="50">
                  <c:v>4.5535000000000005</c:v>
                </c:pt>
                <c:pt idx="51">
                  <c:v>4.0353000000000003</c:v>
                </c:pt>
                <c:pt idx="52">
                  <c:v>4.2518000000000002</c:v>
                </c:pt>
                <c:pt idx="53">
                  <c:v>4.0438999999999998</c:v>
                </c:pt>
                <c:pt idx="55">
                  <c:v>4.3525</c:v>
                </c:pt>
                <c:pt idx="56">
                  <c:v>3.95</c:v>
                </c:pt>
                <c:pt idx="57">
                  <c:v>3.8334000000000001</c:v>
                </c:pt>
                <c:pt idx="58">
                  <c:v>4.3465999999999996</c:v>
                </c:pt>
                <c:pt idx="59">
                  <c:v>3.8319000000000001</c:v>
                </c:pt>
                <c:pt idx="60">
                  <c:v>4.0941999999999998</c:v>
                </c:pt>
                <c:pt idx="61">
                  <c:v>3.54</c:v>
                </c:pt>
                <c:pt idx="62">
                  <c:v>4.168914285714286</c:v>
                </c:pt>
                <c:pt idx="63">
                  <c:v>4.4874999999999998</c:v>
                </c:pt>
                <c:pt idx="64">
                  <c:v>4.2347999999999999</c:v>
                </c:pt>
                <c:pt idx="65">
                  <c:v>4.2365000000000004</c:v>
                </c:pt>
                <c:pt idx="66">
                  <c:v>4.2695999999999996</c:v>
                </c:pt>
                <c:pt idx="67">
                  <c:v>3.6845999999999997</c:v>
                </c:pt>
                <c:pt idx="68">
                  <c:v>3.9879999999999995</c:v>
                </c:pt>
                <c:pt idx="69">
                  <c:v>4.6667000000000005</c:v>
                </c:pt>
                <c:pt idx="70">
                  <c:v>4.1321000000000003</c:v>
                </c:pt>
                <c:pt idx="71">
                  <c:v>4.4256000000000002</c:v>
                </c:pt>
                <c:pt idx="72">
                  <c:v>4.2827000000000002</c:v>
                </c:pt>
                <c:pt idx="73">
                  <c:v>4.1539000000000001</c:v>
                </c:pt>
                <c:pt idx="74">
                  <c:v>3.8308999999999997</c:v>
                </c:pt>
                <c:pt idx="75">
                  <c:v>4.0625</c:v>
                </c:pt>
                <c:pt idx="76">
                  <c:v>3.9093999999999998</c:v>
                </c:pt>
                <c:pt idx="77">
                  <c:v>4.2000366666666666</c:v>
                </c:pt>
                <c:pt idx="78">
                  <c:v>4.4490000000000007</c:v>
                </c:pt>
                <c:pt idx="79">
                  <c:v>4.3137999999999996</c:v>
                </c:pt>
                <c:pt idx="80">
                  <c:v>4.4085000000000001</c:v>
                </c:pt>
                <c:pt idx="81">
                  <c:v>4.3333000000000004</c:v>
                </c:pt>
                <c:pt idx="82">
                  <c:v>4.2692000000000005</c:v>
                </c:pt>
                <c:pt idx="83">
                  <c:v>4.3367999999999993</c:v>
                </c:pt>
                <c:pt idx="84">
                  <c:v>4.0851999999999995</c:v>
                </c:pt>
                <c:pt idx="85">
                  <c:v>4.1109999999999998</c:v>
                </c:pt>
                <c:pt idx="86">
                  <c:v>4.0787000000000004</c:v>
                </c:pt>
                <c:pt idx="87">
                  <c:v>4.5999999999999996</c:v>
                </c:pt>
                <c:pt idx="88">
                  <c:v>3.8938999999999999</c:v>
                </c:pt>
                <c:pt idx="89">
                  <c:v>3.8483999999999998</c:v>
                </c:pt>
                <c:pt idx="90">
                  <c:v>4.3293999999999997</c:v>
                </c:pt>
                <c:pt idx="91">
                  <c:v>4.4000000000000004</c:v>
                </c:pt>
                <c:pt idx="92">
                  <c:v>4.2414999999999994</c:v>
                </c:pt>
                <c:pt idx="93">
                  <c:v>4.1397000000000004</c:v>
                </c:pt>
                <c:pt idx="94">
                  <c:v>4.2065999999999999</c:v>
                </c:pt>
                <c:pt idx="95">
                  <c:v>4.4253999999999998</c:v>
                </c:pt>
                <c:pt idx="96">
                  <c:v>3.9645999999999999</c:v>
                </c:pt>
                <c:pt idx="97">
                  <c:v>4.0867000000000004</c:v>
                </c:pt>
                <c:pt idx="98">
                  <c:v>3.9036</c:v>
                </c:pt>
                <c:pt idx="99">
                  <c:v>4.3523000000000005</c:v>
                </c:pt>
                <c:pt idx="100">
                  <c:v>4.3925000000000001</c:v>
                </c:pt>
                <c:pt idx="101">
                  <c:v>4.3777999999999997</c:v>
                </c:pt>
                <c:pt idx="102">
                  <c:v>4.0713999999999997</c:v>
                </c:pt>
                <c:pt idx="103">
                  <c:v>4.2139999999999995</c:v>
                </c:pt>
                <c:pt idx="104">
                  <c:v>3.8738999999999999</c:v>
                </c:pt>
                <c:pt idx="105">
                  <c:v>4.1608999999999998</c:v>
                </c:pt>
                <c:pt idx="106">
                  <c:v>4.0506999999999991</c:v>
                </c:pt>
                <c:pt idx="107">
                  <c:v>4.0823</c:v>
                </c:pt>
                <c:pt idx="108">
                  <c:v>4.3522111111111119</c:v>
                </c:pt>
                <c:pt idx="109">
                  <c:v>4.2675999999999998</c:v>
                </c:pt>
                <c:pt idx="110">
                  <c:v>4.781200000000001</c:v>
                </c:pt>
                <c:pt idx="111">
                  <c:v>4.5454000000000008</c:v>
                </c:pt>
                <c:pt idx="112">
                  <c:v>4.2957999999999998</c:v>
                </c:pt>
                <c:pt idx="113">
                  <c:v>4.1665999999999999</c:v>
                </c:pt>
                <c:pt idx="114">
                  <c:v>4.1017999999999999</c:v>
                </c:pt>
                <c:pt idx="115">
                  <c:v>4.5713999999999997</c:v>
                </c:pt>
                <c:pt idx="116">
                  <c:v>4.1375999999999999</c:v>
                </c:pt>
                <c:pt idx="117">
                  <c:v>4.3025000000000002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23008"/>
        <c:axId val="134924544"/>
      </c:lineChart>
      <c:catAx>
        <c:axId val="13492300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924544"/>
        <c:crosses val="autoZero"/>
        <c:auto val="1"/>
        <c:lblAlgn val="ctr"/>
        <c:lblOffset val="100"/>
        <c:noMultiLvlLbl val="0"/>
      </c:catAx>
      <c:valAx>
        <c:axId val="134924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923008"/>
        <c:crosses val="autoZero"/>
        <c:crossBetween val="between"/>
        <c:majorUnit val="0.5"/>
      </c:valAx>
      <c:spPr>
        <a:effectLst/>
      </c:spPr>
    </c:plotArea>
    <c:legend>
      <c:legendPos val="b"/>
      <c:layout>
        <c:manualLayout>
          <c:xMode val="edge"/>
          <c:yMode val="edge"/>
          <c:x val="0.24916479998675886"/>
          <c:y val="1.0832623470151239E-2"/>
          <c:w val="0.71283337671375413"/>
          <c:h val="4.25534956614352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11906</xdr:rowOff>
    </xdr:from>
    <xdr:to>
      <xdr:col>28</xdr:col>
      <xdr:colOff>47623</xdr:colOff>
      <xdr:row>0</xdr:row>
      <xdr:rowOff>5155406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0.02891</cdr:x>
      <cdr:y>0.04913</cdr:y>
    </cdr:from>
    <cdr:to>
      <cdr:x>0.03089</cdr:x>
      <cdr:y>0.65241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501387" y="252677"/>
          <a:ext cx="34393" cy="310299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0.21989</cdr:x>
      <cdr:y>0.04913</cdr:y>
    </cdr:from>
    <cdr:to>
      <cdr:x>0.2201</cdr:x>
      <cdr:y>0.65519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>
          <a:off x="3813970" y="252677"/>
          <a:ext cx="3612" cy="311729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0.36881</cdr:x>
      <cdr:y>0.04913</cdr:y>
    </cdr:from>
    <cdr:to>
      <cdr:x>0.36999</cdr:x>
      <cdr:y>0.66036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 flipH="1">
          <a:off x="6396921" y="252677"/>
          <a:ext cx="20549" cy="314388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0.54179</cdr:x>
      <cdr:y>0.04913</cdr:y>
    </cdr:from>
    <cdr:to>
      <cdr:x>0.54328</cdr:x>
      <cdr:y>0.65519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9397218" y="252677"/>
          <a:ext cx="25919" cy="311729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0.66471</cdr:x>
      <cdr:y>0.04913</cdr:y>
    </cdr:from>
    <cdr:to>
      <cdr:x>0.6648</cdr:x>
      <cdr:y>0.65519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1529220" y="252677"/>
          <a:ext cx="1576" cy="311729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0.91854</cdr:x>
      <cdr:y>0.05324</cdr:y>
    </cdr:from>
    <cdr:to>
      <cdr:x>0.92071</cdr:x>
      <cdr:y>0.65826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5931887" y="273844"/>
          <a:ext cx="37607" cy="31119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0.11351</cdr:x>
      <cdr:y>0.04913</cdr:y>
    </cdr:from>
    <cdr:to>
      <cdr:x>0.11372</cdr:x>
      <cdr:y>0.65309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 flipH="1">
          <a:off x="1968804" y="252677"/>
          <a:ext cx="3666" cy="31064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59532</xdr:rowOff>
    </xdr:from>
    <xdr:to>
      <xdr:col>27</xdr:col>
      <xdr:colOff>247386</xdr:colOff>
      <xdr:row>0</xdr:row>
      <xdr:rowOff>5095875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0.02722</cdr:x>
      <cdr:y>0.05332</cdr:y>
    </cdr:from>
    <cdr:to>
      <cdr:x>0.02785</cdr:x>
      <cdr:y>0.67973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73604" y="268551"/>
          <a:ext cx="10975" cy="315479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0.21829</cdr:x>
      <cdr:y>0.05753</cdr:y>
    </cdr:from>
    <cdr:to>
      <cdr:x>0.21881</cdr:x>
      <cdr:y>0.6783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3798267" y="289718"/>
          <a:ext cx="9087" cy="31264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0.36699</cdr:x>
      <cdr:y>0.05332</cdr:y>
    </cdr:from>
    <cdr:to>
      <cdr:x>0.36843</cdr:x>
      <cdr:y>0.68978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 flipH="1">
          <a:off x="6385663" y="268551"/>
          <a:ext cx="25191" cy="32054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0.54072</cdr:x>
      <cdr:y>0.05332</cdr:y>
    </cdr:from>
    <cdr:to>
      <cdr:x>0.54178</cdr:x>
      <cdr:y>0.69301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9408702" y="268551"/>
          <a:ext cx="18402" cy="32217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0.6654</cdr:x>
      <cdr:y>0.05122</cdr:y>
    </cdr:from>
    <cdr:to>
      <cdr:x>0.66829</cdr:x>
      <cdr:y>0.69091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 flipH="1">
          <a:off x="11578176" y="257968"/>
          <a:ext cx="50261" cy="32217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0.92131</cdr:x>
      <cdr:y>0.05122</cdr:y>
    </cdr:from>
    <cdr:to>
      <cdr:x>0.92132</cdr:x>
      <cdr:y>0.69398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6031104" y="257968"/>
          <a:ext cx="130" cy="32371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0.10986</cdr:x>
      <cdr:y>0.05332</cdr:y>
    </cdr:from>
    <cdr:to>
      <cdr:x>0.11055</cdr:x>
      <cdr:y>0.67621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 flipH="1">
          <a:off x="1911611" y="268551"/>
          <a:ext cx="11909" cy="31370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4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7109375" style="54" customWidth="1"/>
    <col min="2" max="2" width="33.5703125" style="54" customWidth="1"/>
    <col min="3" max="10" width="8.7109375" style="54" customWidth="1"/>
    <col min="11" max="19" width="7.7109375" style="54" customWidth="1"/>
    <col min="20" max="20" width="7.85546875" style="54" customWidth="1"/>
    <col min="21" max="21" width="8.7109375" style="54" customWidth="1"/>
    <col min="22" max="16384" width="9.140625" style="54"/>
  </cols>
  <sheetData>
    <row r="1" spans="1:24" ht="409.5" customHeight="1" thickBot="1" x14ac:dyDescent="0.3"/>
    <row r="2" spans="1:24" ht="15" customHeight="1" thickBot="1" x14ac:dyDescent="0.3">
      <c r="A2" s="380" t="s">
        <v>0</v>
      </c>
      <c r="B2" s="382" t="s">
        <v>11</v>
      </c>
      <c r="C2" s="385">
        <v>2024</v>
      </c>
      <c r="D2" s="384"/>
      <c r="E2" s="384"/>
      <c r="F2" s="386"/>
      <c r="G2" s="385">
        <v>2023</v>
      </c>
      <c r="H2" s="384"/>
      <c r="I2" s="384"/>
      <c r="J2" s="386"/>
      <c r="K2" s="384">
        <v>2022</v>
      </c>
      <c r="L2" s="384"/>
      <c r="M2" s="384"/>
      <c r="N2" s="384"/>
      <c r="O2" s="385">
        <v>2021</v>
      </c>
      <c r="P2" s="384"/>
      <c r="Q2" s="384"/>
      <c r="R2" s="386"/>
      <c r="S2" s="378" t="s">
        <v>79</v>
      </c>
    </row>
    <row r="3" spans="1:24" ht="45" customHeight="1" thickBot="1" x14ac:dyDescent="0.3">
      <c r="A3" s="381"/>
      <c r="B3" s="383"/>
      <c r="C3" s="247" t="s">
        <v>72</v>
      </c>
      <c r="D3" s="113" t="s">
        <v>80</v>
      </c>
      <c r="E3" s="243" t="s">
        <v>74</v>
      </c>
      <c r="F3" s="248" t="s">
        <v>75</v>
      </c>
      <c r="G3" s="247" t="s">
        <v>72</v>
      </c>
      <c r="H3" s="113" t="s">
        <v>80</v>
      </c>
      <c r="I3" s="243" t="s">
        <v>74</v>
      </c>
      <c r="J3" s="248" t="s">
        <v>75</v>
      </c>
      <c r="K3" s="325" t="s">
        <v>72</v>
      </c>
      <c r="L3" s="113" t="s">
        <v>80</v>
      </c>
      <c r="M3" s="243" t="s">
        <v>74</v>
      </c>
      <c r="N3" s="325" t="s">
        <v>75</v>
      </c>
      <c r="O3" s="247" t="s">
        <v>72</v>
      </c>
      <c r="P3" s="113" t="s">
        <v>80</v>
      </c>
      <c r="Q3" s="243" t="s">
        <v>74</v>
      </c>
      <c r="R3" s="248" t="s">
        <v>75</v>
      </c>
      <c r="S3" s="379"/>
    </row>
    <row r="4" spans="1:24" ht="15" customHeight="1" thickBot="1" x14ac:dyDescent="0.3">
      <c r="A4" s="128"/>
      <c r="B4" s="129" t="s">
        <v>82</v>
      </c>
      <c r="C4" s="171">
        <f>C5+C15+C28+C46+C67+C82+C113</f>
        <v>14008</v>
      </c>
      <c r="D4" s="177">
        <f>AVERAGE(D6:D14,D16:D27,D29:D45,D47:D66,D68:D81,D83:D112,D114:D122)</f>
        <v>4.0974945945945933</v>
      </c>
      <c r="E4" s="244">
        <v>4.13</v>
      </c>
      <c r="F4" s="172"/>
      <c r="G4" s="171">
        <f>G5+G15+G28+G46+G67+G82+G113</f>
        <v>14210</v>
      </c>
      <c r="H4" s="177">
        <f>AVERAGE(H6:H14,H16:H27,H29:H45,H47:H66,H68:H81,H83:H112,H114:H122)</f>
        <v>4.1442369369369381</v>
      </c>
      <c r="I4" s="244">
        <v>4.1500000000000004</v>
      </c>
      <c r="J4" s="172"/>
      <c r="K4" s="326">
        <f>K5+K15+K28+K46+K67+K82+K113</f>
        <v>12239</v>
      </c>
      <c r="L4" s="177">
        <f>AVERAGE(L6:L14,L16:L27,L29:L45,L47:L66,L68:L81,L83:L112,L114:L122)</f>
        <v>3.910885666537502</v>
      </c>
      <c r="M4" s="244">
        <v>3.95</v>
      </c>
      <c r="N4" s="326"/>
      <c r="O4" s="171">
        <f>O5+O15+O28+O46+O67+O82+O113</f>
        <v>12368</v>
      </c>
      <c r="P4" s="177">
        <f>AVERAGE(P6:P14,P16:P27,P29:P45,P47:P66,P68:P81,P83:P112,P114:P122)</f>
        <v>4.1400127272727287</v>
      </c>
      <c r="Q4" s="244">
        <v>4.17</v>
      </c>
      <c r="R4" s="172"/>
      <c r="S4" s="130"/>
      <c r="U4" s="138"/>
      <c r="V4" s="56" t="s">
        <v>68</v>
      </c>
    </row>
    <row r="5" spans="1:24" ht="15" customHeight="1" thickBot="1" x14ac:dyDescent="0.3">
      <c r="A5" s="131"/>
      <c r="B5" s="132" t="s">
        <v>83</v>
      </c>
      <c r="C5" s="173">
        <f>SUM(C6:C14)</f>
        <v>946</v>
      </c>
      <c r="D5" s="176">
        <f>AVERAGE(D6:D14)</f>
        <v>4.2924777777777789</v>
      </c>
      <c r="E5" s="245">
        <v>4.13</v>
      </c>
      <c r="F5" s="174"/>
      <c r="G5" s="173">
        <f>SUM(G6:G14)</f>
        <v>923</v>
      </c>
      <c r="H5" s="176">
        <f>AVERAGE(H6:H14)</f>
        <v>4.3046888888888883</v>
      </c>
      <c r="I5" s="245">
        <v>4.1500000000000004</v>
      </c>
      <c r="J5" s="174"/>
      <c r="K5" s="327">
        <f>SUM(K6:K14)</f>
        <v>910</v>
      </c>
      <c r="L5" s="176">
        <f>AVERAGE(L6:L14)</f>
        <v>3.9983935193897771</v>
      </c>
      <c r="M5" s="245">
        <v>3.95</v>
      </c>
      <c r="N5" s="327"/>
      <c r="O5" s="173">
        <f>SUM(O6:O14)</f>
        <v>914</v>
      </c>
      <c r="P5" s="176">
        <f>AVERAGE(P6:P14)</f>
        <v>4.3146666666666667</v>
      </c>
      <c r="Q5" s="245">
        <v>4.17</v>
      </c>
      <c r="R5" s="174"/>
      <c r="S5" s="133"/>
      <c r="U5" s="137"/>
      <c r="V5" s="56" t="s">
        <v>69</v>
      </c>
    </row>
    <row r="6" spans="1:24" ht="15" customHeight="1" x14ac:dyDescent="0.25">
      <c r="A6" s="154">
        <v>1</v>
      </c>
      <c r="B6" s="40" t="s">
        <v>13</v>
      </c>
      <c r="C6" s="306">
        <v>41</v>
      </c>
      <c r="D6" s="313">
        <v>4.6097000000000001</v>
      </c>
      <c r="E6" s="324">
        <v>4.13</v>
      </c>
      <c r="F6" s="339">
        <v>4</v>
      </c>
      <c r="G6" s="306">
        <v>49</v>
      </c>
      <c r="H6" s="313">
        <v>4.6939000000000002</v>
      </c>
      <c r="I6" s="324">
        <v>4.1500000000000004</v>
      </c>
      <c r="J6" s="339">
        <v>4</v>
      </c>
      <c r="K6" s="332">
        <v>47</v>
      </c>
      <c r="L6" s="237">
        <v>4.7446808510638299</v>
      </c>
      <c r="M6" s="324">
        <v>3.95</v>
      </c>
      <c r="N6" s="341">
        <v>2</v>
      </c>
      <c r="O6" s="289">
        <v>50</v>
      </c>
      <c r="P6" s="237">
        <v>4.46</v>
      </c>
      <c r="Q6" s="324">
        <v>4.17</v>
      </c>
      <c r="R6" s="336">
        <v>15</v>
      </c>
      <c r="S6" s="175">
        <f t="shared" ref="S6:S69" si="0">R6+N6+J6+F6</f>
        <v>25</v>
      </c>
      <c r="U6" s="170"/>
      <c r="V6" s="56" t="s">
        <v>70</v>
      </c>
    </row>
    <row r="7" spans="1:24" ht="15" customHeight="1" x14ac:dyDescent="0.25">
      <c r="A7" s="62">
        <v>2</v>
      </c>
      <c r="B7" s="40" t="s">
        <v>100</v>
      </c>
      <c r="C7" s="306">
        <v>128</v>
      </c>
      <c r="D7" s="313">
        <v>4.0234000000000005</v>
      </c>
      <c r="E7" s="324">
        <v>4.13</v>
      </c>
      <c r="F7" s="339">
        <v>68</v>
      </c>
      <c r="G7" s="306">
        <v>97</v>
      </c>
      <c r="H7" s="313">
        <v>4.3918000000000008</v>
      </c>
      <c r="I7" s="324">
        <v>4.1500000000000004</v>
      </c>
      <c r="J7" s="339">
        <v>19</v>
      </c>
      <c r="K7" s="332">
        <v>117</v>
      </c>
      <c r="L7" s="237">
        <v>3.9829059829059825</v>
      </c>
      <c r="M7" s="324">
        <v>3.95</v>
      </c>
      <c r="N7" s="341">
        <v>40</v>
      </c>
      <c r="O7" s="289">
        <v>99</v>
      </c>
      <c r="P7" s="237">
        <v>4.2723000000000004</v>
      </c>
      <c r="Q7" s="324">
        <v>4.17</v>
      </c>
      <c r="R7" s="336">
        <v>43</v>
      </c>
      <c r="S7" s="145">
        <f t="shared" si="0"/>
        <v>170</v>
      </c>
      <c r="U7" s="60"/>
      <c r="V7" s="56" t="s">
        <v>71</v>
      </c>
      <c r="X7" s="57"/>
    </row>
    <row r="8" spans="1:24" ht="15" customHeight="1" x14ac:dyDescent="0.25">
      <c r="A8" s="58">
        <v>3</v>
      </c>
      <c r="B8" s="40" t="s">
        <v>15</v>
      </c>
      <c r="C8" s="321">
        <v>164</v>
      </c>
      <c r="D8" s="313">
        <v>4.2138</v>
      </c>
      <c r="E8" s="324">
        <v>4.13</v>
      </c>
      <c r="F8" s="339">
        <v>32</v>
      </c>
      <c r="G8" s="321">
        <v>168</v>
      </c>
      <c r="H8" s="313">
        <v>4.3273999999999999</v>
      </c>
      <c r="I8" s="324">
        <v>4.1500000000000004</v>
      </c>
      <c r="J8" s="339">
        <v>29</v>
      </c>
      <c r="K8" s="332">
        <v>152</v>
      </c>
      <c r="L8" s="237">
        <v>3.9605263157894735</v>
      </c>
      <c r="M8" s="324">
        <v>3.95</v>
      </c>
      <c r="N8" s="341">
        <v>44</v>
      </c>
      <c r="O8" s="289">
        <v>182</v>
      </c>
      <c r="P8" s="237">
        <v>4.5439999999999996</v>
      </c>
      <c r="Q8" s="324">
        <v>4.17</v>
      </c>
      <c r="R8" s="336">
        <v>11</v>
      </c>
      <c r="S8" s="145">
        <f t="shared" si="0"/>
        <v>116</v>
      </c>
      <c r="X8" s="57"/>
    </row>
    <row r="9" spans="1:24" ht="15" customHeight="1" x14ac:dyDescent="0.25">
      <c r="A9" s="58">
        <v>4</v>
      </c>
      <c r="B9" s="40" t="s">
        <v>14</v>
      </c>
      <c r="C9" s="306">
        <v>107</v>
      </c>
      <c r="D9" s="313">
        <v>4.8131000000000004</v>
      </c>
      <c r="E9" s="324">
        <v>4.13</v>
      </c>
      <c r="F9" s="339">
        <v>1</v>
      </c>
      <c r="G9" s="306">
        <v>108</v>
      </c>
      <c r="H9" s="313">
        <v>4.5648</v>
      </c>
      <c r="I9" s="324">
        <v>4.1500000000000004</v>
      </c>
      <c r="J9" s="339">
        <v>6</v>
      </c>
      <c r="K9" s="332">
        <v>126</v>
      </c>
      <c r="L9" s="237">
        <v>4.7222222222222223</v>
      </c>
      <c r="M9" s="324">
        <v>3.95</v>
      </c>
      <c r="N9" s="341">
        <v>3</v>
      </c>
      <c r="O9" s="289">
        <v>108</v>
      </c>
      <c r="P9" s="237">
        <v>4.8332999999999995</v>
      </c>
      <c r="Q9" s="324">
        <v>4.17</v>
      </c>
      <c r="R9" s="336">
        <v>1</v>
      </c>
      <c r="S9" s="59">
        <f t="shared" si="0"/>
        <v>11</v>
      </c>
      <c r="U9"/>
      <c r="X9" s="57"/>
    </row>
    <row r="10" spans="1:24" ht="15" customHeight="1" x14ac:dyDescent="0.25">
      <c r="A10" s="58">
        <v>5</v>
      </c>
      <c r="B10" s="40" t="s">
        <v>101</v>
      </c>
      <c r="C10" s="306">
        <v>101</v>
      </c>
      <c r="D10" s="313">
        <v>4.5347</v>
      </c>
      <c r="E10" s="324">
        <v>4.13</v>
      </c>
      <c r="F10" s="339">
        <v>7</v>
      </c>
      <c r="G10" s="306">
        <v>89</v>
      </c>
      <c r="H10" s="313">
        <v>4.6849999999999996</v>
      </c>
      <c r="I10" s="324">
        <v>4.1500000000000004</v>
      </c>
      <c r="J10" s="339">
        <v>3</v>
      </c>
      <c r="K10" s="332">
        <v>72</v>
      </c>
      <c r="L10" s="237">
        <v>4.0277777777777777</v>
      </c>
      <c r="M10" s="324">
        <v>3.95</v>
      </c>
      <c r="N10" s="341">
        <v>31</v>
      </c>
      <c r="O10" s="289">
        <v>73</v>
      </c>
      <c r="P10" s="237">
        <v>4.4520000000000008</v>
      </c>
      <c r="Q10" s="324">
        <v>4.17</v>
      </c>
      <c r="R10" s="336">
        <v>17</v>
      </c>
      <c r="S10" s="59">
        <f t="shared" si="0"/>
        <v>58</v>
      </c>
      <c r="U10"/>
      <c r="V10" s="57"/>
      <c r="X10" s="57"/>
    </row>
    <row r="11" spans="1:24" ht="15" customHeight="1" x14ac:dyDescent="0.25">
      <c r="A11" s="58">
        <v>6</v>
      </c>
      <c r="B11" s="40" t="s">
        <v>102</v>
      </c>
      <c r="C11" s="306">
        <v>93</v>
      </c>
      <c r="D11" s="313">
        <v>4.0000999999999998</v>
      </c>
      <c r="E11" s="324">
        <v>4.13</v>
      </c>
      <c r="F11" s="339">
        <v>73</v>
      </c>
      <c r="G11" s="306">
        <v>96</v>
      </c>
      <c r="H11" s="313">
        <v>3.9793000000000003</v>
      </c>
      <c r="I11" s="324">
        <v>4.1500000000000004</v>
      </c>
      <c r="J11" s="339">
        <v>82</v>
      </c>
      <c r="K11" s="332">
        <v>106</v>
      </c>
      <c r="L11" s="237">
        <v>3.9245283018867925</v>
      </c>
      <c r="M11" s="324">
        <v>3.95</v>
      </c>
      <c r="N11" s="341">
        <v>52</v>
      </c>
      <c r="O11" s="289">
        <v>85</v>
      </c>
      <c r="P11" s="237">
        <v>3.9179999999999997</v>
      </c>
      <c r="Q11" s="324">
        <v>4.17</v>
      </c>
      <c r="R11" s="336">
        <v>89</v>
      </c>
      <c r="S11" s="145">
        <f t="shared" si="0"/>
        <v>296</v>
      </c>
      <c r="U11"/>
      <c r="V11" s="57"/>
      <c r="X11" s="57"/>
    </row>
    <row r="12" spans="1:24" ht="15" customHeight="1" x14ac:dyDescent="0.25">
      <c r="A12" s="58">
        <v>7</v>
      </c>
      <c r="B12" s="40" t="s">
        <v>103</v>
      </c>
      <c r="C12" s="308">
        <v>123</v>
      </c>
      <c r="D12" s="313">
        <v>4.2279999999999998</v>
      </c>
      <c r="E12" s="324">
        <v>4.13</v>
      </c>
      <c r="F12" s="339">
        <v>29</v>
      </c>
      <c r="G12" s="308">
        <v>130</v>
      </c>
      <c r="H12" s="313">
        <v>4.0999999999999996</v>
      </c>
      <c r="I12" s="324">
        <v>4.1500000000000004</v>
      </c>
      <c r="J12" s="339">
        <v>63</v>
      </c>
      <c r="K12" s="332">
        <v>121</v>
      </c>
      <c r="L12" s="237">
        <v>3.4710743801652892</v>
      </c>
      <c r="M12" s="324">
        <v>3.95</v>
      </c>
      <c r="N12" s="341">
        <v>105</v>
      </c>
      <c r="O12" s="289">
        <v>117</v>
      </c>
      <c r="P12" s="237">
        <v>4.5124000000000004</v>
      </c>
      <c r="Q12" s="324">
        <v>4.17</v>
      </c>
      <c r="R12" s="336">
        <v>12</v>
      </c>
      <c r="S12" s="59">
        <f t="shared" si="0"/>
        <v>209</v>
      </c>
      <c r="U12"/>
      <c r="V12" s="57"/>
      <c r="X12" s="57"/>
    </row>
    <row r="13" spans="1:24" ht="15" customHeight="1" x14ac:dyDescent="0.25">
      <c r="A13" s="58">
        <v>8</v>
      </c>
      <c r="B13" s="40" t="s">
        <v>16</v>
      </c>
      <c r="C13" s="306">
        <v>98</v>
      </c>
      <c r="D13" s="313">
        <v>4.1326000000000001</v>
      </c>
      <c r="E13" s="324">
        <v>4.13</v>
      </c>
      <c r="F13" s="339">
        <v>48</v>
      </c>
      <c r="G13" s="306">
        <v>93</v>
      </c>
      <c r="H13" s="313">
        <v>4.3548999999999998</v>
      </c>
      <c r="I13" s="324">
        <v>4.1500000000000004</v>
      </c>
      <c r="J13" s="339">
        <v>22</v>
      </c>
      <c r="K13" s="332">
        <v>80</v>
      </c>
      <c r="L13" s="211">
        <v>3.6124999999999998</v>
      </c>
      <c r="M13" s="324">
        <v>3.95</v>
      </c>
      <c r="N13" s="341">
        <v>94</v>
      </c>
      <c r="O13" s="289">
        <v>100</v>
      </c>
      <c r="P13" s="237">
        <v>3.77</v>
      </c>
      <c r="Q13" s="324">
        <v>4.17</v>
      </c>
      <c r="R13" s="336">
        <v>104</v>
      </c>
      <c r="S13" s="59">
        <f t="shared" si="0"/>
        <v>268</v>
      </c>
      <c r="U13"/>
      <c r="V13" s="57"/>
      <c r="X13" s="57"/>
    </row>
    <row r="14" spans="1:24" ht="15" customHeight="1" thickBot="1" x14ac:dyDescent="0.3">
      <c r="A14" s="64">
        <v>9</v>
      </c>
      <c r="B14" s="40" t="s">
        <v>104</v>
      </c>
      <c r="C14" s="306">
        <v>91</v>
      </c>
      <c r="D14" s="313">
        <v>4.0769000000000002</v>
      </c>
      <c r="E14" s="324">
        <v>4.13</v>
      </c>
      <c r="F14" s="339">
        <v>60</v>
      </c>
      <c r="G14" s="306">
        <v>93</v>
      </c>
      <c r="H14" s="313">
        <v>3.6450999999999998</v>
      </c>
      <c r="I14" s="324">
        <v>4.1500000000000004</v>
      </c>
      <c r="J14" s="339">
        <v>108</v>
      </c>
      <c r="K14" s="332">
        <v>89</v>
      </c>
      <c r="L14" s="237">
        <v>3.5393258426966292</v>
      </c>
      <c r="M14" s="324">
        <v>3.95</v>
      </c>
      <c r="N14" s="341">
        <v>102</v>
      </c>
      <c r="O14" s="289">
        <v>100</v>
      </c>
      <c r="P14" s="237">
        <v>4.07</v>
      </c>
      <c r="Q14" s="324">
        <v>4.17</v>
      </c>
      <c r="R14" s="336">
        <v>71</v>
      </c>
      <c r="S14" s="146">
        <f t="shared" si="0"/>
        <v>341</v>
      </c>
      <c r="U14"/>
      <c r="V14" s="57"/>
      <c r="X14" s="57"/>
    </row>
    <row r="15" spans="1:24" ht="15" customHeight="1" thickBot="1" x14ac:dyDescent="0.3">
      <c r="A15" s="131"/>
      <c r="B15" s="134" t="s">
        <v>84</v>
      </c>
      <c r="C15" s="135">
        <f>SUM(C16:C27)</f>
        <v>1290</v>
      </c>
      <c r="D15" s="143">
        <f>AVERAGE(D16:D27)</f>
        <v>4.0342250000000002</v>
      </c>
      <c r="E15" s="246">
        <v>4.13</v>
      </c>
      <c r="F15" s="136"/>
      <c r="G15" s="135">
        <f>SUM(G16:G27)</f>
        <v>1385</v>
      </c>
      <c r="H15" s="143">
        <f>AVERAGE(H16:H27)</f>
        <v>4.1635333333333326</v>
      </c>
      <c r="I15" s="246">
        <v>4.1500000000000004</v>
      </c>
      <c r="J15" s="136"/>
      <c r="K15" s="328">
        <f>SUM(K16:K27)</f>
        <v>1150</v>
      </c>
      <c r="L15" s="143">
        <f>AVERAGE(L16:L27)</f>
        <v>3.9767183049773167</v>
      </c>
      <c r="M15" s="246">
        <v>3.95</v>
      </c>
      <c r="N15" s="328"/>
      <c r="O15" s="135">
        <f>SUM(O16:O27)</f>
        <v>1210</v>
      </c>
      <c r="P15" s="143">
        <f>AVERAGE(P16:P27)</f>
        <v>3.8818749999999995</v>
      </c>
      <c r="Q15" s="246">
        <v>4.17</v>
      </c>
      <c r="R15" s="136"/>
      <c r="S15" s="147"/>
      <c r="U15"/>
      <c r="V15" s="57"/>
      <c r="X15" s="57"/>
    </row>
    <row r="16" spans="1:24" ht="15" customHeight="1" x14ac:dyDescent="0.25">
      <c r="A16" s="58">
        <v>1</v>
      </c>
      <c r="B16" s="40" t="s">
        <v>17</v>
      </c>
      <c r="C16" s="308">
        <v>95</v>
      </c>
      <c r="D16" s="313">
        <v>3.8631000000000002</v>
      </c>
      <c r="E16" s="324">
        <v>4.13</v>
      </c>
      <c r="F16" s="339">
        <v>92</v>
      </c>
      <c r="G16" s="308">
        <v>108</v>
      </c>
      <c r="H16" s="313">
        <v>4.3981000000000003</v>
      </c>
      <c r="I16" s="324">
        <v>4.1500000000000004</v>
      </c>
      <c r="J16" s="339">
        <v>15</v>
      </c>
      <c r="K16" s="332">
        <v>107</v>
      </c>
      <c r="L16" s="237">
        <v>4.3177570093457938</v>
      </c>
      <c r="M16" s="324">
        <v>3.95</v>
      </c>
      <c r="N16" s="341">
        <v>11</v>
      </c>
      <c r="O16" s="289">
        <v>84</v>
      </c>
      <c r="P16" s="237">
        <v>4.3214999999999995</v>
      </c>
      <c r="Q16" s="324">
        <v>4.17</v>
      </c>
      <c r="R16" s="336">
        <v>35</v>
      </c>
      <c r="S16" s="59">
        <f t="shared" si="0"/>
        <v>153</v>
      </c>
      <c r="U16"/>
      <c r="V16" s="57"/>
      <c r="X16" s="57"/>
    </row>
    <row r="17" spans="1:24" ht="15" customHeight="1" x14ac:dyDescent="0.25">
      <c r="A17" s="58">
        <v>2</v>
      </c>
      <c r="B17" s="40" t="s">
        <v>18</v>
      </c>
      <c r="C17" s="308">
        <v>74</v>
      </c>
      <c r="D17" s="313">
        <v>4.1757999999999997</v>
      </c>
      <c r="E17" s="324">
        <v>4.13</v>
      </c>
      <c r="F17" s="339">
        <v>37</v>
      </c>
      <c r="G17" s="308">
        <v>74</v>
      </c>
      <c r="H17" s="313">
        <v>4.2969000000000008</v>
      </c>
      <c r="I17" s="324">
        <v>4.1500000000000004</v>
      </c>
      <c r="J17" s="339">
        <v>36</v>
      </c>
      <c r="K17" s="332">
        <v>65</v>
      </c>
      <c r="L17" s="237">
        <v>4.0769230769230775</v>
      </c>
      <c r="M17" s="324">
        <v>3.95</v>
      </c>
      <c r="N17" s="341">
        <v>23</v>
      </c>
      <c r="O17" s="289">
        <v>71</v>
      </c>
      <c r="P17" s="237">
        <v>4.2253999999999996</v>
      </c>
      <c r="Q17" s="324">
        <v>4.17</v>
      </c>
      <c r="R17" s="336">
        <v>50</v>
      </c>
      <c r="S17" s="59">
        <f t="shared" si="0"/>
        <v>146</v>
      </c>
      <c r="U17" s="57"/>
      <c r="V17" s="57"/>
      <c r="X17" s="57"/>
    </row>
    <row r="18" spans="1:24" ht="15" customHeight="1" x14ac:dyDescent="0.25">
      <c r="A18" s="58">
        <v>3</v>
      </c>
      <c r="B18" s="40" t="s">
        <v>22</v>
      </c>
      <c r="C18" s="321">
        <v>101</v>
      </c>
      <c r="D18" s="313">
        <v>4.633700000000001</v>
      </c>
      <c r="E18" s="324">
        <v>4.13</v>
      </c>
      <c r="F18" s="339">
        <v>3</v>
      </c>
      <c r="G18" s="321">
        <v>109</v>
      </c>
      <c r="H18" s="313">
        <v>4.3302999999999994</v>
      </c>
      <c r="I18" s="324">
        <v>4.1500000000000004</v>
      </c>
      <c r="J18" s="339">
        <v>31</v>
      </c>
      <c r="K18" s="332">
        <v>95</v>
      </c>
      <c r="L18" s="237">
        <v>3.9789473684210521</v>
      </c>
      <c r="M18" s="324">
        <v>3.95</v>
      </c>
      <c r="N18" s="341">
        <v>41</v>
      </c>
      <c r="O18" s="289">
        <v>95</v>
      </c>
      <c r="P18" s="237">
        <v>4.4737</v>
      </c>
      <c r="Q18" s="324">
        <v>4.17</v>
      </c>
      <c r="R18" s="336">
        <v>14</v>
      </c>
      <c r="S18" s="145">
        <f t="shared" si="0"/>
        <v>89</v>
      </c>
      <c r="U18" s="57"/>
      <c r="V18" s="57"/>
      <c r="X18" s="57"/>
    </row>
    <row r="19" spans="1:24" ht="15" customHeight="1" x14ac:dyDescent="0.25">
      <c r="A19" s="58">
        <v>4</v>
      </c>
      <c r="B19" s="40" t="s">
        <v>105</v>
      </c>
      <c r="C19" s="308">
        <v>177</v>
      </c>
      <c r="D19" s="313">
        <v>4.3951000000000002</v>
      </c>
      <c r="E19" s="324">
        <v>4.13</v>
      </c>
      <c r="F19" s="339">
        <v>14</v>
      </c>
      <c r="G19" s="308">
        <v>187</v>
      </c>
      <c r="H19" s="313">
        <v>4.3431999999999995</v>
      </c>
      <c r="I19" s="324">
        <v>4.1500000000000004</v>
      </c>
      <c r="J19" s="339">
        <v>23</v>
      </c>
      <c r="K19" s="332">
        <v>151</v>
      </c>
      <c r="L19" s="237">
        <v>4.668874172185431</v>
      </c>
      <c r="M19" s="324">
        <v>3.95</v>
      </c>
      <c r="N19" s="341">
        <v>4</v>
      </c>
      <c r="O19" s="289">
        <v>161</v>
      </c>
      <c r="P19" s="237">
        <v>4.5900999999999996</v>
      </c>
      <c r="Q19" s="324">
        <v>4.17</v>
      </c>
      <c r="R19" s="336">
        <v>5</v>
      </c>
      <c r="S19" s="59">
        <f t="shared" si="0"/>
        <v>46</v>
      </c>
      <c r="U19" s="57"/>
      <c r="V19" s="57"/>
      <c r="X19" s="57"/>
    </row>
    <row r="20" spans="1:24" ht="15" customHeight="1" x14ac:dyDescent="0.25">
      <c r="A20" s="342">
        <v>5</v>
      </c>
      <c r="B20" s="40" t="s">
        <v>19</v>
      </c>
      <c r="C20" s="308">
        <v>168</v>
      </c>
      <c r="D20" s="313">
        <v>4.0892999999999997</v>
      </c>
      <c r="E20" s="324">
        <v>4.13</v>
      </c>
      <c r="F20" s="339">
        <v>55</v>
      </c>
      <c r="G20" s="308">
        <v>167</v>
      </c>
      <c r="H20" s="313">
        <v>4.4729999999999999</v>
      </c>
      <c r="I20" s="324">
        <v>4.1500000000000004</v>
      </c>
      <c r="J20" s="339">
        <v>10</v>
      </c>
      <c r="K20" s="332">
        <v>130</v>
      </c>
      <c r="L20" s="237">
        <v>3.9230769230769225</v>
      </c>
      <c r="M20" s="324">
        <v>3.95</v>
      </c>
      <c r="N20" s="341">
        <v>53</v>
      </c>
      <c r="O20" s="289">
        <v>143</v>
      </c>
      <c r="P20" s="237">
        <v>4.4404999999999992</v>
      </c>
      <c r="Q20" s="324">
        <v>4.17</v>
      </c>
      <c r="R20" s="336">
        <v>18</v>
      </c>
      <c r="S20" s="59">
        <f t="shared" si="0"/>
        <v>136</v>
      </c>
      <c r="U20" s="57"/>
      <c r="V20" s="57"/>
      <c r="X20" s="57"/>
    </row>
    <row r="21" spans="1:24" ht="15" customHeight="1" x14ac:dyDescent="0.25">
      <c r="A21" s="58">
        <v>6</v>
      </c>
      <c r="B21" s="40" t="s">
        <v>106</v>
      </c>
      <c r="C21" s="308">
        <v>116</v>
      </c>
      <c r="D21" s="313">
        <v>3.7757999999999998</v>
      </c>
      <c r="E21" s="324">
        <v>4.13</v>
      </c>
      <c r="F21" s="339">
        <v>103</v>
      </c>
      <c r="G21" s="308">
        <v>117</v>
      </c>
      <c r="H21" s="313">
        <v>4.0684999999999993</v>
      </c>
      <c r="I21" s="324">
        <v>4.1500000000000004</v>
      </c>
      <c r="J21" s="339">
        <v>68</v>
      </c>
      <c r="K21" s="332">
        <v>92</v>
      </c>
      <c r="L21" s="237">
        <v>3.456521739130435</v>
      </c>
      <c r="M21" s="324">
        <v>3.95</v>
      </c>
      <c r="N21" s="341">
        <v>106</v>
      </c>
      <c r="O21" s="289">
        <v>81</v>
      </c>
      <c r="P21" s="237">
        <v>3.9758</v>
      </c>
      <c r="Q21" s="324">
        <v>4.17</v>
      </c>
      <c r="R21" s="336">
        <v>83</v>
      </c>
      <c r="S21" s="59">
        <f t="shared" si="0"/>
        <v>360</v>
      </c>
      <c r="U21" s="57"/>
      <c r="V21" s="57"/>
      <c r="X21" s="57"/>
    </row>
    <row r="22" spans="1:24" ht="15" customHeight="1" x14ac:dyDescent="0.25">
      <c r="A22" s="58">
        <v>7</v>
      </c>
      <c r="B22" s="40" t="s">
        <v>107</v>
      </c>
      <c r="C22" s="308">
        <v>95</v>
      </c>
      <c r="D22" s="313">
        <v>3.8209999999999997</v>
      </c>
      <c r="E22" s="324">
        <v>4.13</v>
      </c>
      <c r="F22" s="339">
        <v>98</v>
      </c>
      <c r="G22" s="308">
        <v>108</v>
      </c>
      <c r="H22" s="313">
        <v>4.2966000000000006</v>
      </c>
      <c r="I22" s="324">
        <v>4.1500000000000004</v>
      </c>
      <c r="J22" s="339">
        <v>35</v>
      </c>
      <c r="K22" s="332">
        <v>101</v>
      </c>
      <c r="L22" s="237">
        <v>3.9108910891089099</v>
      </c>
      <c r="M22" s="324">
        <v>3.95</v>
      </c>
      <c r="N22" s="341">
        <v>55</v>
      </c>
      <c r="O22" s="289">
        <v>107</v>
      </c>
      <c r="P22" s="237">
        <v>3.9813999999999998</v>
      </c>
      <c r="Q22" s="324">
        <v>4.17</v>
      </c>
      <c r="R22" s="336">
        <v>82</v>
      </c>
      <c r="S22" s="59">
        <f t="shared" si="0"/>
        <v>270</v>
      </c>
      <c r="U22" s="57"/>
      <c r="V22" s="57"/>
      <c r="X22" s="57"/>
    </row>
    <row r="23" spans="1:24" ht="15" customHeight="1" x14ac:dyDescent="0.25">
      <c r="A23" s="58">
        <v>8</v>
      </c>
      <c r="B23" s="40" t="s">
        <v>20</v>
      </c>
      <c r="C23" s="308">
        <v>65</v>
      </c>
      <c r="D23" s="313">
        <v>3.9388000000000001</v>
      </c>
      <c r="E23" s="324">
        <v>4.13</v>
      </c>
      <c r="F23" s="339">
        <v>82</v>
      </c>
      <c r="G23" s="308">
        <v>80</v>
      </c>
      <c r="H23" s="313">
        <v>3.9375</v>
      </c>
      <c r="I23" s="324">
        <v>4.1500000000000004</v>
      </c>
      <c r="J23" s="339">
        <v>87</v>
      </c>
      <c r="K23" s="332">
        <v>51</v>
      </c>
      <c r="L23" s="237">
        <v>3.8235294117647061</v>
      </c>
      <c r="M23" s="324">
        <v>3.95</v>
      </c>
      <c r="N23" s="341">
        <v>65</v>
      </c>
      <c r="O23" s="289">
        <v>91</v>
      </c>
      <c r="P23" s="237">
        <v>0</v>
      </c>
      <c r="Q23" s="324">
        <v>4.17</v>
      </c>
      <c r="R23" s="336">
        <v>110</v>
      </c>
      <c r="S23" s="59">
        <f t="shared" si="0"/>
        <v>344</v>
      </c>
      <c r="U23" s="57"/>
      <c r="V23" s="57"/>
      <c r="X23" s="57"/>
    </row>
    <row r="24" spans="1:24" ht="15" customHeight="1" x14ac:dyDescent="0.25">
      <c r="A24" s="58">
        <v>9</v>
      </c>
      <c r="B24" s="40" t="s">
        <v>152</v>
      </c>
      <c r="C24" s="308">
        <v>87</v>
      </c>
      <c r="D24" s="313">
        <v>4.149</v>
      </c>
      <c r="E24" s="324">
        <v>4.13</v>
      </c>
      <c r="F24" s="339">
        <v>45</v>
      </c>
      <c r="G24" s="308">
        <v>86</v>
      </c>
      <c r="H24" s="313">
        <v>4.093</v>
      </c>
      <c r="I24" s="324">
        <v>4.1500000000000004</v>
      </c>
      <c r="J24" s="339">
        <v>65</v>
      </c>
      <c r="K24" s="332">
        <v>68</v>
      </c>
      <c r="L24" s="237">
        <v>3.9264705882352939</v>
      </c>
      <c r="M24" s="324">
        <v>3.95</v>
      </c>
      <c r="N24" s="341">
        <v>51</v>
      </c>
      <c r="O24" s="289">
        <v>106</v>
      </c>
      <c r="P24" s="237">
        <v>4.1793000000000005</v>
      </c>
      <c r="Q24" s="324">
        <v>4.17</v>
      </c>
      <c r="R24" s="336">
        <v>54</v>
      </c>
      <c r="S24" s="59">
        <f t="shared" si="0"/>
        <v>215</v>
      </c>
      <c r="U24" s="57"/>
      <c r="V24" s="57"/>
      <c r="X24" s="57"/>
    </row>
    <row r="25" spans="1:24" ht="15" customHeight="1" x14ac:dyDescent="0.25">
      <c r="A25" s="58">
        <v>10</v>
      </c>
      <c r="B25" s="40" t="s">
        <v>108</v>
      </c>
      <c r="C25" s="308">
        <v>104</v>
      </c>
      <c r="D25" s="313">
        <v>3.8364999999999996</v>
      </c>
      <c r="E25" s="324">
        <v>4.13</v>
      </c>
      <c r="F25" s="339">
        <v>96</v>
      </c>
      <c r="G25" s="308">
        <v>106</v>
      </c>
      <c r="H25" s="313">
        <v>3.8207</v>
      </c>
      <c r="I25" s="324">
        <v>4.1500000000000004</v>
      </c>
      <c r="J25" s="339">
        <v>99</v>
      </c>
      <c r="K25" s="332">
        <v>118</v>
      </c>
      <c r="L25" s="237">
        <v>3.9661016949152543</v>
      </c>
      <c r="M25" s="324">
        <v>3.95</v>
      </c>
      <c r="N25" s="341">
        <v>43</v>
      </c>
      <c r="O25" s="289">
        <v>89</v>
      </c>
      <c r="P25" s="237">
        <v>4.0114000000000001</v>
      </c>
      <c r="Q25" s="324">
        <v>4.17</v>
      </c>
      <c r="R25" s="336">
        <v>80</v>
      </c>
      <c r="S25" s="59">
        <f t="shared" si="0"/>
        <v>318</v>
      </c>
      <c r="U25" s="57"/>
      <c r="V25" s="57"/>
      <c r="X25" s="57"/>
    </row>
    <row r="26" spans="1:24" ht="15" customHeight="1" x14ac:dyDescent="0.25">
      <c r="A26" s="58">
        <v>11</v>
      </c>
      <c r="B26" s="40" t="s">
        <v>109</v>
      </c>
      <c r="C26" s="308">
        <v>140</v>
      </c>
      <c r="D26" s="313">
        <v>3.5855999999999999</v>
      </c>
      <c r="E26" s="324">
        <v>4.13</v>
      </c>
      <c r="F26" s="339">
        <v>107</v>
      </c>
      <c r="G26" s="308">
        <v>150</v>
      </c>
      <c r="H26" s="313">
        <v>3.98</v>
      </c>
      <c r="I26" s="324">
        <v>4.1500000000000004</v>
      </c>
      <c r="J26" s="339">
        <v>80</v>
      </c>
      <c r="K26" s="332">
        <v>106</v>
      </c>
      <c r="L26" s="237">
        <v>3.716981132075472</v>
      </c>
      <c r="M26" s="324">
        <v>3.95</v>
      </c>
      <c r="N26" s="341">
        <v>83</v>
      </c>
      <c r="O26" s="289">
        <v>126</v>
      </c>
      <c r="P26" s="237">
        <v>4.3654999999999999</v>
      </c>
      <c r="Q26" s="324">
        <v>4.17</v>
      </c>
      <c r="R26" s="336">
        <v>27</v>
      </c>
      <c r="S26" s="59">
        <f t="shared" si="0"/>
        <v>297</v>
      </c>
      <c r="U26" s="57"/>
      <c r="V26" s="57"/>
      <c r="X26" s="57"/>
    </row>
    <row r="27" spans="1:24" ht="15" customHeight="1" thickBot="1" x14ac:dyDescent="0.3">
      <c r="A27" s="58">
        <v>12</v>
      </c>
      <c r="B27" s="40" t="s">
        <v>110</v>
      </c>
      <c r="C27" s="308">
        <v>68</v>
      </c>
      <c r="D27" s="313">
        <v>4.1470000000000002</v>
      </c>
      <c r="E27" s="324">
        <v>4.13</v>
      </c>
      <c r="F27" s="339">
        <v>46</v>
      </c>
      <c r="G27" s="308">
        <v>93</v>
      </c>
      <c r="H27" s="313">
        <v>3.9246000000000003</v>
      </c>
      <c r="I27" s="324">
        <v>4.1500000000000004</v>
      </c>
      <c r="J27" s="339">
        <v>89</v>
      </c>
      <c r="K27" s="332">
        <v>66</v>
      </c>
      <c r="L27" s="237">
        <v>3.954545454545455</v>
      </c>
      <c r="M27" s="324">
        <v>3.95</v>
      </c>
      <c r="N27" s="341">
        <v>45</v>
      </c>
      <c r="O27" s="289">
        <v>56</v>
      </c>
      <c r="P27" s="237">
        <v>4.0179</v>
      </c>
      <c r="Q27" s="324">
        <v>4.17</v>
      </c>
      <c r="R27" s="336">
        <v>79</v>
      </c>
      <c r="S27" s="59">
        <f t="shared" si="0"/>
        <v>259</v>
      </c>
      <c r="U27" s="57"/>
      <c r="V27" s="57"/>
      <c r="X27" s="57"/>
    </row>
    <row r="28" spans="1:24" ht="15" customHeight="1" thickBot="1" x14ac:dyDescent="0.3">
      <c r="A28" s="131"/>
      <c r="B28" s="134" t="s">
        <v>85</v>
      </c>
      <c r="C28" s="135">
        <f>SUM(C29:C45)</f>
        <v>1744</v>
      </c>
      <c r="D28" s="143">
        <f>AVERAGE(D29:D45)</f>
        <v>3.9345705882352937</v>
      </c>
      <c r="E28" s="246">
        <v>4.13</v>
      </c>
      <c r="F28" s="136"/>
      <c r="G28" s="135">
        <f>SUM(G29:G45)</f>
        <v>1847</v>
      </c>
      <c r="H28" s="143">
        <f>AVERAGE(H29:H45)</f>
        <v>4.0638235294117653</v>
      </c>
      <c r="I28" s="246">
        <v>4.1500000000000004</v>
      </c>
      <c r="J28" s="136"/>
      <c r="K28" s="328">
        <f>SUM(K29:K45)</f>
        <v>1617</v>
      </c>
      <c r="L28" s="143">
        <f>AVERAGE(L29:L45)</f>
        <v>3.7930846264159102</v>
      </c>
      <c r="M28" s="246">
        <v>3.95</v>
      </c>
      <c r="N28" s="328"/>
      <c r="O28" s="135">
        <f>SUM(O29:O45)</f>
        <v>1693</v>
      </c>
      <c r="P28" s="143">
        <f>AVERAGE(P29:P45)</f>
        <v>3.973217647058823</v>
      </c>
      <c r="Q28" s="246">
        <v>4.17</v>
      </c>
      <c r="R28" s="136"/>
      <c r="S28" s="147"/>
      <c r="U28" s="57"/>
      <c r="V28" s="57"/>
      <c r="X28" s="57"/>
    </row>
    <row r="29" spans="1:24" ht="15" customHeight="1" x14ac:dyDescent="0.25">
      <c r="A29" s="154">
        <v>1</v>
      </c>
      <c r="B29" s="40" t="s">
        <v>23</v>
      </c>
      <c r="C29" s="308">
        <v>124</v>
      </c>
      <c r="D29" s="313">
        <v>3.9277999999999995</v>
      </c>
      <c r="E29" s="324">
        <v>4.13</v>
      </c>
      <c r="F29" s="339">
        <v>86</v>
      </c>
      <c r="G29" s="308">
        <v>143</v>
      </c>
      <c r="H29" s="313">
        <v>3.6923000000000004</v>
      </c>
      <c r="I29" s="324">
        <v>4.1500000000000004</v>
      </c>
      <c r="J29" s="339">
        <v>107</v>
      </c>
      <c r="K29" s="332">
        <v>142</v>
      </c>
      <c r="L29" s="237">
        <v>3.9436619718309855</v>
      </c>
      <c r="M29" s="324">
        <v>3.95</v>
      </c>
      <c r="N29" s="341">
        <v>47</v>
      </c>
      <c r="O29" s="289">
        <v>134</v>
      </c>
      <c r="P29" s="237">
        <v>4.1945999999999994</v>
      </c>
      <c r="Q29" s="324">
        <v>4.17</v>
      </c>
      <c r="R29" s="336">
        <v>53</v>
      </c>
      <c r="S29" s="144">
        <f t="shared" si="0"/>
        <v>293</v>
      </c>
      <c r="U29" s="57"/>
      <c r="V29" s="57"/>
      <c r="X29" s="57"/>
    </row>
    <row r="30" spans="1:24" ht="15" customHeight="1" x14ac:dyDescent="0.25">
      <c r="A30" s="62">
        <v>2</v>
      </c>
      <c r="B30" s="40" t="s">
        <v>90</v>
      </c>
      <c r="C30" s="308">
        <v>133</v>
      </c>
      <c r="D30" s="313">
        <v>4.2331000000000003</v>
      </c>
      <c r="E30" s="324">
        <v>4.13</v>
      </c>
      <c r="F30" s="339">
        <v>28</v>
      </c>
      <c r="G30" s="308">
        <v>126</v>
      </c>
      <c r="H30" s="313">
        <v>4.3391999999999999</v>
      </c>
      <c r="I30" s="324">
        <v>4.1500000000000004</v>
      </c>
      <c r="J30" s="339">
        <v>25</v>
      </c>
      <c r="K30" s="332">
        <v>125</v>
      </c>
      <c r="L30" s="237">
        <v>4.1120000000000001</v>
      </c>
      <c r="M30" s="324">
        <v>3.95</v>
      </c>
      <c r="N30" s="341">
        <v>18</v>
      </c>
      <c r="O30" s="289">
        <v>118</v>
      </c>
      <c r="P30" s="237">
        <v>3.9731999999999998</v>
      </c>
      <c r="Q30" s="324">
        <v>4.17</v>
      </c>
      <c r="R30" s="336">
        <v>84</v>
      </c>
      <c r="S30" s="145">
        <f t="shared" si="0"/>
        <v>155</v>
      </c>
      <c r="U30" s="57"/>
      <c r="V30" s="57"/>
      <c r="X30" s="57"/>
    </row>
    <row r="31" spans="1:24" ht="15" customHeight="1" x14ac:dyDescent="0.25">
      <c r="A31" s="58">
        <v>3</v>
      </c>
      <c r="B31" s="40" t="s">
        <v>27</v>
      </c>
      <c r="C31" s="308">
        <v>161</v>
      </c>
      <c r="D31" s="313">
        <v>4.3102</v>
      </c>
      <c r="E31" s="324">
        <v>4.13</v>
      </c>
      <c r="F31" s="339">
        <v>21</v>
      </c>
      <c r="G31" s="308">
        <v>166</v>
      </c>
      <c r="H31" s="313">
        <v>4.2287999999999997</v>
      </c>
      <c r="I31" s="324">
        <v>4.1500000000000004</v>
      </c>
      <c r="J31" s="339">
        <v>46</v>
      </c>
      <c r="K31" s="332">
        <v>141</v>
      </c>
      <c r="L31" s="237">
        <v>3.9929078014184398</v>
      </c>
      <c r="M31" s="324">
        <v>3.95</v>
      </c>
      <c r="N31" s="341">
        <v>38</v>
      </c>
      <c r="O31" s="289">
        <v>113</v>
      </c>
      <c r="P31" s="237">
        <v>4.3099999999999996</v>
      </c>
      <c r="Q31" s="324">
        <v>4.17</v>
      </c>
      <c r="R31" s="336">
        <v>36</v>
      </c>
      <c r="S31" s="59">
        <f t="shared" si="0"/>
        <v>141</v>
      </c>
      <c r="U31" s="57"/>
      <c r="V31" s="57"/>
      <c r="X31" s="57"/>
    </row>
    <row r="32" spans="1:24" ht="15" customHeight="1" x14ac:dyDescent="0.25">
      <c r="A32" s="58">
        <v>4</v>
      </c>
      <c r="B32" s="40" t="s">
        <v>111</v>
      </c>
      <c r="C32" s="308">
        <v>86</v>
      </c>
      <c r="D32" s="313">
        <v>4.1977000000000002</v>
      </c>
      <c r="E32" s="324">
        <v>4.13</v>
      </c>
      <c r="F32" s="339">
        <v>35</v>
      </c>
      <c r="G32" s="308">
        <v>116</v>
      </c>
      <c r="H32" s="313">
        <v>4.3016999999999994</v>
      </c>
      <c r="I32" s="324">
        <v>4.1500000000000004</v>
      </c>
      <c r="J32" s="339">
        <v>34</v>
      </c>
      <c r="K32" s="332">
        <v>108</v>
      </c>
      <c r="L32" s="237">
        <v>4.0925925925925926</v>
      </c>
      <c r="M32" s="324">
        <v>3.95</v>
      </c>
      <c r="N32" s="341">
        <v>21</v>
      </c>
      <c r="O32" s="289">
        <v>100</v>
      </c>
      <c r="P32" s="237">
        <v>4.07</v>
      </c>
      <c r="Q32" s="324">
        <v>4.17</v>
      </c>
      <c r="R32" s="336">
        <v>72</v>
      </c>
      <c r="S32" s="59">
        <f t="shared" si="0"/>
        <v>162</v>
      </c>
      <c r="U32" s="57"/>
      <c r="V32" s="57"/>
      <c r="X32" s="57"/>
    </row>
    <row r="33" spans="1:24" ht="15" customHeight="1" x14ac:dyDescent="0.25">
      <c r="A33" s="58">
        <v>5</v>
      </c>
      <c r="B33" s="40" t="s">
        <v>31</v>
      </c>
      <c r="C33" s="308">
        <v>102</v>
      </c>
      <c r="D33" s="313">
        <v>3.9412000000000003</v>
      </c>
      <c r="E33" s="324">
        <v>4.13</v>
      </c>
      <c r="F33" s="339">
        <v>80</v>
      </c>
      <c r="G33" s="308">
        <v>75</v>
      </c>
      <c r="H33" s="313">
        <v>4.4004000000000003</v>
      </c>
      <c r="I33" s="324">
        <v>4.1500000000000004</v>
      </c>
      <c r="J33" s="339">
        <v>16</v>
      </c>
      <c r="K33" s="332">
        <v>97</v>
      </c>
      <c r="L33" s="237">
        <v>4.0515463917525771</v>
      </c>
      <c r="M33" s="324">
        <v>3.95</v>
      </c>
      <c r="N33" s="341">
        <v>28</v>
      </c>
      <c r="O33" s="289">
        <v>100</v>
      </c>
      <c r="P33" s="237">
        <v>3.8305999999999996</v>
      </c>
      <c r="Q33" s="324">
        <v>4.17</v>
      </c>
      <c r="R33" s="336">
        <v>99</v>
      </c>
      <c r="S33" s="59">
        <f t="shared" si="0"/>
        <v>223</v>
      </c>
      <c r="U33" s="57"/>
      <c r="V33" s="57"/>
      <c r="X33" s="57"/>
    </row>
    <row r="34" spans="1:24" ht="15" customHeight="1" x14ac:dyDescent="0.25">
      <c r="A34" s="342">
        <v>6</v>
      </c>
      <c r="B34" s="40" t="s">
        <v>24</v>
      </c>
      <c r="C34" s="308">
        <v>53</v>
      </c>
      <c r="D34" s="313">
        <v>3.8868</v>
      </c>
      <c r="E34" s="324">
        <v>4.13</v>
      </c>
      <c r="F34" s="339">
        <v>89</v>
      </c>
      <c r="G34" s="308">
        <v>54</v>
      </c>
      <c r="H34" s="313">
        <v>4.1482000000000001</v>
      </c>
      <c r="I34" s="324">
        <v>4.1500000000000004</v>
      </c>
      <c r="J34" s="339">
        <v>57</v>
      </c>
      <c r="K34" s="332">
        <v>55</v>
      </c>
      <c r="L34" s="237">
        <v>3.581818181818182</v>
      </c>
      <c r="M34" s="324">
        <v>3.95</v>
      </c>
      <c r="N34" s="341">
        <v>98</v>
      </c>
      <c r="O34" s="289">
        <v>59</v>
      </c>
      <c r="P34" s="237">
        <v>3.8961000000000001</v>
      </c>
      <c r="Q34" s="324">
        <v>4.17</v>
      </c>
      <c r="R34" s="336">
        <v>93</v>
      </c>
      <c r="S34" s="59">
        <f t="shared" si="0"/>
        <v>337</v>
      </c>
      <c r="U34" s="57"/>
      <c r="V34" s="57"/>
      <c r="X34" s="57"/>
    </row>
    <row r="35" spans="1:24" ht="15" customHeight="1" x14ac:dyDescent="0.25">
      <c r="A35" s="58">
        <v>7</v>
      </c>
      <c r="B35" s="40" t="s">
        <v>112</v>
      </c>
      <c r="C35" s="308">
        <v>149</v>
      </c>
      <c r="D35" s="313">
        <v>3.7856000000000001</v>
      </c>
      <c r="E35" s="324">
        <v>4.13</v>
      </c>
      <c r="F35" s="339">
        <v>102</v>
      </c>
      <c r="G35" s="308">
        <v>154</v>
      </c>
      <c r="H35" s="313">
        <v>3.7531999999999992</v>
      </c>
      <c r="I35" s="324">
        <v>4.1500000000000004</v>
      </c>
      <c r="J35" s="339">
        <v>104</v>
      </c>
      <c r="K35" s="332">
        <v>103</v>
      </c>
      <c r="L35" s="237">
        <v>3.6990291262135928</v>
      </c>
      <c r="M35" s="324">
        <v>3.95</v>
      </c>
      <c r="N35" s="341">
        <v>87</v>
      </c>
      <c r="O35" s="289">
        <v>154</v>
      </c>
      <c r="P35" s="237">
        <v>3.8337000000000008</v>
      </c>
      <c r="Q35" s="324">
        <v>4.17</v>
      </c>
      <c r="R35" s="336">
        <v>98</v>
      </c>
      <c r="S35" s="59">
        <f t="shared" si="0"/>
        <v>391</v>
      </c>
      <c r="U35" s="57"/>
      <c r="V35" s="57"/>
      <c r="X35" s="57"/>
    </row>
    <row r="36" spans="1:24" ht="15" customHeight="1" x14ac:dyDescent="0.25">
      <c r="A36" s="58">
        <v>8</v>
      </c>
      <c r="B36" s="40" t="s">
        <v>25</v>
      </c>
      <c r="C36" s="308">
        <v>50</v>
      </c>
      <c r="D36" s="313">
        <v>3.8</v>
      </c>
      <c r="E36" s="324">
        <v>4.13</v>
      </c>
      <c r="F36" s="339">
        <v>100</v>
      </c>
      <c r="G36" s="308">
        <v>58</v>
      </c>
      <c r="H36" s="313">
        <v>3.6378999999999997</v>
      </c>
      <c r="I36" s="324">
        <v>4.1500000000000004</v>
      </c>
      <c r="J36" s="339">
        <v>109</v>
      </c>
      <c r="K36" s="332">
        <v>75</v>
      </c>
      <c r="L36" s="237">
        <v>3.64</v>
      </c>
      <c r="M36" s="324">
        <v>3.95</v>
      </c>
      <c r="N36" s="341">
        <v>91</v>
      </c>
      <c r="O36" s="289">
        <v>66</v>
      </c>
      <c r="P36" s="237">
        <v>3.9251</v>
      </c>
      <c r="Q36" s="324">
        <v>4.17</v>
      </c>
      <c r="R36" s="336">
        <v>87</v>
      </c>
      <c r="S36" s="59">
        <f t="shared" si="0"/>
        <v>387</v>
      </c>
      <c r="U36" s="57"/>
      <c r="V36" s="57"/>
      <c r="X36" s="57"/>
    </row>
    <row r="37" spans="1:24" ht="15" customHeight="1" x14ac:dyDescent="0.25">
      <c r="A37" s="58">
        <v>9</v>
      </c>
      <c r="B37" s="40" t="s">
        <v>26</v>
      </c>
      <c r="C37" s="308">
        <v>100</v>
      </c>
      <c r="D37" s="313">
        <v>3.84</v>
      </c>
      <c r="E37" s="324">
        <v>4.13</v>
      </c>
      <c r="F37" s="339">
        <v>95</v>
      </c>
      <c r="G37" s="308">
        <v>84</v>
      </c>
      <c r="H37" s="313">
        <v>4.2027999999999999</v>
      </c>
      <c r="I37" s="324">
        <v>4.1500000000000004</v>
      </c>
      <c r="J37" s="339">
        <v>49</v>
      </c>
      <c r="K37" s="332">
        <v>79</v>
      </c>
      <c r="L37" s="237">
        <v>3.6582278481012658</v>
      </c>
      <c r="M37" s="324">
        <v>3.95</v>
      </c>
      <c r="N37" s="341">
        <v>89</v>
      </c>
      <c r="O37" s="289">
        <v>93</v>
      </c>
      <c r="P37" s="237">
        <v>3.6667000000000001</v>
      </c>
      <c r="Q37" s="324">
        <v>4.17</v>
      </c>
      <c r="R37" s="336">
        <v>108</v>
      </c>
      <c r="S37" s="59">
        <f t="shared" si="0"/>
        <v>341</v>
      </c>
      <c r="U37" s="57"/>
      <c r="V37" s="57"/>
      <c r="X37" s="57"/>
    </row>
    <row r="38" spans="1:24" ht="15" customHeight="1" x14ac:dyDescent="0.25">
      <c r="A38" s="58">
        <v>10</v>
      </c>
      <c r="B38" s="40" t="s">
        <v>113</v>
      </c>
      <c r="C38" s="308">
        <v>50</v>
      </c>
      <c r="D38" s="313">
        <v>3.54</v>
      </c>
      <c r="E38" s="324">
        <v>4.13</v>
      </c>
      <c r="F38" s="339">
        <v>109</v>
      </c>
      <c r="G38" s="308">
        <v>19</v>
      </c>
      <c r="H38" s="313">
        <v>4.4211</v>
      </c>
      <c r="I38" s="324">
        <v>4.1500000000000004</v>
      </c>
      <c r="J38" s="339">
        <v>13</v>
      </c>
      <c r="K38" s="332">
        <v>27</v>
      </c>
      <c r="L38" s="237">
        <v>3.5555555555555554</v>
      </c>
      <c r="M38" s="324">
        <v>3.95</v>
      </c>
      <c r="N38" s="341">
        <v>101</v>
      </c>
      <c r="O38" s="289">
        <v>42</v>
      </c>
      <c r="P38" s="237">
        <v>3.8761999999999999</v>
      </c>
      <c r="Q38" s="324">
        <v>4.17</v>
      </c>
      <c r="R38" s="336">
        <v>95</v>
      </c>
      <c r="S38" s="59">
        <f t="shared" si="0"/>
        <v>318</v>
      </c>
      <c r="U38" s="57"/>
      <c r="V38" s="57"/>
      <c r="X38" s="57"/>
    </row>
    <row r="39" spans="1:24" ht="15" customHeight="1" x14ac:dyDescent="0.25">
      <c r="A39" s="58">
        <v>11</v>
      </c>
      <c r="B39" s="40" t="s">
        <v>114</v>
      </c>
      <c r="C39" s="308">
        <v>128</v>
      </c>
      <c r="D39" s="313">
        <v>3.6723000000000003</v>
      </c>
      <c r="E39" s="324">
        <v>4.13</v>
      </c>
      <c r="F39" s="339">
        <v>105</v>
      </c>
      <c r="G39" s="308">
        <v>203</v>
      </c>
      <c r="H39" s="313">
        <v>3.7538</v>
      </c>
      <c r="I39" s="324">
        <v>4.1500000000000004</v>
      </c>
      <c r="J39" s="339">
        <v>103</v>
      </c>
      <c r="K39" s="332">
        <v>138</v>
      </c>
      <c r="L39" s="237">
        <v>3.804347826086957</v>
      </c>
      <c r="M39" s="324">
        <v>3.95</v>
      </c>
      <c r="N39" s="341">
        <v>70</v>
      </c>
      <c r="O39" s="289">
        <v>145</v>
      </c>
      <c r="P39" s="237">
        <v>4.0599999999999996</v>
      </c>
      <c r="Q39" s="324">
        <v>4.17</v>
      </c>
      <c r="R39" s="336">
        <v>75</v>
      </c>
      <c r="S39" s="59">
        <f t="shared" si="0"/>
        <v>353</v>
      </c>
      <c r="U39" s="57"/>
      <c r="V39" s="57"/>
      <c r="X39" s="57"/>
    </row>
    <row r="40" spans="1:24" ht="15" customHeight="1" x14ac:dyDescent="0.25">
      <c r="A40" s="58">
        <v>12</v>
      </c>
      <c r="B40" s="40" t="s">
        <v>28</v>
      </c>
      <c r="C40" s="308">
        <v>101</v>
      </c>
      <c r="D40" s="313">
        <v>3.8812000000000002</v>
      </c>
      <c r="E40" s="324">
        <v>4.13</v>
      </c>
      <c r="F40" s="339">
        <v>90</v>
      </c>
      <c r="G40" s="308">
        <v>72</v>
      </c>
      <c r="H40" s="313">
        <v>4.3193999999999999</v>
      </c>
      <c r="I40" s="324">
        <v>4.1500000000000004</v>
      </c>
      <c r="J40" s="339">
        <v>32</v>
      </c>
      <c r="K40" s="332">
        <v>104</v>
      </c>
      <c r="L40" s="237">
        <v>4.1057692307692308</v>
      </c>
      <c r="M40" s="324">
        <v>3.95</v>
      </c>
      <c r="N40" s="341">
        <v>20</v>
      </c>
      <c r="O40" s="289">
        <v>100</v>
      </c>
      <c r="P40" s="237">
        <v>3.9171000000000005</v>
      </c>
      <c r="Q40" s="324">
        <v>4.17</v>
      </c>
      <c r="R40" s="336">
        <v>88</v>
      </c>
      <c r="S40" s="59">
        <f t="shared" si="0"/>
        <v>230</v>
      </c>
      <c r="U40" s="57"/>
      <c r="V40" s="57"/>
      <c r="X40" s="57"/>
    </row>
    <row r="41" spans="1:24" ht="15" customHeight="1" x14ac:dyDescent="0.25">
      <c r="A41" s="58">
        <v>13</v>
      </c>
      <c r="B41" s="40" t="s">
        <v>115</v>
      </c>
      <c r="C41" s="308">
        <v>108</v>
      </c>
      <c r="D41" s="313">
        <v>3.8149000000000002</v>
      </c>
      <c r="E41" s="324">
        <v>4.13</v>
      </c>
      <c r="F41" s="339">
        <v>99</v>
      </c>
      <c r="G41" s="308">
        <v>136</v>
      </c>
      <c r="H41" s="313">
        <v>4.095600000000001</v>
      </c>
      <c r="I41" s="324">
        <v>4.1500000000000004</v>
      </c>
      <c r="J41" s="339">
        <v>62</v>
      </c>
      <c r="K41" s="332">
        <v>64</v>
      </c>
      <c r="L41" s="237">
        <v>3.1875</v>
      </c>
      <c r="M41" s="324">
        <v>3.95</v>
      </c>
      <c r="N41" s="341">
        <v>110</v>
      </c>
      <c r="O41" s="289">
        <v>109</v>
      </c>
      <c r="P41" s="237">
        <v>4.1336000000000004</v>
      </c>
      <c r="Q41" s="324">
        <v>4.17</v>
      </c>
      <c r="R41" s="336">
        <v>61</v>
      </c>
      <c r="S41" s="59">
        <f t="shared" si="0"/>
        <v>332</v>
      </c>
      <c r="U41" s="57"/>
      <c r="V41" s="57"/>
      <c r="X41" s="57"/>
    </row>
    <row r="42" spans="1:24" ht="15" customHeight="1" x14ac:dyDescent="0.25">
      <c r="A42" s="58">
        <v>14</v>
      </c>
      <c r="B42" s="40" t="s">
        <v>29</v>
      </c>
      <c r="C42" s="308">
        <v>79</v>
      </c>
      <c r="D42" s="313">
        <v>3.9371000000000005</v>
      </c>
      <c r="E42" s="324">
        <v>4.13</v>
      </c>
      <c r="F42" s="339">
        <v>83</v>
      </c>
      <c r="G42" s="308">
        <v>100</v>
      </c>
      <c r="H42" s="313">
        <v>3.86</v>
      </c>
      <c r="I42" s="324">
        <v>4.1500000000000004</v>
      </c>
      <c r="J42" s="339">
        <v>94</v>
      </c>
      <c r="K42" s="332">
        <v>71</v>
      </c>
      <c r="L42" s="237">
        <v>3.7042253521126765</v>
      </c>
      <c r="M42" s="324">
        <v>3.95</v>
      </c>
      <c r="N42" s="341">
        <v>85</v>
      </c>
      <c r="O42" s="289">
        <v>90</v>
      </c>
      <c r="P42" s="237">
        <v>3.7414000000000001</v>
      </c>
      <c r="Q42" s="324">
        <v>4.17</v>
      </c>
      <c r="R42" s="336">
        <v>106</v>
      </c>
      <c r="S42" s="59">
        <f t="shared" si="0"/>
        <v>368</v>
      </c>
      <c r="U42" s="57"/>
      <c r="V42" s="57"/>
      <c r="X42" s="57"/>
    </row>
    <row r="43" spans="1:24" ht="15" customHeight="1" x14ac:dyDescent="0.25">
      <c r="A43" s="58">
        <v>15</v>
      </c>
      <c r="B43" s="40" t="s">
        <v>116</v>
      </c>
      <c r="C43" s="308">
        <v>71</v>
      </c>
      <c r="D43" s="313">
        <v>4.0708000000000002</v>
      </c>
      <c r="E43" s="324">
        <v>4.13</v>
      </c>
      <c r="F43" s="339">
        <v>62</v>
      </c>
      <c r="G43" s="308">
        <v>66</v>
      </c>
      <c r="H43" s="313">
        <v>3.9849000000000001</v>
      </c>
      <c r="I43" s="324">
        <v>4.1500000000000004</v>
      </c>
      <c r="J43" s="339">
        <v>81</v>
      </c>
      <c r="K43" s="332">
        <v>72</v>
      </c>
      <c r="L43" s="237">
        <v>3.7777777777777772</v>
      </c>
      <c r="M43" s="324">
        <v>3.95</v>
      </c>
      <c r="N43" s="341">
        <v>75</v>
      </c>
      <c r="O43" s="289">
        <v>58</v>
      </c>
      <c r="P43" s="237">
        <v>3.9154999999999998</v>
      </c>
      <c r="Q43" s="324">
        <v>4.17</v>
      </c>
      <c r="R43" s="336">
        <v>90</v>
      </c>
      <c r="S43" s="59">
        <f t="shared" si="0"/>
        <v>308</v>
      </c>
      <c r="U43" s="57"/>
      <c r="V43" s="57"/>
      <c r="X43" s="57"/>
    </row>
    <row r="44" spans="1:24" ht="15" customHeight="1" x14ac:dyDescent="0.25">
      <c r="A44" s="58">
        <v>16</v>
      </c>
      <c r="B44" s="40" t="s">
        <v>30</v>
      </c>
      <c r="C44" s="289">
        <v>123</v>
      </c>
      <c r="D44" s="237">
        <v>4.0410000000000004</v>
      </c>
      <c r="E44" s="324">
        <v>4.13</v>
      </c>
      <c r="F44" s="339">
        <v>67</v>
      </c>
      <c r="G44" s="289">
        <v>127</v>
      </c>
      <c r="H44" s="237">
        <v>4.0945</v>
      </c>
      <c r="I44" s="324">
        <v>4.1500000000000004</v>
      </c>
      <c r="J44" s="339">
        <v>64</v>
      </c>
      <c r="K44" s="332">
        <v>103</v>
      </c>
      <c r="L44" s="237">
        <v>3.9029126213592233</v>
      </c>
      <c r="M44" s="324">
        <v>3.95</v>
      </c>
      <c r="N44" s="341">
        <v>56</v>
      </c>
      <c r="O44" s="289">
        <v>107</v>
      </c>
      <c r="P44" s="237">
        <v>4.3908999999999994</v>
      </c>
      <c r="Q44" s="324">
        <v>4.17</v>
      </c>
      <c r="R44" s="336">
        <v>24</v>
      </c>
      <c r="S44" s="59">
        <f t="shared" si="0"/>
        <v>211</v>
      </c>
      <c r="U44" s="57"/>
      <c r="V44" s="57"/>
      <c r="X44" s="57"/>
    </row>
    <row r="45" spans="1:24" ht="15" customHeight="1" thickBot="1" x14ac:dyDescent="0.3">
      <c r="A45" s="58">
        <v>17</v>
      </c>
      <c r="B45" s="40" t="s">
        <v>32</v>
      </c>
      <c r="C45" s="308">
        <v>126</v>
      </c>
      <c r="D45" s="313">
        <v>4.0079999999999991</v>
      </c>
      <c r="E45" s="324">
        <v>4.13</v>
      </c>
      <c r="F45" s="339">
        <v>71</v>
      </c>
      <c r="G45" s="308">
        <v>148</v>
      </c>
      <c r="H45" s="313">
        <v>3.8511999999999995</v>
      </c>
      <c r="I45" s="324">
        <v>4.1500000000000004</v>
      </c>
      <c r="J45" s="339">
        <v>95</v>
      </c>
      <c r="K45" s="332">
        <v>113</v>
      </c>
      <c r="L45" s="237">
        <v>3.6725663716814161</v>
      </c>
      <c r="M45" s="324">
        <v>3.95</v>
      </c>
      <c r="N45" s="341">
        <v>88</v>
      </c>
      <c r="O45" s="289">
        <v>105</v>
      </c>
      <c r="P45" s="237">
        <v>3.81</v>
      </c>
      <c r="Q45" s="324">
        <v>4.17</v>
      </c>
      <c r="R45" s="336">
        <v>103</v>
      </c>
      <c r="S45" s="59">
        <f t="shared" si="0"/>
        <v>357</v>
      </c>
      <c r="U45" s="57"/>
      <c r="V45" s="57"/>
      <c r="X45" s="57"/>
    </row>
    <row r="46" spans="1:24" ht="15" customHeight="1" thickBot="1" x14ac:dyDescent="0.3">
      <c r="A46" s="131"/>
      <c r="B46" s="134" t="s">
        <v>86</v>
      </c>
      <c r="C46" s="135">
        <f>SUM(C47:C66)</f>
        <v>2237</v>
      </c>
      <c r="D46" s="143">
        <f>AVERAGE(D47:D66)</f>
        <v>4.1199950000000003</v>
      </c>
      <c r="E46" s="246">
        <v>4.13</v>
      </c>
      <c r="F46" s="136"/>
      <c r="G46" s="135">
        <f>SUM(G47:G66)</f>
        <v>2189</v>
      </c>
      <c r="H46" s="143">
        <f>AVERAGE(H47:H66)</f>
        <v>4.1521999999999997</v>
      </c>
      <c r="I46" s="246">
        <v>4.1500000000000004</v>
      </c>
      <c r="J46" s="136"/>
      <c r="K46" s="328">
        <f>SUM(K47:K66)</f>
        <v>1852</v>
      </c>
      <c r="L46" s="143">
        <f>AVERAGE(L47:L66)</f>
        <v>3.9615306329740854</v>
      </c>
      <c r="M46" s="246">
        <v>3.95</v>
      </c>
      <c r="N46" s="328"/>
      <c r="O46" s="135">
        <f>SUM(O47:O66)</f>
        <v>1945</v>
      </c>
      <c r="P46" s="143">
        <f>AVERAGE(P47:P66)</f>
        <v>4.1529684210526323</v>
      </c>
      <c r="Q46" s="246">
        <v>4.17</v>
      </c>
      <c r="R46" s="136"/>
      <c r="S46" s="147"/>
      <c r="U46" s="57"/>
      <c r="V46" s="57"/>
      <c r="X46" s="57"/>
    </row>
    <row r="47" spans="1:24" ht="15" customHeight="1" x14ac:dyDescent="0.25">
      <c r="A47" s="55">
        <v>1</v>
      </c>
      <c r="B47" s="40" t="s">
        <v>33</v>
      </c>
      <c r="C47" s="321">
        <v>217</v>
      </c>
      <c r="D47" s="313">
        <v>4.3548</v>
      </c>
      <c r="E47" s="324">
        <v>4.13</v>
      </c>
      <c r="F47" s="339">
        <v>16</v>
      </c>
      <c r="G47" s="321">
        <v>256</v>
      </c>
      <c r="H47" s="313">
        <v>4.3282000000000007</v>
      </c>
      <c r="I47" s="324">
        <v>4.1500000000000004</v>
      </c>
      <c r="J47" s="339">
        <v>28</v>
      </c>
      <c r="K47" s="332">
        <v>227</v>
      </c>
      <c r="L47" s="237">
        <v>4.5638766519823788</v>
      </c>
      <c r="M47" s="324">
        <v>3.95</v>
      </c>
      <c r="N47" s="341">
        <v>6</v>
      </c>
      <c r="O47" s="289">
        <v>242</v>
      </c>
      <c r="P47" s="237">
        <v>4.3636999999999997</v>
      </c>
      <c r="Q47" s="324">
        <v>4.17</v>
      </c>
      <c r="R47" s="336">
        <v>28</v>
      </c>
      <c r="S47" s="144">
        <f t="shared" si="0"/>
        <v>78</v>
      </c>
      <c r="U47" s="57"/>
      <c r="V47" s="57"/>
      <c r="X47" s="57"/>
    </row>
    <row r="48" spans="1:24" ht="15" customHeight="1" x14ac:dyDescent="0.25">
      <c r="A48" s="62">
        <v>2</v>
      </c>
      <c r="B48" s="40" t="s">
        <v>35</v>
      </c>
      <c r="C48" s="308">
        <v>80</v>
      </c>
      <c r="D48" s="313">
        <v>4.7374999999999998</v>
      </c>
      <c r="E48" s="324">
        <v>4.13</v>
      </c>
      <c r="F48" s="339">
        <v>2</v>
      </c>
      <c r="G48" s="308">
        <v>54</v>
      </c>
      <c r="H48" s="313">
        <v>4.5186000000000002</v>
      </c>
      <c r="I48" s="324">
        <v>4.1500000000000004</v>
      </c>
      <c r="J48" s="339">
        <v>7</v>
      </c>
      <c r="K48" s="332">
        <v>56</v>
      </c>
      <c r="L48" s="237">
        <v>4.9821428571428577</v>
      </c>
      <c r="M48" s="324">
        <v>3.95</v>
      </c>
      <c r="N48" s="341">
        <v>1</v>
      </c>
      <c r="O48" s="289">
        <v>60</v>
      </c>
      <c r="P48" s="237">
        <v>4.5503999999999998</v>
      </c>
      <c r="Q48" s="324">
        <v>4.17</v>
      </c>
      <c r="R48" s="336">
        <v>9</v>
      </c>
      <c r="S48" s="59">
        <f t="shared" si="0"/>
        <v>19</v>
      </c>
      <c r="U48" s="57"/>
      <c r="V48" s="57"/>
      <c r="X48" s="57"/>
    </row>
    <row r="49" spans="1:24" ht="15" customHeight="1" x14ac:dyDescent="0.25">
      <c r="A49" s="58">
        <v>3</v>
      </c>
      <c r="B49" s="40" t="s">
        <v>43</v>
      </c>
      <c r="C49" s="308">
        <v>190</v>
      </c>
      <c r="D49" s="313">
        <v>4.5316000000000001</v>
      </c>
      <c r="E49" s="324">
        <v>4.13</v>
      </c>
      <c r="F49" s="339">
        <v>8</v>
      </c>
      <c r="G49" s="308">
        <v>204</v>
      </c>
      <c r="H49" s="313">
        <v>4.4754999999999994</v>
      </c>
      <c r="I49" s="324">
        <v>4.1500000000000004</v>
      </c>
      <c r="J49" s="339">
        <v>8</v>
      </c>
      <c r="K49" s="332">
        <v>174</v>
      </c>
      <c r="L49" s="237">
        <v>4.5287356321839081</v>
      </c>
      <c r="M49" s="324">
        <v>3.95</v>
      </c>
      <c r="N49" s="341">
        <v>7</v>
      </c>
      <c r="O49" s="289">
        <v>184</v>
      </c>
      <c r="P49" s="237">
        <v>4.5381000000000009</v>
      </c>
      <c r="Q49" s="324">
        <v>4.17</v>
      </c>
      <c r="R49" s="336">
        <v>10</v>
      </c>
      <c r="S49" s="59">
        <f t="shared" si="0"/>
        <v>33</v>
      </c>
      <c r="U49" s="57"/>
      <c r="V49" s="57"/>
      <c r="X49" s="57"/>
    </row>
    <row r="50" spans="1:24" ht="15" customHeight="1" x14ac:dyDescent="0.25">
      <c r="A50" s="58">
        <v>4</v>
      </c>
      <c r="B50" s="40" t="s">
        <v>34</v>
      </c>
      <c r="C50" s="308">
        <v>284</v>
      </c>
      <c r="D50" s="313">
        <v>4.2428999999999997</v>
      </c>
      <c r="E50" s="324">
        <v>4.13</v>
      </c>
      <c r="F50" s="339">
        <v>27</v>
      </c>
      <c r="G50" s="308">
        <v>252</v>
      </c>
      <c r="H50" s="313">
        <v>4.2699999999999996</v>
      </c>
      <c r="I50" s="324">
        <v>4.1500000000000004</v>
      </c>
      <c r="J50" s="339">
        <v>39</v>
      </c>
      <c r="K50" s="332">
        <v>225</v>
      </c>
      <c r="L50" s="237">
        <v>3.8444444444444446</v>
      </c>
      <c r="M50" s="324">
        <v>3.95</v>
      </c>
      <c r="N50" s="341">
        <v>62</v>
      </c>
      <c r="O50" s="289">
        <v>232</v>
      </c>
      <c r="P50" s="237">
        <v>4.1292999999999997</v>
      </c>
      <c r="Q50" s="324">
        <v>4.17</v>
      </c>
      <c r="R50" s="336">
        <v>60</v>
      </c>
      <c r="S50" s="59">
        <f t="shared" si="0"/>
        <v>188</v>
      </c>
      <c r="U50" s="57"/>
      <c r="V50" s="57"/>
      <c r="X50" s="57"/>
    </row>
    <row r="51" spans="1:24" ht="15" customHeight="1" x14ac:dyDescent="0.25">
      <c r="A51" s="342">
        <v>5</v>
      </c>
      <c r="B51" s="40" t="s">
        <v>65</v>
      </c>
      <c r="C51" s="308">
        <v>134</v>
      </c>
      <c r="D51" s="313">
        <v>3.8582000000000001</v>
      </c>
      <c r="E51" s="324">
        <v>4.13</v>
      </c>
      <c r="F51" s="339">
        <v>93</v>
      </c>
      <c r="G51" s="308">
        <v>152</v>
      </c>
      <c r="H51" s="313">
        <v>4.3413000000000004</v>
      </c>
      <c r="I51" s="324">
        <v>4.1500000000000004</v>
      </c>
      <c r="J51" s="339">
        <v>24</v>
      </c>
      <c r="K51" s="332">
        <v>121</v>
      </c>
      <c r="L51" s="237">
        <v>3.8099173553719003</v>
      </c>
      <c r="M51" s="324">
        <v>3.95</v>
      </c>
      <c r="N51" s="341">
        <v>67</v>
      </c>
      <c r="O51" s="289">
        <v>150</v>
      </c>
      <c r="P51" s="237">
        <v>4.3465999999999996</v>
      </c>
      <c r="Q51" s="324">
        <v>4.17</v>
      </c>
      <c r="R51" s="336">
        <v>29</v>
      </c>
      <c r="S51" s="59">
        <f t="shared" si="0"/>
        <v>213</v>
      </c>
      <c r="U51" s="57"/>
      <c r="V51" s="57"/>
      <c r="X51" s="57"/>
    </row>
    <row r="52" spans="1:24" ht="15" customHeight="1" x14ac:dyDescent="0.25">
      <c r="A52" s="58">
        <v>6</v>
      </c>
      <c r="B52" s="40" t="s">
        <v>37</v>
      </c>
      <c r="C52" s="308">
        <v>127</v>
      </c>
      <c r="D52" s="313">
        <v>4.3544</v>
      </c>
      <c r="E52" s="324">
        <v>4.13</v>
      </c>
      <c r="F52" s="339">
        <v>17</v>
      </c>
      <c r="G52" s="308">
        <v>111</v>
      </c>
      <c r="H52" s="313">
        <v>4.0179</v>
      </c>
      <c r="I52" s="324">
        <v>4.1500000000000004</v>
      </c>
      <c r="J52" s="339">
        <v>76</v>
      </c>
      <c r="K52" s="332">
        <v>102</v>
      </c>
      <c r="L52" s="237">
        <v>3.5784313725490193</v>
      </c>
      <c r="M52" s="324">
        <v>3.95</v>
      </c>
      <c r="N52" s="341">
        <v>99</v>
      </c>
      <c r="O52" s="289">
        <v>109</v>
      </c>
      <c r="P52" s="237">
        <v>4.2381000000000002</v>
      </c>
      <c r="Q52" s="324">
        <v>4.17</v>
      </c>
      <c r="R52" s="336">
        <v>48</v>
      </c>
      <c r="S52" s="59">
        <f t="shared" si="0"/>
        <v>240</v>
      </c>
      <c r="U52" s="57"/>
      <c r="V52" s="57"/>
      <c r="X52" s="57"/>
    </row>
    <row r="53" spans="1:24" ht="15" customHeight="1" x14ac:dyDescent="0.25">
      <c r="A53" s="58">
        <v>7</v>
      </c>
      <c r="B53" s="40" t="s">
        <v>117</v>
      </c>
      <c r="C53" s="308">
        <v>35</v>
      </c>
      <c r="D53" s="313">
        <v>4.4571000000000005</v>
      </c>
      <c r="E53" s="324">
        <v>4.13</v>
      </c>
      <c r="F53" s="339">
        <v>13</v>
      </c>
      <c r="G53" s="308">
        <v>35</v>
      </c>
      <c r="H53" s="313">
        <v>4.4572000000000003</v>
      </c>
      <c r="I53" s="324">
        <v>4.1500000000000004</v>
      </c>
      <c r="J53" s="339">
        <v>11</v>
      </c>
      <c r="K53" s="332">
        <v>32</v>
      </c>
      <c r="L53" s="237">
        <v>4.0625</v>
      </c>
      <c r="M53" s="324">
        <v>3.95</v>
      </c>
      <c r="N53" s="341">
        <v>26</v>
      </c>
      <c r="O53" s="289">
        <v>26</v>
      </c>
      <c r="P53" s="237">
        <v>4.1157000000000004</v>
      </c>
      <c r="Q53" s="324">
        <v>4.17</v>
      </c>
      <c r="R53" s="336">
        <v>63</v>
      </c>
      <c r="S53" s="59">
        <f t="shared" si="0"/>
        <v>113</v>
      </c>
      <c r="U53" s="57"/>
      <c r="V53" s="57"/>
      <c r="X53" s="57"/>
    </row>
    <row r="54" spans="1:24" ht="15" customHeight="1" x14ac:dyDescent="0.25">
      <c r="A54" s="58">
        <v>8</v>
      </c>
      <c r="B54" s="40" t="s">
        <v>153</v>
      </c>
      <c r="C54" s="308">
        <v>109</v>
      </c>
      <c r="D54" s="313">
        <v>4.1193000000000008</v>
      </c>
      <c r="E54" s="324">
        <v>4.13</v>
      </c>
      <c r="F54" s="339">
        <v>50</v>
      </c>
      <c r="G54" s="308">
        <v>121</v>
      </c>
      <c r="H54" s="313">
        <v>4.2561999999999998</v>
      </c>
      <c r="I54" s="324">
        <v>4.1500000000000004</v>
      </c>
      <c r="J54" s="339">
        <v>40</v>
      </c>
      <c r="K54" s="332">
        <v>110</v>
      </c>
      <c r="L54" s="237">
        <v>3.9909090909090907</v>
      </c>
      <c r="M54" s="324">
        <v>3.95</v>
      </c>
      <c r="N54" s="341">
        <v>39</v>
      </c>
      <c r="O54" s="289">
        <v>115</v>
      </c>
      <c r="P54" s="237">
        <v>4.2518000000000002</v>
      </c>
      <c r="Q54" s="324">
        <v>4.17</v>
      </c>
      <c r="R54" s="336">
        <v>45</v>
      </c>
      <c r="S54" s="59">
        <f t="shared" si="0"/>
        <v>174</v>
      </c>
      <c r="U54" s="57"/>
      <c r="V54" s="57"/>
      <c r="X54" s="57"/>
    </row>
    <row r="55" spans="1:24" ht="15" customHeight="1" x14ac:dyDescent="0.25">
      <c r="A55" s="58">
        <v>9</v>
      </c>
      <c r="B55" s="40" t="s">
        <v>39</v>
      </c>
      <c r="C55" s="308">
        <v>51</v>
      </c>
      <c r="D55" s="313">
        <v>3.5298000000000003</v>
      </c>
      <c r="E55" s="324">
        <v>4.13</v>
      </c>
      <c r="F55" s="339">
        <v>111</v>
      </c>
      <c r="G55" s="308">
        <v>44</v>
      </c>
      <c r="H55" s="313">
        <v>3.6366999999999994</v>
      </c>
      <c r="I55" s="324">
        <v>4.1500000000000004</v>
      </c>
      <c r="J55" s="339">
        <v>110</v>
      </c>
      <c r="K55" s="332">
        <v>40</v>
      </c>
      <c r="L55" s="237">
        <v>3.7250000000000001</v>
      </c>
      <c r="M55" s="324">
        <v>3.95</v>
      </c>
      <c r="N55" s="341">
        <v>82</v>
      </c>
      <c r="O55" s="289">
        <v>50</v>
      </c>
      <c r="P55" s="237">
        <v>3.54</v>
      </c>
      <c r="Q55" s="324">
        <v>4.17</v>
      </c>
      <c r="R55" s="336">
        <v>109</v>
      </c>
      <c r="S55" s="59">
        <f t="shared" si="0"/>
        <v>412</v>
      </c>
      <c r="U55" s="57"/>
      <c r="V55" s="57"/>
      <c r="X55" s="57"/>
    </row>
    <row r="56" spans="1:24" ht="15" customHeight="1" x14ac:dyDescent="0.25">
      <c r="A56" s="58">
        <v>10</v>
      </c>
      <c r="B56" s="40" t="s">
        <v>40</v>
      </c>
      <c r="C56" s="308">
        <v>31</v>
      </c>
      <c r="D56" s="313">
        <v>3.9676999999999998</v>
      </c>
      <c r="E56" s="324">
        <v>4.13</v>
      </c>
      <c r="F56" s="339">
        <v>76</v>
      </c>
      <c r="G56" s="308">
        <v>31</v>
      </c>
      <c r="H56" s="313">
        <v>4.0322000000000005</v>
      </c>
      <c r="I56" s="324">
        <v>4.1500000000000004</v>
      </c>
      <c r="J56" s="339">
        <v>75</v>
      </c>
      <c r="K56" s="332">
        <v>22</v>
      </c>
      <c r="L56" s="237">
        <v>4.1818181818181817</v>
      </c>
      <c r="M56" s="324">
        <v>3.95</v>
      </c>
      <c r="N56" s="341">
        <v>14</v>
      </c>
      <c r="O56" s="289">
        <v>40</v>
      </c>
      <c r="P56" s="237">
        <v>3.95</v>
      </c>
      <c r="Q56" s="324">
        <v>4.17</v>
      </c>
      <c r="R56" s="336">
        <v>86</v>
      </c>
      <c r="S56" s="59">
        <f t="shared" si="0"/>
        <v>251</v>
      </c>
      <c r="U56" s="57"/>
      <c r="V56" s="57"/>
      <c r="X56" s="57"/>
    </row>
    <row r="57" spans="1:24" ht="15" customHeight="1" x14ac:dyDescent="0.25">
      <c r="A57" s="58">
        <v>11</v>
      </c>
      <c r="B57" s="40" t="s">
        <v>41</v>
      </c>
      <c r="C57" s="308">
        <v>41</v>
      </c>
      <c r="D57" s="313">
        <v>4.1703000000000001</v>
      </c>
      <c r="E57" s="324">
        <v>4.13</v>
      </c>
      <c r="F57" s="339">
        <v>38</v>
      </c>
      <c r="G57" s="308">
        <v>52</v>
      </c>
      <c r="H57" s="313">
        <v>4.5769999999999991</v>
      </c>
      <c r="I57" s="324">
        <v>4.1500000000000004</v>
      </c>
      <c r="J57" s="339">
        <v>5</v>
      </c>
      <c r="K57" s="332">
        <v>35</v>
      </c>
      <c r="L57" s="237">
        <v>4.0571428571428569</v>
      </c>
      <c r="M57" s="324">
        <v>3.95</v>
      </c>
      <c r="N57" s="341">
        <v>27</v>
      </c>
      <c r="O57" s="289">
        <v>37</v>
      </c>
      <c r="P57" s="237">
        <v>3.7567000000000004</v>
      </c>
      <c r="Q57" s="324">
        <v>4.17</v>
      </c>
      <c r="R57" s="336">
        <v>105</v>
      </c>
      <c r="S57" s="59">
        <f t="shared" si="0"/>
        <v>175</v>
      </c>
      <c r="U57" s="57"/>
      <c r="V57" s="57"/>
      <c r="X57" s="57"/>
    </row>
    <row r="58" spans="1:24" ht="15" customHeight="1" x14ac:dyDescent="0.25">
      <c r="A58" s="58">
        <v>12</v>
      </c>
      <c r="B58" s="40" t="s">
        <v>42</v>
      </c>
      <c r="C58" s="308">
        <v>37</v>
      </c>
      <c r="D58" s="313">
        <v>4.0537000000000001</v>
      </c>
      <c r="E58" s="324">
        <v>4.13</v>
      </c>
      <c r="F58" s="339">
        <v>63</v>
      </c>
      <c r="G58" s="308">
        <v>57</v>
      </c>
      <c r="H58" s="313">
        <v>3.8774999999999999</v>
      </c>
      <c r="I58" s="324">
        <v>4.1500000000000004</v>
      </c>
      <c r="J58" s="339">
        <v>92</v>
      </c>
      <c r="K58" s="332">
        <v>97</v>
      </c>
      <c r="L58" s="237">
        <v>3.4020618556701034</v>
      </c>
      <c r="M58" s="324">
        <v>3.95</v>
      </c>
      <c r="N58" s="341">
        <v>108</v>
      </c>
      <c r="O58" s="289">
        <v>69</v>
      </c>
      <c r="P58" s="237">
        <v>4.0438999999999998</v>
      </c>
      <c r="Q58" s="324">
        <v>4.17</v>
      </c>
      <c r="R58" s="336">
        <v>78</v>
      </c>
      <c r="S58" s="59">
        <f t="shared" si="0"/>
        <v>341</v>
      </c>
      <c r="U58" s="57"/>
      <c r="V58" s="57"/>
      <c r="X58" s="57"/>
    </row>
    <row r="59" spans="1:24" ht="15" customHeight="1" x14ac:dyDescent="0.25">
      <c r="A59" s="58">
        <v>13</v>
      </c>
      <c r="B59" s="40" t="s">
        <v>154</v>
      </c>
      <c r="C59" s="308">
        <v>132</v>
      </c>
      <c r="D59" s="313">
        <v>4.1589999999999998</v>
      </c>
      <c r="E59" s="324">
        <v>4.13</v>
      </c>
      <c r="F59" s="339">
        <v>42</v>
      </c>
      <c r="G59" s="308">
        <v>112</v>
      </c>
      <c r="H59" s="313">
        <v>4.1789999999999994</v>
      </c>
      <c r="I59" s="324">
        <v>4.1500000000000004</v>
      </c>
      <c r="J59" s="339">
        <v>52</v>
      </c>
      <c r="K59" s="332">
        <v>107</v>
      </c>
      <c r="L59" s="237">
        <v>3.6261682242990649</v>
      </c>
      <c r="M59" s="324">
        <v>3.95</v>
      </c>
      <c r="N59" s="341">
        <v>93</v>
      </c>
      <c r="O59" s="289">
        <v>112</v>
      </c>
      <c r="P59" s="237">
        <v>4.5535000000000005</v>
      </c>
      <c r="Q59" s="324">
        <v>4.17</v>
      </c>
      <c r="R59" s="336">
        <v>7</v>
      </c>
      <c r="S59" s="59">
        <f t="shared" si="0"/>
        <v>194</v>
      </c>
      <c r="U59" s="57"/>
      <c r="V59" s="57"/>
      <c r="X59" s="57"/>
    </row>
    <row r="60" spans="1:24" ht="15" customHeight="1" x14ac:dyDescent="0.25">
      <c r="A60" s="58">
        <v>14</v>
      </c>
      <c r="B60" s="40" t="s">
        <v>44</v>
      </c>
      <c r="C60" s="308">
        <v>47</v>
      </c>
      <c r="D60" s="313">
        <v>3.5314999999999999</v>
      </c>
      <c r="E60" s="324">
        <v>4.13</v>
      </c>
      <c r="F60" s="339">
        <v>110</v>
      </c>
      <c r="G60" s="308">
        <v>29</v>
      </c>
      <c r="H60" s="313">
        <v>3.7930000000000001</v>
      </c>
      <c r="I60" s="324">
        <v>4.1500000000000004</v>
      </c>
      <c r="J60" s="339">
        <v>102</v>
      </c>
      <c r="K60" s="332">
        <v>21</v>
      </c>
      <c r="L60" s="237">
        <v>3.4761904761904758</v>
      </c>
      <c r="M60" s="324">
        <v>3.95</v>
      </c>
      <c r="N60" s="341">
        <v>104</v>
      </c>
      <c r="O60" s="289">
        <v>32</v>
      </c>
      <c r="P60" s="237">
        <v>4.0941999999999998</v>
      </c>
      <c r="Q60" s="324">
        <v>4.17</v>
      </c>
      <c r="R60" s="336">
        <v>68</v>
      </c>
      <c r="S60" s="59">
        <f t="shared" si="0"/>
        <v>384</v>
      </c>
      <c r="U60" s="57"/>
      <c r="V60" s="57"/>
      <c r="X60" s="57"/>
    </row>
    <row r="61" spans="1:24" ht="15" customHeight="1" x14ac:dyDescent="0.25">
      <c r="A61" s="58">
        <v>15</v>
      </c>
      <c r="B61" s="40" t="s">
        <v>119</v>
      </c>
      <c r="C61" s="308">
        <v>93</v>
      </c>
      <c r="D61" s="313">
        <v>3.7957000000000001</v>
      </c>
      <c r="E61" s="324">
        <v>4.13</v>
      </c>
      <c r="F61" s="339">
        <v>101</v>
      </c>
      <c r="G61" s="308">
        <v>111</v>
      </c>
      <c r="H61" s="313">
        <v>4.3689999999999998</v>
      </c>
      <c r="I61" s="324">
        <v>4.1500000000000004</v>
      </c>
      <c r="J61" s="339">
        <v>20</v>
      </c>
      <c r="K61" s="332">
        <v>78</v>
      </c>
      <c r="L61" s="237">
        <v>4</v>
      </c>
      <c r="M61" s="324">
        <v>3.95</v>
      </c>
      <c r="N61" s="341">
        <v>36</v>
      </c>
      <c r="O61" s="289">
        <v>95</v>
      </c>
      <c r="P61" s="237">
        <v>3.8319000000000001</v>
      </c>
      <c r="Q61" s="324">
        <v>4.17</v>
      </c>
      <c r="R61" s="336">
        <v>100</v>
      </c>
      <c r="S61" s="59">
        <f t="shared" si="0"/>
        <v>257</v>
      </c>
      <c r="U61" s="57"/>
      <c r="V61" s="57"/>
      <c r="X61" s="57"/>
    </row>
    <row r="62" spans="1:24" ht="15" customHeight="1" x14ac:dyDescent="0.25">
      <c r="A62" s="58">
        <v>16</v>
      </c>
      <c r="B62" s="40" t="s">
        <v>45</v>
      </c>
      <c r="C62" s="308">
        <v>87</v>
      </c>
      <c r="D62" s="313">
        <v>3.9081000000000001</v>
      </c>
      <c r="E62" s="324">
        <v>4.13</v>
      </c>
      <c r="F62" s="339">
        <v>87</v>
      </c>
      <c r="G62" s="308">
        <v>94</v>
      </c>
      <c r="H62" s="313">
        <v>3.8512</v>
      </c>
      <c r="I62" s="324">
        <v>4.1500000000000004</v>
      </c>
      <c r="J62" s="339">
        <v>96</v>
      </c>
      <c r="K62" s="332">
        <v>82</v>
      </c>
      <c r="L62" s="237">
        <v>3.8170731707317076</v>
      </c>
      <c r="M62" s="324">
        <v>3.95</v>
      </c>
      <c r="N62" s="341">
        <v>66</v>
      </c>
      <c r="O62" s="289">
        <v>84</v>
      </c>
      <c r="P62" s="237">
        <v>3.8334000000000001</v>
      </c>
      <c r="Q62" s="324">
        <v>4.17</v>
      </c>
      <c r="R62" s="336">
        <v>101</v>
      </c>
      <c r="S62" s="59">
        <f t="shared" si="0"/>
        <v>350</v>
      </c>
      <c r="U62" s="57"/>
      <c r="V62" s="57"/>
      <c r="X62" s="57"/>
    </row>
    <row r="63" spans="1:24" ht="15" customHeight="1" x14ac:dyDescent="0.25">
      <c r="A63" s="58">
        <v>17</v>
      </c>
      <c r="B63" s="40" t="s">
        <v>46</v>
      </c>
      <c r="C63" s="308">
        <v>115</v>
      </c>
      <c r="D63" s="313">
        <v>4.1303999999999998</v>
      </c>
      <c r="E63" s="324">
        <v>4.13</v>
      </c>
      <c r="F63" s="339">
        <v>49</v>
      </c>
      <c r="G63" s="308">
        <v>118</v>
      </c>
      <c r="H63" s="313">
        <v>3.8050999999999999</v>
      </c>
      <c r="I63" s="324">
        <v>4.1500000000000004</v>
      </c>
      <c r="J63" s="339">
        <v>101</v>
      </c>
      <c r="K63" s="332">
        <v>107</v>
      </c>
      <c r="L63" s="237">
        <v>3.5887850467289719</v>
      </c>
      <c r="M63" s="324">
        <v>3.95</v>
      </c>
      <c r="N63" s="341">
        <v>96</v>
      </c>
      <c r="O63" s="289">
        <v>85</v>
      </c>
      <c r="P63" s="237">
        <v>4.0353000000000003</v>
      </c>
      <c r="Q63" s="324">
        <v>4.17</v>
      </c>
      <c r="R63" s="336">
        <v>77</v>
      </c>
      <c r="S63" s="59">
        <f t="shared" si="0"/>
        <v>323</v>
      </c>
      <c r="U63" s="57"/>
      <c r="V63" s="57"/>
      <c r="X63" s="57"/>
    </row>
    <row r="64" spans="1:24" ht="15" customHeight="1" x14ac:dyDescent="0.25">
      <c r="A64" s="58">
        <v>18</v>
      </c>
      <c r="B64" s="40" t="s">
        <v>47</v>
      </c>
      <c r="C64" s="308">
        <v>127</v>
      </c>
      <c r="D64" s="313">
        <v>4.5196999999999994</v>
      </c>
      <c r="E64" s="324">
        <v>4.13</v>
      </c>
      <c r="F64" s="339">
        <v>9</v>
      </c>
      <c r="G64" s="308">
        <v>140</v>
      </c>
      <c r="H64" s="313">
        <v>4.1143000000000001</v>
      </c>
      <c r="I64" s="324">
        <v>4.1500000000000004</v>
      </c>
      <c r="J64" s="339">
        <v>59</v>
      </c>
      <c r="K64" s="332">
        <v>127</v>
      </c>
      <c r="L64" s="237">
        <v>4.1574803149606296</v>
      </c>
      <c r="M64" s="324">
        <v>3.95</v>
      </c>
      <c r="N64" s="341">
        <v>15</v>
      </c>
      <c r="O64" s="289">
        <v>118</v>
      </c>
      <c r="P64" s="237">
        <v>4.3812999999999995</v>
      </c>
      <c r="Q64" s="324">
        <v>4.17</v>
      </c>
      <c r="R64" s="336">
        <v>26</v>
      </c>
      <c r="S64" s="145">
        <f t="shared" si="0"/>
        <v>109</v>
      </c>
      <c r="U64" s="57"/>
      <c r="V64" s="57"/>
      <c r="X64" s="57"/>
    </row>
    <row r="65" spans="1:24" ht="15" customHeight="1" x14ac:dyDescent="0.25">
      <c r="A65" s="58">
        <v>19</v>
      </c>
      <c r="B65" s="40" t="s">
        <v>38</v>
      </c>
      <c r="C65" s="308">
        <v>92</v>
      </c>
      <c r="D65" s="313">
        <v>3.9782999999999999</v>
      </c>
      <c r="E65" s="324">
        <v>4.13</v>
      </c>
      <c r="F65" s="339">
        <v>75</v>
      </c>
      <c r="G65" s="308">
        <v>110</v>
      </c>
      <c r="H65" s="313">
        <v>4.1817999999999991</v>
      </c>
      <c r="I65" s="324">
        <v>4.1500000000000004</v>
      </c>
      <c r="J65" s="339">
        <v>53</v>
      </c>
      <c r="K65" s="332">
        <v>89</v>
      </c>
      <c r="L65" s="237">
        <v>3.8764044943820228</v>
      </c>
      <c r="M65" s="324">
        <v>3.95</v>
      </c>
      <c r="N65" s="341">
        <v>60</v>
      </c>
      <c r="O65" s="289">
        <v>105</v>
      </c>
      <c r="P65" s="237">
        <v>4.3525</v>
      </c>
      <c r="Q65" s="324">
        <v>4.17</v>
      </c>
      <c r="R65" s="336">
        <v>30</v>
      </c>
      <c r="S65" s="59">
        <f t="shared" si="0"/>
        <v>218</v>
      </c>
      <c r="U65" s="57"/>
      <c r="V65" s="57"/>
      <c r="X65" s="57"/>
    </row>
    <row r="66" spans="1:24" ht="15" customHeight="1" thickBot="1" x14ac:dyDescent="0.3">
      <c r="A66" s="269">
        <v>20</v>
      </c>
      <c r="B66" s="40" t="s">
        <v>151</v>
      </c>
      <c r="C66" s="308">
        <v>208</v>
      </c>
      <c r="D66" s="313">
        <v>3.9999000000000002</v>
      </c>
      <c r="E66" s="324">
        <v>4.13</v>
      </c>
      <c r="F66" s="339">
        <v>74</v>
      </c>
      <c r="G66" s="308">
        <v>106</v>
      </c>
      <c r="H66" s="313">
        <v>3.9623000000000004</v>
      </c>
      <c r="I66" s="324">
        <v>4.1500000000000004</v>
      </c>
      <c r="J66" s="339">
        <v>85</v>
      </c>
      <c r="K66" s="332"/>
      <c r="L66" s="237"/>
      <c r="M66" s="324">
        <v>3.95</v>
      </c>
      <c r="N66" s="341">
        <v>111</v>
      </c>
      <c r="O66" s="289"/>
      <c r="P66" s="237"/>
      <c r="Q66" s="324">
        <v>4.17</v>
      </c>
      <c r="R66" s="336">
        <v>111</v>
      </c>
      <c r="S66" s="145">
        <f t="shared" si="0"/>
        <v>381</v>
      </c>
      <c r="U66" s="57"/>
      <c r="V66" s="57"/>
      <c r="X66" s="57"/>
    </row>
    <row r="67" spans="1:24" ht="15" customHeight="1" thickBot="1" x14ac:dyDescent="0.3">
      <c r="A67" s="131"/>
      <c r="B67" s="134" t="s">
        <v>87</v>
      </c>
      <c r="C67" s="135">
        <f>SUM(C68:C81)</f>
        <v>1816</v>
      </c>
      <c r="D67" s="143">
        <f>AVERAGE(D68:D81)</f>
        <v>4.0534428571428576</v>
      </c>
      <c r="E67" s="246">
        <v>4.13</v>
      </c>
      <c r="F67" s="136"/>
      <c r="G67" s="135">
        <f>SUM(G68:G81)</f>
        <v>1861</v>
      </c>
      <c r="H67" s="143">
        <f>AVERAGE(H68:H81)</f>
        <v>4.073085714285714</v>
      </c>
      <c r="I67" s="246">
        <v>4.1500000000000004</v>
      </c>
      <c r="J67" s="136"/>
      <c r="K67" s="328">
        <f>SUM(K68:K81)</f>
        <v>1553</v>
      </c>
      <c r="L67" s="143">
        <f>AVERAGE(L68:L81)</f>
        <v>3.8930588642093036</v>
      </c>
      <c r="M67" s="246">
        <v>3.95</v>
      </c>
      <c r="N67" s="328"/>
      <c r="O67" s="135">
        <f>SUM(O68:O81)</f>
        <v>1638</v>
      </c>
      <c r="P67" s="143">
        <f>AVERAGE(P68:P81)</f>
        <v>4.1689142857142851</v>
      </c>
      <c r="Q67" s="246">
        <v>4.17</v>
      </c>
      <c r="R67" s="136"/>
      <c r="S67" s="147"/>
      <c r="U67" s="57"/>
      <c r="V67" s="57"/>
      <c r="X67" s="57"/>
    </row>
    <row r="68" spans="1:24" ht="15" customHeight="1" x14ac:dyDescent="0.25">
      <c r="A68" s="55">
        <v>1</v>
      </c>
      <c r="B68" s="40" t="s">
        <v>48</v>
      </c>
      <c r="C68" s="306">
        <v>128</v>
      </c>
      <c r="D68" s="313">
        <v>4.0780999999999992</v>
      </c>
      <c r="E68" s="324">
        <v>4.13</v>
      </c>
      <c r="F68" s="339">
        <v>59</v>
      </c>
      <c r="G68" s="306">
        <v>141</v>
      </c>
      <c r="H68" s="313">
        <v>4.3616999999999999</v>
      </c>
      <c r="I68" s="324">
        <v>4.1500000000000004</v>
      </c>
      <c r="J68" s="339">
        <v>21</v>
      </c>
      <c r="K68" s="332">
        <v>104</v>
      </c>
      <c r="L68" s="237">
        <v>4.4230769230769234</v>
      </c>
      <c r="M68" s="324">
        <v>3.95</v>
      </c>
      <c r="N68" s="341">
        <v>9</v>
      </c>
      <c r="O68" s="289">
        <v>102</v>
      </c>
      <c r="P68" s="237">
        <v>4.6667000000000005</v>
      </c>
      <c r="Q68" s="324">
        <v>4.17</v>
      </c>
      <c r="R68" s="336">
        <v>3</v>
      </c>
      <c r="S68" s="144">
        <f t="shared" si="0"/>
        <v>92</v>
      </c>
      <c r="U68" s="57"/>
      <c r="V68" s="57"/>
      <c r="X68" s="57"/>
    </row>
    <row r="69" spans="1:24" ht="15" customHeight="1" x14ac:dyDescent="0.25">
      <c r="A69" s="58">
        <v>2</v>
      </c>
      <c r="B69" s="40" t="s">
        <v>67</v>
      </c>
      <c r="C69" s="308">
        <v>128</v>
      </c>
      <c r="D69" s="313">
        <v>4.3750999999999998</v>
      </c>
      <c r="E69" s="324">
        <v>4.13</v>
      </c>
      <c r="F69" s="339">
        <v>15</v>
      </c>
      <c r="G69" s="308">
        <v>119</v>
      </c>
      <c r="H69" s="313">
        <v>4.4286000000000003</v>
      </c>
      <c r="I69" s="324">
        <v>4.1500000000000004</v>
      </c>
      <c r="J69" s="339">
        <v>12</v>
      </c>
      <c r="K69" s="332">
        <v>110</v>
      </c>
      <c r="L69" s="237">
        <v>3.9181818181818189</v>
      </c>
      <c r="M69" s="324">
        <v>3.95</v>
      </c>
      <c r="N69" s="341">
        <v>54</v>
      </c>
      <c r="O69" s="289">
        <v>115</v>
      </c>
      <c r="P69" s="237">
        <v>4.2347999999999999</v>
      </c>
      <c r="Q69" s="324">
        <v>4.17</v>
      </c>
      <c r="R69" s="336">
        <v>49</v>
      </c>
      <c r="S69" s="59">
        <f t="shared" si="0"/>
        <v>130</v>
      </c>
      <c r="U69" s="57"/>
      <c r="V69" s="57"/>
      <c r="X69" s="57"/>
    </row>
    <row r="70" spans="1:24" ht="15" customHeight="1" x14ac:dyDescent="0.25">
      <c r="A70" s="58">
        <v>3</v>
      </c>
      <c r="B70" s="40" t="s">
        <v>120</v>
      </c>
      <c r="C70" s="308">
        <v>166</v>
      </c>
      <c r="D70" s="313">
        <v>4.1562999999999999</v>
      </c>
      <c r="E70" s="324">
        <v>4.13</v>
      </c>
      <c r="F70" s="339">
        <v>44</v>
      </c>
      <c r="G70" s="308">
        <v>204</v>
      </c>
      <c r="H70" s="313">
        <v>4.1862000000000004</v>
      </c>
      <c r="I70" s="324">
        <v>4.1500000000000004</v>
      </c>
      <c r="J70" s="339">
        <v>50</v>
      </c>
      <c r="K70" s="332">
        <v>154</v>
      </c>
      <c r="L70" s="237">
        <v>3.7402597402597397</v>
      </c>
      <c r="M70" s="324">
        <v>3.95</v>
      </c>
      <c r="N70" s="341">
        <v>79</v>
      </c>
      <c r="O70" s="289">
        <v>178</v>
      </c>
      <c r="P70" s="237">
        <v>4.2695999999999996</v>
      </c>
      <c r="Q70" s="324">
        <v>4.17</v>
      </c>
      <c r="R70" s="336">
        <v>41</v>
      </c>
      <c r="S70" s="59">
        <f t="shared" ref="S70:S81" si="1">R70+N70+J70+F70</f>
        <v>214</v>
      </c>
      <c r="U70" s="57"/>
      <c r="V70" s="57"/>
      <c r="X70" s="57"/>
    </row>
    <row r="71" spans="1:24" ht="15" customHeight="1" x14ac:dyDescent="0.25">
      <c r="A71" s="58">
        <v>4</v>
      </c>
      <c r="B71" s="40" t="s">
        <v>121</v>
      </c>
      <c r="C71" s="308">
        <v>88</v>
      </c>
      <c r="D71" s="313">
        <v>3.9314000000000004</v>
      </c>
      <c r="E71" s="324">
        <v>4.13</v>
      </c>
      <c r="F71" s="339">
        <v>85</v>
      </c>
      <c r="G71" s="308">
        <v>100</v>
      </c>
      <c r="H71" s="313">
        <v>4.07</v>
      </c>
      <c r="I71" s="324">
        <v>4.1500000000000004</v>
      </c>
      <c r="J71" s="339">
        <v>67</v>
      </c>
      <c r="K71" s="332">
        <v>70</v>
      </c>
      <c r="L71" s="237">
        <v>3.7142857142857144</v>
      </c>
      <c r="M71" s="324">
        <v>3.95</v>
      </c>
      <c r="N71" s="341">
        <v>84</v>
      </c>
      <c r="O71" s="289">
        <v>71</v>
      </c>
      <c r="P71" s="237">
        <v>3.8308999999999997</v>
      </c>
      <c r="Q71" s="324">
        <v>4.17</v>
      </c>
      <c r="R71" s="336">
        <v>102</v>
      </c>
      <c r="S71" s="59">
        <f t="shared" si="1"/>
        <v>338</v>
      </c>
      <c r="U71" s="57"/>
      <c r="V71" s="57"/>
      <c r="X71" s="57"/>
    </row>
    <row r="72" spans="1:24" ht="15" customHeight="1" x14ac:dyDescent="0.25">
      <c r="A72" s="58">
        <v>5</v>
      </c>
      <c r="B72" s="40" t="s">
        <v>49</v>
      </c>
      <c r="C72" s="308">
        <v>90</v>
      </c>
      <c r="D72" s="313">
        <v>4.1666999999999996</v>
      </c>
      <c r="E72" s="324">
        <v>4.13</v>
      </c>
      <c r="F72" s="339">
        <v>39</v>
      </c>
      <c r="G72" s="308">
        <v>93</v>
      </c>
      <c r="H72" s="313">
        <v>4.0214999999999996</v>
      </c>
      <c r="I72" s="324">
        <v>4.1500000000000004</v>
      </c>
      <c r="J72" s="339">
        <v>77</v>
      </c>
      <c r="K72" s="332">
        <v>87</v>
      </c>
      <c r="L72" s="237">
        <v>3.7816091954022992</v>
      </c>
      <c r="M72" s="324">
        <v>3.95</v>
      </c>
      <c r="N72" s="341">
        <v>73</v>
      </c>
      <c r="O72" s="289">
        <v>114</v>
      </c>
      <c r="P72" s="237">
        <v>4.2365000000000004</v>
      </c>
      <c r="Q72" s="324">
        <v>4.17</v>
      </c>
      <c r="R72" s="336">
        <v>47</v>
      </c>
      <c r="S72" s="59">
        <f t="shared" si="1"/>
        <v>236</v>
      </c>
      <c r="U72" s="57"/>
      <c r="V72" s="57"/>
      <c r="X72" s="57"/>
    </row>
    <row r="73" spans="1:24" ht="15" customHeight="1" x14ac:dyDescent="0.25">
      <c r="A73" s="58">
        <v>6</v>
      </c>
      <c r="B73" s="40" t="s">
        <v>122</v>
      </c>
      <c r="C73" s="308">
        <v>98</v>
      </c>
      <c r="D73" s="313">
        <v>4.0815999999999999</v>
      </c>
      <c r="E73" s="324">
        <v>4.13</v>
      </c>
      <c r="F73" s="339">
        <v>58</v>
      </c>
      <c r="G73" s="308">
        <v>94</v>
      </c>
      <c r="H73" s="313">
        <v>4.1276000000000002</v>
      </c>
      <c r="I73" s="324">
        <v>4.1500000000000004</v>
      </c>
      <c r="J73" s="339">
        <v>58</v>
      </c>
      <c r="K73" s="332">
        <v>82</v>
      </c>
      <c r="L73" s="237">
        <v>4.01219512195122</v>
      </c>
      <c r="M73" s="324">
        <v>3.95</v>
      </c>
      <c r="N73" s="341">
        <v>33</v>
      </c>
      <c r="O73" s="289">
        <v>83</v>
      </c>
      <c r="P73" s="237">
        <v>3.9879999999999995</v>
      </c>
      <c r="Q73" s="324">
        <v>4.17</v>
      </c>
      <c r="R73" s="336">
        <v>81</v>
      </c>
      <c r="S73" s="59">
        <f t="shared" si="1"/>
        <v>230</v>
      </c>
      <c r="U73" s="57"/>
      <c r="V73" s="57"/>
      <c r="X73" s="57"/>
    </row>
    <row r="74" spans="1:24" ht="15" customHeight="1" x14ac:dyDescent="0.25">
      <c r="A74" s="58">
        <v>7</v>
      </c>
      <c r="B74" s="40" t="s">
        <v>123</v>
      </c>
      <c r="C74" s="308">
        <v>90</v>
      </c>
      <c r="D74" s="313">
        <v>4.0111999999999997</v>
      </c>
      <c r="E74" s="324">
        <v>4.13</v>
      </c>
      <c r="F74" s="339">
        <v>70</v>
      </c>
      <c r="G74" s="308">
        <v>102</v>
      </c>
      <c r="H74" s="313">
        <v>4.0490000000000004</v>
      </c>
      <c r="I74" s="324">
        <v>4.1500000000000004</v>
      </c>
      <c r="J74" s="339">
        <v>71</v>
      </c>
      <c r="K74" s="332">
        <v>97</v>
      </c>
      <c r="L74" s="237">
        <v>4.0412371134020626</v>
      </c>
      <c r="M74" s="324">
        <v>3.95</v>
      </c>
      <c r="N74" s="341">
        <v>30</v>
      </c>
      <c r="O74" s="289">
        <v>106</v>
      </c>
      <c r="P74" s="237">
        <v>4.1321000000000003</v>
      </c>
      <c r="Q74" s="324">
        <v>4.17</v>
      </c>
      <c r="R74" s="336">
        <v>62</v>
      </c>
      <c r="S74" s="155">
        <f t="shared" si="1"/>
        <v>233</v>
      </c>
      <c r="U74" s="57"/>
      <c r="V74" s="57"/>
      <c r="X74" s="57"/>
    </row>
    <row r="75" spans="1:24" ht="15" customHeight="1" x14ac:dyDescent="0.25">
      <c r="A75" s="58">
        <v>8</v>
      </c>
      <c r="B75" s="40" t="s">
        <v>124</v>
      </c>
      <c r="C75" s="308">
        <v>158</v>
      </c>
      <c r="D75" s="313">
        <v>3.8795999999999999</v>
      </c>
      <c r="E75" s="324">
        <v>4.13</v>
      </c>
      <c r="F75" s="339">
        <v>91</v>
      </c>
      <c r="G75" s="308">
        <v>180</v>
      </c>
      <c r="H75" s="313">
        <v>3.8055999999999996</v>
      </c>
      <c r="I75" s="324">
        <v>4.1500000000000004</v>
      </c>
      <c r="J75" s="339">
        <v>100</v>
      </c>
      <c r="K75" s="332">
        <v>160</v>
      </c>
      <c r="L75" s="237">
        <v>3.9312499999999999</v>
      </c>
      <c r="M75" s="324">
        <v>3.95</v>
      </c>
      <c r="N75" s="341">
        <v>48</v>
      </c>
      <c r="O75" s="289">
        <v>159</v>
      </c>
      <c r="P75" s="237">
        <v>4.0625</v>
      </c>
      <c r="Q75" s="324">
        <v>4.17</v>
      </c>
      <c r="R75" s="336">
        <v>74</v>
      </c>
      <c r="S75" s="59">
        <f t="shared" si="1"/>
        <v>313</v>
      </c>
      <c r="U75" s="57"/>
      <c r="V75" s="57"/>
      <c r="X75" s="57"/>
    </row>
    <row r="76" spans="1:24" ht="15" customHeight="1" x14ac:dyDescent="0.25">
      <c r="A76" s="58">
        <v>9</v>
      </c>
      <c r="B76" s="40" t="s">
        <v>50</v>
      </c>
      <c r="C76" s="308">
        <v>61</v>
      </c>
      <c r="D76" s="313">
        <v>4.0820000000000007</v>
      </c>
      <c r="E76" s="324">
        <v>4.13</v>
      </c>
      <c r="F76" s="339">
        <v>57</v>
      </c>
      <c r="G76" s="308">
        <v>73</v>
      </c>
      <c r="H76" s="313">
        <v>3.9315000000000002</v>
      </c>
      <c r="I76" s="324">
        <v>4.1500000000000004</v>
      </c>
      <c r="J76" s="339">
        <v>88</v>
      </c>
      <c r="K76" s="332">
        <v>75</v>
      </c>
      <c r="L76" s="237">
        <v>3.5866666666666673</v>
      </c>
      <c r="M76" s="324">
        <v>3.95</v>
      </c>
      <c r="N76" s="341">
        <v>97</v>
      </c>
      <c r="O76" s="289">
        <v>76</v>
      </c>
      <c r="P76" s="237">
        <v>3.6845999999999997</v>
      </c>
      <c r="Q76" s="324">
        <v>4.17</v>
      </c>
      <c r="R76" s="336">
        <v>107</v>
      </c>
      <c r="S76" s="59">
        <f t="shared" si="1"/>
        <v>349</v>
      </c>
      <c r="U76" s="57"/>
      <c r="V76" s="57"/>
      <c r="X76" s="57"/>
    </row>
    <row r="77" spans="1:24" ht="15" customHeight="1" x14ac:dyDescent="0.25">
      <c r="A77" s="58">
        <v>10</v>
      </c>
      <c r="B77" s="40" t="s">
        <v>125</v>
      </c>
      <c r="C77" s="308">
        <v>219</v>
      </c>
      <c r="D77" s="313">
        <v>3.9405999999999999</v>
      </c>
      <c r="E77" s="324">
        <v>4.13</v>
      </c>
      <c r="F77" s="339">
        <v>81</v>
      </c>
      <c r="G77" s="308">
        <v>198</v>
      </c>
      <c r="H77" s="313">
        <v>4.0303000000000004</v>
      </c>
      <c r="I77" s="324">
        <v>4.1500000000000004</v>
      </c>
      <c r="J77" s="339">
        <v>74</v>
      </c>
      <c r="K77" s="332">
        <v>117</v>
      </c>
      <c r="L77" s="237">
        <v>3.7606837606837611</v>
      </c>
      <c r="M77" s="324">
        <v>3.95</v>
      </c>
      <c r="N77" s="341">
        <v>76</v>
      </c>
      <c r="O77" s="289">
        <v>237</v>
      </c>
      <c r="P77" s="237">
        <v>4.2827000000000002</v>
      </c>
      <c r="Q77" s="324">
        <v>4.17</v>
      </c>
      <c r="R77" s="336">
        <v>40</v>
      </c>
      <c r="S77" s="149">
        <f t="shared" si="1"/>
        <v>271</v>
      </c>
      <c r="U77" s="57"/>
      <c r="V77" s="57"/>
      <c r="X77" s="57"/>
    </row>
    <row r="78" spans="1:24" ht="15" customHeight="1" x14ac:dyDescent="0.25">
      <c r="A78" s="58">
        <v>11</v>
      </c>
      <c r="B78" s="40" t="s">
        <v>126</v>
      </c>
      <c r="C78" s="308">
        <v>141</v>
      </c>
      <c r="D78" s="313">
        <v>3.6524999999999999</v>
      </c>
      <c r="E78" s="324">
        <v>4.13</v>
      </c>
      <c r="F78" s="339">
        <v>106</v>
      </c>
      <c r="G78" s="308">
        <v>163</v>
      </c>
      <c r="H78" s="313">
        <v>3.5334999999999996</v>
      </c>
      <c r="I78" s="324">
        <v>4.1500000000000004</v>
      </c>
      <c r="J78" s="339">
        <v>111</v>
      </c>
      <c r="K78" s="332">
        <v>160</v>
      </c>
      <c r="L78" s="237">
        <v>3.8250000000000002</v>
      </c>
      <c r="M78" s="324">
        <v>3.95</v>
      </c>
      <c r="N78" s="341">
        <v>64</v>
      </c>
      <c r="O78" s="289">
        <v>154</v>
      </c>
      <c r="P78" s="237">
        <v>3.9093999999999998</v>
      </c>
      <c r="Q78" s="324">
        <v>4.17</v>
      </c>
      <c r="R78" s="336">
        <v>91</v>
      </c>
      <c r="S78" s="59">
        <f t="shared" si="1"/>
        <v>372</v>
      </c>
      <c r="U78" s="57"/>
      <c r="V78" s="57"/>
      <c r="X78" s="57"/>
    </row>
    <row r="79" spans="1:24" ht="15" customHeight="1" x14ac:dyDescent="0.25">
      <c r="A79" s="58">
        <v>12</v>
      </c>
      <c r="B79" s="40" t="s">
        <v>127</v>
      </c>
      <c r="C79" s="308">
        <v>92</v>
      </c>
      <c r="D79" s="313">
        <v>3.9670000000000005</v>
      </c>
      <c r="E79" s="324">
        <v>4.13</v>
      </c>
      <c r="F79" s="339">
        <v>77</v>
      </c>
      <c r="G79" s="308">
        <v>83</v>
      </c>
      <c r="H79" s="313">
        <v>4.2529999999999992</v>
      </c>
      <c r="I79" s="324">
        <v>4.1500000000000004</v>
      </c>
      <c r="J79" s="339">
        <v>42</v>
      </c>
      <c r="K79" s="332">
        <v>69</v>
      </c>
      <c r="L79" s="237">
        <v>3.7971014492753623</v>
      </c>
      <c r="M79" s="324">
        <v>3.95</v>
      </c>
      <c r="N79" s="341">
        <v>71</v>
      </c>
      <c r="O79" s="289">
        <v>94</v>
      </c>
      <c r="P79" s="237">
        <v>4.4256000000000002</v>
      </c>
      <c r="Q79" s="324">
        <v>4.17</v>
      </c>
      <c r="R79" s="336">
        <v>20</v>
      </c>
      <c r="S79" s="59">
        <f t="shared" si="1"/>
        <v>210</v>
      </c>
      <c r="U79" s="57"/>
      <c r="V79" s="57"/>
      <c r="X79" s="57"/>
    </row>
    <row r="80" spans="1:24" ht="15" customHeight="1" x14ac:dyDescent="0.25">
      <c r="A80" s="58">
        <v>13</v>
      </c>
      <c r="B80" s="40" t="s">
        <v>51</v>
      </c>
      <c r="C80" s="308">
        <v>110</v>
      </c>
      <c r="D80" s="313">
        <v>4.4904999999999999</v>
      </c>
      <c r="E80" s="324">
        <v>4.13</v>
      </c>
      <c r="F80" s="339">
        <v>12</v>
      </c>
      <c r="G80" s="308">
        <v>115</v>
      </c>
      <c r="H80" s="313">
        <v>4.3369</v>
      </c>
      <c r="I80" s="324">
        <v>4.1500000000000004</v>
      </c>
      <c r="J80" s="339">
        <v>26</v>
      </c>
      <c r="K80" s="332">
        <v>80</v>
      </c>
      <c r="L80" s="237">
        <v>3.95</v>
      </c>
      <c r="M80" s="324">
        <v>3.95</v>
      </c>
      <c r="N80" s="341">
        <v>46</v>
      </c>
      <c r="O80" s="289">
        <v>123</v>
      </c>
      <c r="P80" s="237">
        <v>4.4874999999999998</v>
      </c>
      <c r="Q80" s="324">
        <v>4.17</v>
      </c>
      <c r="R80" s="336">
        <v>13</v>
      </c>
      <c r="S80" s="59">
        <f t="shared" si="1"/>
        <v>97</v>
      </c>
      <c r="U80" s="57"/>
      <c r="V80" s="57"/>
      <c r="X80" s="57"/>
    </row>
    <row r="81" spans="1:24" ht="15" customHeight="1" thickBot="1" x14ac:dyDescent="0.3">
      <c r="A81" s="58">
        <v>14</v>
      </c>
      <c r="B81" s="40" t="s">
        <v>128</v>
      </c>
      <c r="C81" s="308">
        <v>247</v>
      </c>
      <c r="D81" s="313">
        <v>3.9356000000000004</v>
      </c>
      <c r="E81" s="324">
        <v>4.13</v>
      </c>
      <c r="F81" s="339">
        <v>84</v>
      </c>
      <c r="G81" s="308">
        <v>196</v>
      </c>
      <c r="H81" s="313">
        <v>3.8877999999999999</v>
      </c>
      <c r="I81" s="324">
        <v>4.1500000000000004</v>
      </c>
      <c r="J81" s="339">
        <v>91</v>
      </c>
      <c r="K81" s="332">
        <v>188</v>
      </c>
      <c r="L81" s="237">
        <v>4.0212765957446805</v>
      </c>
      <c r="M81" s="324">
        <v>3.95</v>
      </c>
      <c r="N81" s="341">
        <v>32</v>
      </c>
      <c r="O81" s="289">
        <v>26</v>
      </c>
      <c r="P81" s="237">
        <v>4.1539000000000001</v>
      </c>
      <c r="Q81" s="324">
        <v>4.17</v>
      </c>
      <c r="R81" s="336">
        <v>57</v>
      </c>
      <c r="S81" s="59">
        <f t="shared" si="1"/>
        <v>264</v>
      </c>
      <c r="U81" s="57"/>
      <c r="V81" s="57"/>
      <c r="X81" s="57"/>
    </row>
    <row r="82" spans="1:24" ht="15" customHeight="1" thickBot="1" x14ac:dyDescent="0.3">
      <c r="A82" s="131"/>
      <c r="B82" s="134" t="s">
        <v>88</v>
      </c>
      <c r="C82" s="135">
        <f>SUM(C83:C112)</f>
        <v>4767</v>
      </c>
      <c r="D82" s="143">
        <f>AVERAGE(D83:D112)</f>
        <v>4.1309666666666667</v>
      </c>
      <c r="E82" s="246">
        <v>4.13</v>
      </c>
      <c r="F82" s="136"/>
      <c r="G82" s="135">
        <f>SUM(G83:G112)</f>
        <v>4764</v>
      </c>
      <c r="H82" s="143">
        <f>AVERAGE(H83:H112)</f>
        <v>4.1077866666666667</v>
      </c>
      <c r="I82" s="246">
        <v>4.1500000000000004</v>
      </c>
      <c r="J82" s="136"/>
      <c r="K82" s="328">
        <f>SUM(K83:K112)</f>
        <v>4061</v>
      </c>
      <c r="L82" s="143">
        <f>AVERAGE(L83:L112)</f>
        <v>3.8680235335406579</v>
      </c>
      <c r="M82" s="246">
        <v>3.95</v>
      </c>
      <c r="N82" s="328"/>
      <c r="O82" s="135">
        <f>SUM(O83:O112)</f>
        <v>3966</v>
      </c>
      <c r="P82" s="143">
        <f>AVERAGE(P83:P112)</f>
        <v>4.2000366666666658</v>
      </c>
      <c r="Q82" s="246">
        <v>4.17</v>
      </c>
      <c r="R82" s="136"/>
      <c r="S82" s="147"/>
      <c r="U82" s="57"/>
      <c r="V82" s="57"/>
      <c r="X82" s="57"/>
    </row>
    <row r="83" spans="1:24" ht="15" customHeight="1" x14ac:dyDescent="0.25">
      <c r="A83" s="62">
        <v>1</v>
      </c>
      <c r="B83" s="40" t="s">
        <v>129</v>
      </c>
      <c r="C83" s="308">
        <v>105</v>
      </c>
      <c r="D83" s="313">
        <v>4.0952000000000002</v>
      </c>
      <c r="E83" s="324">
        <v>4.13</v>
      </c>
      <c r="F83" s="339">
        <v>54</v>
      </c>
      <c r="G83" s="308">
        <v>102</v>
      </c>
      <c r="H83" s="313">
        <v>4</v>
      </c>
      <c r="I83" s="324">
        <v>4.1500000000000004</v>
      </c>
      <c r="J83" s="339">
        <v>79</v>
      </c>
      <c r="K83" s="332">
        <v>88</v>
      </c>
      <c r="L83" s="237">
        <v>3.4204545454545454</v>
      </c>
      <c r="M83" s="324">
        <v>3.95</v>
      </c>
      <c r="N83" s="341">
        <v>107</v>
      </c>
      <c r="O83" s="289">
        <v>92</v>
      </c>
      <c r="P83" s="237">
        <v>4.0867000000000004</v>
      </c>
      <c r="Q83" s="324">
        <v>4.17</v>
      </c>
      <c r="R83" s="336">
        <v>67</v>
      </c>
      <c r="S83" s="144">
        <f t="shared" ref="S83:S112" si="2">R83+N83+J83+F83</f>
        <v>307</v>
      </c>
      <c r="U83" s="57"/>
      <c r="V83" s="57"/>
      <c r="X83" s="57"/>
    </row>
    <row r="84" spans="1:24" ht="15" customHeight="1" x14ac:dyDescent="0.25">
      <c r="A84" s="58">
        <v>2</v>
      </c>
      <c r="B84" s="40" t="s">
        <v>52</v>
      </c>
      <c r="C84" s="289">
        <v>69</v>
      </c>
      <c r="D84" s="237">
        <v>4.0723999999999991</v>
      </c>
      <c r="E84" s="324">
        <v>4.13</v>
      </c>
      <c r="F84" s="339">
        <v>61</v>
      </c>
      <c r="G84" s="289">
        <v>83</v>
      </c>
      <c r="H84" s="237">
        <v>3.8675999999999999</v>
      </c>
      <c r="I84" s="324">
        <v>4.1500000000000004</v>
      </c>
      <c r="J84" s="339">
        <v>93</v>
      </c>
      <c r="K84" s="332">
        <v>54</v>
      </c>
      <c r="L84" s="237">
        <v>3.2407407407407409</v>
      </c>
      <c r="M84" s="324">
        <v>3.95</v>
      </c>
      <c r="N84" s="341">
        <v>109</v>
      </c>
      <c r="O84" s="289">
        <v>83</v>
      </c>
      <c r="P84" s="237">
        <v>3.9036</v>
      </c>
      <c r="Q84" s="324">
        <v>4.17</v>
      </c>
      <c r="R84" s="336">
        <v>92</v>
      </c>
      <c r="S84" s="59">
        <f t="shared" si="2"/>
        <v>355</v>
      </c>
      <c r="U84" s="57"/>
      <c r="V84" s="57"/>
      <c r="X84" s="57"/>
    </row>
    <row r="85" spans="1:24" ht="15" customHeight="1" x14ac:dyDescent="0.25">
      <c r="A85" s="58">
        <v>3</v>
      </c>
      <c r="B85" s="40" t="s">
        <v>130</v>
      </c>
      <c r="C85" s="289">
        <v>117</v>
      </c>
      <c r="D85" s="237">
        <v>4.0513000000000003</v>
      </c>
      <c r="E85" s="324">
        <v>4.13</v>
      </c>
      <c r="F85" s="339">
        <v>64</v>
      </c>
      <c r="G85" s="289">
        <v>119</v>
      </c>
      <c r="H85" s="237">
        <v>4.3949999999999996</v>
      </c>
      <c r="I85" s="324">
        <v>4.1500000000000004</v>
      </c>
      <c r="J85" s="339">
        <v>14</v>
      </c>
      <c r="K85" s="332">
        <v>95</v>
      </c>
      <c r="L85" s="237">
        <v>4.0736842105263165</v>
      </c>
      <c r="M85" s="324">
        <v>3.95</v>
      </c>
      <c r="N85" s="341">
        <v>24</v>
      </c>
      <c r="O85" s="289">
        <v>105</v>
      </c>
      <c r="P85" s="237">
        <v>4.3523000000000005</v>
      </c>
      <c r="Q85" s="324">
        <v>4.17</v>
      </c>
      <c r="R85" s="336">
        <v>31</v>
      </c>
      <c r="S85" s="59">
        <f t="shared" si="2"/>
        <v>133</v>
      </c>
      <c r="U85" s="57"/>
      <c r="V85" s="57"/>
      <c r="X85" s="57"/>
    </row>
    <row r="86" spans="1:24" ht="15" customHeight="1" x14ac:dyDescent="0.25">
      <c r="A86" s="58">
        <v>4</v>
      </c>
      <c r="B86" s="40" t="s">
        <v>131</v>
      </c>
      <c r="C86" s="289">
        <v>115</v>
      </c>
      <c r="D86" s="237">
        <v>4.5042999999999997</v>
      </c>
      <c r="E86" s="324">
        <v>4.13</v>
      </c>
      <c r="F86" s="339">
        <v>10</v>
      </c>
      <c r="G86" s="289">
        <v>126</v>
      </c>
      <c r="H86" s="237">
        <v>4.3332999999999995</v>
      </c>
      <c r="I86" s="324">
        <v>4.1500000000000004</v>
      </c>
      <c r="J86" s="339">
        <v>30</v>
      </c>
      <c r="K86" s="332">
        <v>117</v>
      </c>
      <c r="L86" s="237">
        <v>4.0085470085470085</v>
      </c>
      <c r="M86" s="324">
        <v>3.95</v>
      </c>
      <c r="N86" s="341">
        <v>35</v>
      </c>
      <c r="O86" s="289">
        <v>107</v>
      </c>
      <c r="P86" s="237">
        <v>4.4490000000000007</v>
      </c>
      <c r="Q86" s="324">
        <v>4.17</v>
      </c>
      <c r="R86" s="336">
        <v>16</v>
      </c>
      <c r="S86" s="59">
        <f t="shared" si="2"/>
        <v>91</v>
      </c>
      <c r="U86" s="57"/>
      <c r="V86" s="57"/>
      <c r="X86" s="57"/>
    </row>
    <row r="87" spans="1:24" ht="15" customHeight="1" x14ac:dyDescent="0.25">
      <c r="A87" s="58">
        <v>5</v>
      </c>
      <c r="B87" s="40" t="s">
        <v>132</v>
      </c>
      <c r="C87" s="289">
        <v>173</v>
      </c>
      <c r="D87" s="237">
        <v>4.1329999999999991</v>
      </c>
      <c r="E87" s="324">
        <v>4.13</v>
      </c>
      <c r="F87" s="339">
        <v>47</v>
      </c>
      <c r="G87" s="289">
        <v>168</v>
      </c>
      <c r="H87" s="237">
        <v>4.0357000000000003</v>
      </c>
      <c r="I87" s="324">
        <v>4.1500000000000004</v>
      </c>
      <c r="J87" s="339">
        <v>73</v>
      </c>
      <c r="K87" s="332">
        <v>131</v>
      </c>
      <c r="L87" s="237">
        <v>3.7557251908396942</v>
      </c>
      <c r="M87" s="324">
        <v>3.95</v>
      </c>
      <c r="N87" s="341">
        <v>77</v>
      </c>
      <c r="O87" s="289">
        <v>136</v>
      </c>
      <c r="P87" s="237">
        <v>4.1397000000000004</v>
      </c>
      <c r="Q87" s="324">
        <v>4.17</v>
      </c>
      <c r="R87" s="336">
        <v>59</v>
      </c>
      <c r="S87" s="59">
        <f t="shared" si="2"/>
        <v>256</v>
      </c>
      <c r="U87" s="57"/>
      <c r="V87" s="57"/>
      <c r="X87" s="57"/>
    </row>
    <row r="88" spans="1:24" ht="15" customHeight="1" x14ac:dyDescent="0.25">
      <c r="A88" s="58">
        <v>6</v>
      </c>
      <c r="B88" s="40" t="s">
        <v>133</v>
      </c>
      <c r="C88" s="289">
        <v>234</v>
      </c>
      <c r="D88" s="237">
        <v>4.0511999999999997</v>
      </c>
      <c r="E88" s="324">
        <v>4.13</v>
      </c>
      <c r="F88" s="339">
        <v>65</v>
      </c>
      <c r="G88" s="289">
        <v>231</v>
      </c>
      <c r="H88" s="237">
        <v>4.0952999999999999</v>
      </c>
      <c r="I88" s="324">
        <v>4.1500000000000004</v>
      </c>
      <c r="J88" s="339">
        <v>60</v>
      </c>
      <c r="K88" s="332">
        <v>195</v>
      </c>
      <c r="L88" s="237">
        <v>4.0871794871794869</v>
      </c>
      <c r="M88" s="324">
        <v>3.95</v>
      </c>
      <c r="N88" s="341">
        <v>22</v>
      </c>
      <c r="O88" s="289">
        <v>186</v>
      </c>
      <c r="P88" s="237">
        <v>4.3925000000000001</v>
      </c>
      <c r="Q88" s="324">
        <v>4.17</v>
      </c>
      <c r="R88" s="336">
        <v>23</v>
      </c>
      <c r="S88" s="59">
        <f t="shared" si="2"/>
        <v>170</v>
      </c>
      <c r="U88" s="57"/>
      <c r="V88" s="57"/>
      <c r="X88" s="57"/>
    </row>
    <row r="89" spans="1:24" ht="15" customHeight="1" x14ac:dyDescent="0.25">
      <c r="A89" s="58">
        <v>7</v>
      </c>
      <c r="B89" s="40" t="s">
        <v>53</v>
      </c>
      <c r="C89" s="289">
        <v>74</v>
      </c>
      <c r="D89" s="237">
        <v>4.1622000000000003</v>
      </c>
      <c r="E89" s="324">
        <v>4.13</v>
      </c>
      <c r="F89" s="339">
        <v>41</v>
      </c>
      <c r="G89" s="289">
        <v>45</v>
      </c>
      <c r="H89" s="237">
        <v>3.8443999999999998</v>
      </c>
      <c r="I89" s="324">
        <v>4.1500000000000004</v>
      </c>
      <c r="J89" s="339">
        <v>98</v>
      </c>
      <c r="K89" s="332">
        <v>44</v>
      </c>
      <c r="L89" s="237">
        <v>3.8863636363636362</v>
      </c>
      <c r="M89" s="324">
        <v>3.95</v>
      </c>
      <c r="N89" s="341">
        <v>59</v>
      </c>
      <c r="O89" s="289">
        <v>50</v>
      </c>
      <c r="P89" s="237">
        <v>4.4000000000000004</v>
      </c>
      <c r="Q89" s="324">
        <v>4.17</v>
      </c>
      <c r="R89" s="336">
        <v>22</v>
      </c>
      <c r="S89" s="59">
        <f t="shared" si="2"/>
        <v>220</v>
      </c>
      <c r="U89" s="57"/>
      <c r="V89" s="57"/>
      <c r="X89" s="57"/>
    </row>
    <row r="90" spans="1:24" ht="15" customHeight="1" x14ac:dyDescent="0.25">
      <c r="A90" s="58">
        <v>8</v>
      </c>
      <c r="B90" s="40" t="s">
        <v>134</v>
      </c>
      <c r="C90" s="289">
        <v>83</v>
      </c>
      <c r="D90" s="237">
        <v>4.1924000000000001</v>
      </c>
      <c r="E90" s="324">
        <v>4.13</v>
      </c>
      <c r="F90" s="339">
        <v>36</v>
      </c>
      <c r="G90" s="289">
        <v>109</v>
      </c>
      <c r="H90" s="237">
        <v>4.1835000000000004</v>
      </c>
      <c r="I90" s="324">
        <v>4.1500000000000004</v>
      </c>
      <c r="J90" s="339">
        <v>54</v>
      </c>
      <c r="K90" s="332">
        <v>74</v>
      </c>
      <c r="L90" s="237">
        <v>3.6351351351351355</v>
      </c>
      <c r="M90" s="324">
        <v>3.95</v>
      </c>
      <c r="N90" s="341">
        <v>92</v>
      </c>
      <c r="O90" s="289">
        <v>66</v>
      </c>
      <c r="P90" s="237">
        <v>3.8483999999999998</v>
      </c>
      <c r="Q90" s="324">
        <v>4.17</v>
      </c>
      <c r="R90" s="336">
        <v>97</v>
      </c>
      <c r="S90" s="59">
        <f t="shared" si="2"/>
        <v>279</v>
      </c>
      <c r="U90" s="57"/>
      <c r="V90" s="57"/>
      <c r="X90" s="57"/>
    </row>
    <row r="91" spans="1:24" ht="15" customHeight="1" x14ac:dyDescent="0.25">
      <c r="A91" s="58">
        <v>9</v>
      </c>
      <c r="B91" s="40" t="s">
        <v>135</v>
      </c>
      <c r="C91" s="289">
        <v>93</v>
      </c>
      <c r="D91" s="237">
        <v>4.2688999999999995</v>
      </c>
      <c r="E91" s="324">
        <v>4.13</v>
      </c>
      <c r="F91" s="339">
        <v>26</v>
      </c>
      <c r="G91" s="289">
        <v>114</v>
      </c>
      <c r="H91" s="237">
        <v>3.9474</v>
      </c>
      <c r="I91" s="324">
        <v>4.1500000000000004</v>
      </c>
      <c r="J91" s="339">
        <v>86</v>
      </c>
      <c r="K91" s="332">
        <v>121</v>
      </c>
      <c r="L91" s="237">
        <v>3.9008264462809916</v>
      </c>
      <c r="M91" s="324">
        <v>3.95</v>
      </c>
      <c r="N91" s="341">
        <v>57</v>
      </c>
      <c r="O91" s="289">
        <v>89</v>
      </c>
      <c r="P91" s="237">
        <v>4.0787000000000004</v>
      </c>
      <c r="Q91" s="324">
        <v>4.17</v>
      </c>
      <c r="R91" s="336">
        <v>69</v>
      </c>
      <c r="S91" s="59">
        <f t="shared" si="2"/>
        <v>238</v>
      </c>
      <c r="U91" s="57"/>
      <c r="V91" s="57"/>
      <c r="X91" s="57"/>
    </row>
    <row r="92" spans="1:24" ht="15" customHeight="1" x14ac:dyDescent="0.25">
      <c r="A92" s="58">
        <v>10</v>
      </c>
      <c r="B92" s="40" t="s">
        <v>136</v>
      </c>
      <c r="C92" s="289">
        <v>128</v>
      </c>
      <c r="D92" s="237">
        <v>3.8520000000000003</v>
      </c>
      <c r="E92" s="324">
        <v>4.13</v>
      </c>
      <c r="F92" s="339">
        <v>94</v>
      </c>
      <c r="G92" s="289">
        <v>126</v>
      </c>
      <c r="H92" s="237">
        <v>4.0004</v>
      </c>
      <c r="I92" s="324">
        <v>4.1500000000000004</v>
      </c>
      <c r="J92" s="339">
        <v>78</v>
      </c>
      <c r="K92" s="332">
        <v>112</v>
      </c>
      <c r="L92" s="237">
        <v>3.9285714285714288</v>
      </c>
      <c r="M92" s="324">
        <v>3.95</v>
      </c>
      <c r="N92" s="341">
        <v>49</v>
      </c>
      <c r="O92" s="289">
        <v>118</v>
      </c>
      <c r="P92" s="237">
        <v>4.1608999999999998</v>
      </c>
      <c r="Q92" s="324">
        <v>4.17</v>
      </c>
      <c r="R92" s="336">
        <v>56</v>
      </c>
      <c r="S92" s="59">
        <f t="shared" si="2"/>
        <v>277</v>
      </c>
      <c r="U92" s="57"/>
      <c r="V92" s="57"/>
      <c r="X92" s="57"/>
    </row>
    <row r="93" spans="1:24" ht="15" customHeight="1" x14ac:dyDescent="0.25">
      <c r="A93" s="58">
        <v>11</v>
      </c>
      <c r="B93" s="40" t="s">
        <v>155</v>
      </c>
      <c r="C93" s="289">
        <v>83</v>
      </c>
      <c r="D93" s="237">
        <v>3.9518</v>
      </c>
      <c r="E93" s="324">
        <v>4.13</v>
      </c>
      <c r="F93" s="339">
        <v>79</v>
      </c>
      <c r="G93" s="289">
        <v>83</v>
      </c>
      <c r="H93" s="237">
        <v>3.7228999999999997</v>
      </c>
      <c r="I93" s="324">
        <v>4.1500000000000004</v>
      </c>
      <c r="J93" s="339">
        <v>106</v>
      </c>
      <c r="K93" s="332">
        <v>70</v>
      </c>
      <c r="L93" s="237">
        <v>3.9999999999999996</v>
      </c>
      <c r="M93" s="324">
        <v>3.95</v>
      </c>
      <c r="N93" s="341">
        <v>37</v>
      </c>
      <c r="O93" s="289">
        <v>87</v>
      </c>
      <c r="P93" s="237">
        <v>3.8738999999999999</v>
      </c>
      <c r="Q93" s="324">
        <v>4.17</v>
      </c>
      <c r="R93" s="336">
        <v>96</v>
      </c>
      <c r="S93" s="59">
        <f t="shared" si="2"/>
        <v>318</v>
      </c>
      <c r="U93" s="57"/>
      <c r="V93" s="57"/>
      <c r="X93" s="57"/>
    </row>
    <row r="94" spans="1:24" ht="15" customHeight="1" x14ac:dyDescent="0.25">
      <c r="A94" s="58">
        <v>12</v>
      </c>
      <c r="B94" s="40" t="s">
        <v>156</v>
      </c>
      <c r="C94" s="289">
        <v>67</v>
      </c>
      <c r="D94" s="237">
        <v>4.1641999999999992</v>
      </c>
      <c r="E94" s="324">
        <v>4.13</v>
      </c>
      <c r="F94" s="339">
        <v>40</v>
      </c>
      <c r="G94" s="289">
        <v>82</v>
      </c>
      <c r="H94" s="237">
        <v>4.2069000000000001</v>
      </c>
      <c r="I94" s="324">
        <v>4.1500000000000004</v>
      </c>
      <c r="J94" s="339">
        <v>48</v>
      </c>
      <c r="K94" s="332">
        <v>77</v>
      </c>
      <c r="L94" s="237">
        <v>3.7272727272727275</v>
      </c>
      <c r="M94" s="324">
        <v>3.95</v>
      </c>
      <c r="N94" s="341">
        <v>81</v>
      </c>
      <c r="O94" s="289">
        <v>85</v>
      </c>
      <c r="P94" s="237">
        <v>4.3293999999999997</v>
      </c>
      <c r="Q94" s="324">
        <v>4.17</v>
      </c>
      <c r="R94" s="336">
        <v>33</v>
      </c>
      <c r="S94" s="145">
        <f t="shared" si="2"/>
        <v>202</v>
      </c>
      <c r="U94" s="57"/>
      <c r="V94" s="57"/>
      <c r="X94" s="57"/>
    </row>
    <row r="95" spans="1:24" ht="15" customHeight="1" x14ac:dyDescent="0.25">
      <c r="A95" s="58">
        <v>13</v>
      </c>
      <c r="B95" s="40" t="s">
        <v>137</v>
      </c>
      <c r="C95" s="308">
        <v>128</v>
      </c>
      <c r="D95" s="313">
        <v>4.1172000000000004</v>
      </c>
      <c r="E95" s="324">
        <v>4.13</v>
      </c>
      <c r="F95" s="339">
        <v>51</v>
      </c>
      <c r="G95" s="308">
        <v>149</v>
      </c>
      <c r="H95" s="313">
        <v>4.0468000000000002</v>
      </c>
      <c r="I95" s="324">
        <v>4.1500000000000004</v>
      </c>
      <c r="J95" s="339">
        <v>70</v>
      </c>
      <c r="K95" s="332">
        <v>120</v>
      </c>
      <c r="L95" s="237">
        <v>3.9</v>
      </c>
      <c r="M95" s="324">
        <v>3.95</v>
      </c>
      <c r="N95" s="341">
        <v>58</v>
      </c>
      <c r="O95" s="289">
        <v>160</v>
      </c>
      <c r="P95" s="237">
        <v>4.2065999999999999</v>
      </c>
      <c r="Q95" s="324">
        <v>4.17</v>
      </c>
      <c r="R95" s="336">
        <v>51</v>
      </c>
      <c r="S95" s="59">
        <f t="shared" si="2"/>
        <v>230</v>
      </c>
      <c r="U95" s="57"/>
      <c r="V95" s="57"/>
      <c r="X95" s="57"/>
    </row>
    <row r="96" spans="1:24" ht="15" customHeight="1" x14ac:dyDescent="0.25">
      <c r="A96" s="58">
        <v>14</v>
      </c>
      <c r="B96" s="40" t="s">
        <v>138</v>
      </c>
      <c r="C96" s="308">
        <v>100</v>
      </c>
      <c r="D96" s="313">
        <v>4.0199999999999996</v>
      </c>
      <c r="E96" s="324">
        <v>4.13</v>
      </c>
      <c r="F96" s="339">
        <v>69</v>
      </c>
      <c r="G96" s="308">
        <v>121</v>
      </c>
      <c r="H96" s="313">
        <v>4.157</v>
      </c>
      <c r="I96" s="324">
        <v>4.1500000000000004</v>
      </c>
      <c r="J96" s="339">
        <v>55</v>
      </c>
      <c r="K96" s="332">
        <v>93</v>
      </c>
      <c r="L96" s="237">
        <v>3.7526881720430105</v>
      </c>
      <c r="M96" s="324">
        <v>3.95</v>
      </c>
      <c r="N96" s="341">
        <v>78</v>
      </c>
      <c r="O96" s="289">
        <v>84</v>
      </c>
      <c r="P96" s="237">
        <v>4.0713999999999997</v>
      </c>
      <c r="Q96" s="324">
        <v>4.17</v>
      </c>
      <c r="R96" s="336">
        <v>73</v>
      </c>
      <c r="S96" s="149">
        <f t="shared" si="2"/>
        <v>275</v>
      </c>
      <c r="U96" s="57"/>
      <c r="V96" s="57"/>
      <c r="X96" s="57"/>
    </row>
    <row r="97" spans="1:24" ht="15" customHeight="1" x14ac:dyDescent="0.25">
      <c r="A97" s="58">
        <v>15</v>
      </c>
      <c r="B97" s="40" t="s">
        <v>139</v>
      </c>
      <c r="C97" s="308">
        <v>97</v>
      </c>
      <c r="D97" s="313">
        <v>4.2784000000000004</v>
      </c>
      <c r="E97" s="324">
        <v>4.13</v>
      </c>
      <c r="F97" s="339">
        <v>25</v>
      </c>
      <c r="G97" s="308">
        <v>98</v>
      </c>
      <c r="H97" s="313">
        <v>3.9693999999999998</v>
      </c>
      <c r="I97" s="324">
        <v>4.1500000000000004</v>
      </c>
      <c r="J97" s="339">
        <v>83</v>
      </c>
      <c r="K97" s="332">
        <v>67</v>
      </c>
      <c r="L97" s="237">
        <v>3.5671641791044779</v>
      </c>
      <c r="M97" s="324">
        <v>3.95</v>
      </c>
      <c r="N97" s="341">
        <v>100</v>
      </c>
      <c r="O97" s="289">
        <v>72</v>
      </c>
      <c r="P97" s="237">
        <v>4.1109999999999998</v>
      </c>
      <c r="Q97" s="324">
        <v>4.17</v>
      </c>
      <c r="R97" s="336">
        <v>64</v>
      </c>
      <c r="S97" s="59">
        <f t="shared" si="2"/>
        <v>272</v>
      </c>
      <c r="U97" s="57"/>
      <c r="V97" s="57"/>
      <c r="X97" s="57"/>
    </row>
    <row r="98" spans="1:24" ht="15" customHeight="1" x14ac:dyDescent="0.25">
      <c r="A98" s="58">
        <v>16</v>
      </c>
      <c r="B98" s="40" t="s">
        <v>157</v>
      </c>
      <c r="C98" s="289">
        <v>86</v>
      </c>
      <c r="D98" s="237">
        <v>3.5462000000000002</v>
      </c>
      <c r="E98" s="324">
        <v>4.13</v>
      </c>
      <c r="F98" s="339">
        <v>108</v>
      </c>
      <c r="G98" s="289">
        <v>56</v>
      </c>
      <c r="H98" s="237">
        <v>3.8396999999999997</v>
      </c>
      <c r="I98" s="324">
        <v>4.1500000000000004</v>
      </c>
      <c r="J98" s="339">
        <v>97</v>
      </c>
      <c r="K98" s="332">
        <v>73</v>
      </c>
      <c r="L98" s="237">
        <v>3.7808219178082187</v>
      </c>
      <c r="M98" s="324">
        <v>3.95</v>
      </c>
      <c r="N98" s="341">
        <v>74</v>
      </c>
      <c r="O98" s="289">
        <v>85</v>
      </c>
      <c r="P98" s="237">
        <v>4.0823</v>
      </c>
      <c r="Q98" s="324">
        <v>4.17</v>
      </c>
      <c r="R98" s="336">
        <v>70</v>
      </c>
      <c r="S98" s="59">
        <f t="shared" si="2"/>
        <v>349</v>
      </c>
      <c r="U98" s="57"/>
      <c r="V98" s="57"/>
      <c r="X98" s="57"/>
    </row>
    <row r="99" spans="1:24" ht="15" customHeight="1" x14ac:dyDescent="0.25">
      <c r="A99" s="58">
        <v>17</v>
      </c>
      <c r="B99" s="40" t="s">
        <v>140</v>
      </c>
      <c r="C99" s="308">
        <v>134</v>
      </c>
      <c r="D99" s="313">
        <v>4.0004</v>
      </c>
      <c r="E99" s="324">
        <v>4.13</v>
      </c>
      <c r="F99" s="339">
        <v>72</v>
      </c>
      <c r="G99" s="308">
        <v>150</v>
      </c>
      <c r="H99" s="313">
        <v>3.96</v>
      </c>
      <c r="I99" s="324">
        <v>4.1500000000000004</v>
      </c>
      <c r="J99" s="339">
        <v>84</v>
      </c>
      <c r="K99" s="332">
        <v>117</v>
      </c>
      <c r="L99" s="237">
        <v>3.6495726495726499</v>
      </c>
      <c r="M99" s="324">
        <v>3.95</v>
      </c>
      <c r="N99" s="341">
        <v>90</v>
      </c>
      <c r="O99" s="289">
        <v>140</v>
      </c>
      <c r="P99" s="237">
        <v>4.2139999999999995</v>
      </c>
      <c r="Q99" s="324">
        <v>4.17</v>
      </c>
      <c r="R99" s="336">
        <v>52</v>
      </c>
      <c r="S99" s="59">
        <f t="shared" si="2"/>
        <v>298</v>
      </c>
      <c r="U99" s="57"/>
      <c r="V99" s="57"/>
      <c r="X99" s="57"/>
    </row>
    <row r="100" spans="1:24" ht="15" customHeight="1" x14ac:dyDescent="0.25">
      <c r="A100" s="58">
        <v>18</v>
      </c>
      <c r="B100" s="40" t="s">
        <v>141</v>
      </c>
      <c r="C100" s="308">
        <v>117</v>
      </c>
      <c r="D100" s="313">
        <v>4.2133000000000003</v>
      </c>
      <c r="E100" s="324">
        <v>4.13</v>
      </c>
      <c r="F100" s="339">
        <v>33</v>
      </c>
      <c r="G100" s="308">
        <v>97</v>
      </c>
      <c r="H100" s="313">
        <v>3.7425999999999999</v>
      </c>
      <c r="I100" s="324">
        <v>4.1500000000000004</v>
      </c>
      <c r="J100" s="339">
        <v>105</v>
      </c>
      <c r="K100" s="332">
        <v>96</v>
      </c>
      <c r="L100" s="237">
        <v>3.8541666666666661</v>
      </c>
      <c r="M100" s="324">
        <v>3.95</v>
      </c>
      <c r="N100" s="341">
        <v>61</v>
      </c>
      <c r="O100" s="289">
        <v>104</v>
      </c>
      <c r="P100" s="237">
        <v>3.8938999999999999</v>
      </c>
      <c r="Q100" s="324">
        <v>4.17</v>
      </c>
      <c r="R100" s="336">
        <v>94</v>
      </c>
      <c r="S100" s="59">
        <f t="shared" si="2"/>
        <v>293</v>
      </c>
      <c r="U100" s="57"/>
      <c r="V100" s="57"/>
      <c r="X100" s="57"/>
    </row>
    <row r="101" spans="1:24" ht="15" customHeight="1" x14ac:dyDescent="0.25">
      <c r="A101" s="58">
        <v>19</v>
      </c>
      <c r="B101" s="40" t="s">
        <v>142</v>
      </c>
      <c r="C101" s="308">
        <v>128</v>
      </c>
      <c r="D101" s="313">
        <v>4.3514999999999997</v>
      </c>
      <c r="E101" s="324">
        <v>4.13</v>
      </c>
      <c r="F101" s="339">
        <v>18</v>
      </c>
      <c r="G101" s="308">
        <v>102</v>
      </c>
      <c r="H101" s="313">
        <v>4.3356000000000003</v>
      </c>
      <c r="I101" s="324">
        <v>4.1500000000000004</v>
      </c>
      <c r="J101" s="339">
        <v>27</v>
      </c>
      <c r="K101" s="332">
        <v>78</v>
      </c>
      <c r="L101" s="237">
        <v>3.8333333333333339</v>
      </c>
      <c r="M101" s="324">
        <v>3.95</v>
      </c>
      <c r="N101" s="341">
        <v>63</v>
      </c>
      <c r="O101" s="289">
        <v>102</v>
      </c>
      <c r="P101" s="237">
        <v>4.3137999999999996</v>
      </c>
      <c r="Q101" s="324">
        <v>4.17</v>
      </c>
      <c r="R101" s="336">
        <v>37</v>
      </c>
      <c r="S101" s="59">
        <f t="shared" si="2"/>
        <v>145</v>
      </c>
      <c r="U101" s="57"/>
      <c r="V101" s="57"/>
      <c r="X101" s="57"/>
    </row>
    <row r="102" spans="1:24" ht="15" customHeight="1" x14ac:dyDescent="0.25">
      <c r="A102" s="58">
        <v>20</v>
      </c>
      <c r="B102" s="40" t="s">
        <v>91</v>
      </c>
      <c r="C102" s="308">
        <v>217</v>
      </c>
      <c r="D102" s="313">
        <v>4.0503</v>
      </c>
      <c r="E102" s="324">
        <v>4.13</v>
      </c>
      <c r="F102" s="339">
        <v>66</v>
      </c>
      <c r="G102" s="308">
        <v>271</v>
      </c>
      <c r="H102" s="313">
        <v>4.2915000000000001</v>
      </c>
      <c r="I102" s="324">
        <v>4.1500000000000004</v>
      </c>
      <c r="J102" s="339">
        <v>37</v>
      </c>
      <c r="K102" s="332">
        <v>210</v>
      </c>
      <c r="L102" s="237">
        <v>3.9285714285714288</v>
      </c>
      <c r="M102" s="324">
        <v>3.95</v>
      </c>
      <c r="N102" s="341">
        <v>50</v>
      </c>
      <c r="O102" s="289">
        <v>270</v>
      </c>
      <c r="P102" s="237">
        <v>4.3777999999999997</v>
      </c>
      <c r="Q102" s="324">
        <v>4.17</v>
      </c>
      <c r="R102" s="336">
        <v>25</v>
      </c>
      <c r="S102" s="59">
        <f t="shared" si="2"/>
        <v>178</v>
      </c>
      <c r="U102" s="57"/>
      <c r="V102" s="57"/>
      <c r="X102" s="57"/>
    </row>
    <row r="103" spans="1:24" ht="15" customHeight="1" x14ac:dyDescent="0.25">
      <c r="A103" s="58">
        <v>21</v>
      </c>
      <c r="B103" s="40" t="s">
        <v>143</v>
      </c>
      <c r="C103" s="308">
        <v>267</v>
      </c>
      <c r="D103" s="313">
        <v>4.1574</v>
      </c>
      <c r="E103" s="324">
        <v>4.13</v>
      </c>
      <c r="F103" s="339">
        <v>43</v>
      </c>
      <c r="G103" s="308">
        <v>274</v>
      </c>
      <c r="H103" s="313">
        <v>4.0617999999999999</v>
      </c>
      <c r="I103" s="324">
        <v>4.1500000000000004</v>
      </c>
      <c r="J103" s="339">
        <v>69</v>
      </c>
      <c r="K103" s="332">
        <v>269</v>
      </c>
      <c r="L103" s="237">
        <v>3.9702602230483266</v>
      </c>
      <c r="M103" s="324">
        <v>3.95</v>
      </c>
      <c r="N103" s="341">
        <v>42</v>
      </c>
      <c r="O103" s="289">
        <v>282</v>
      </c>
      <c r="P103" s="237">
        <v>4.2414999999999994</v>
      </c>
      <c r="Q103" s="324">
        <v>4.17</v>
      </c>
      <c r="R103" s="336">
        <v>46</v>
      </c>
      <c r="S103" s="59">
        <f t="shared" si="2"/>
        <v>200</v>
      </c>
      <c r="U103" s="57"/>
      <c r="V103" s="57"/>
      <c r="X103" s="57"/>
    </row>
    <row r="104" spans="1:24" ht="15" customHeight="1" x14ac:dyDescent="0.25">
      <c r="A104" s="58">
        <v>22</v>
      </c>
      <c r="B104" s="40" t="s">
        <v>92</v>
      </c>
      <c r="C104" s="308">
        <v>186</v>
      </c>
      <c r="D104" s="313">
        <v>4.1124999999999998</v>
      </c>
      <c r="E104" s="324">
        <v>4.13</v>
      </c>
      <c r="F104" s="339">
        <v>52</v>
      </c>
      <c r="G104" s="308">
        <v>178</v>
      </c>
      <c r="H104" s="313">
        <v>4.3872999999999998</v>
      </c>
      <c r="I104" s="324">
        <v>4.1500000000000004</v>
      </c>
      <c r="J104" s="339">
        <v>18</v>
      </c>
      <c r="K104" s="332">
        <v>173</v>
      </c>
      <c r="L104" s="237">
        <v>3.7861271676300579</v>
      </c>
      <c r="M104" s="324">
        <v>3.95</v>
      </c>
      <c r="N104" s="341">
        <v>72</v>
      </c>
      <c r="O104" s="289">
        <v>155</v>
      </c>
      <c r="P104" s="237">
        <v>4.4253999999999998</v>
      </c>
      <c r="Q104" s="324">
        <v>4.17</v>
      </c>
      <c r="R104" s="336">
        <v>19</v>
      </c>
      <c r="S104" s="145">
        <f t="shared" si="2"/>
        <v>161</v>
      </c>
      <c r="U104" s="57"/>
      <c r="V104" s="57"/>
      <c r="X104" s="57"/>
    </row>
    <row r="105" spans="1:24" ht="15" customHeight="1" x14ac:dyDescent="0.25">
      <c r="A105" s="58">
        <v>23</v>
      </c>
      <c r="B105" s="40" t="s">
        <v>158</v>
      </c>
      <c r="C105" s="289">
        <v>139</v>
      </c>
      <c r="D105" s="237">
        <v>4.2949000000000002</v>
      </c>
      <c r="E105" s="324">
        <v>4.13</v>
      </c>
      <c r="F105" s="339">
        <v>22</v>
      </c>
      <c r="G105" s="289">
        <v>124</v>
      </c>
      <c r="H105" s="237">
        <v>4.2420000000000009</v>
      </c>
      <c r="I105" s="324">
        <v>4.1500000000000004</v>
      </c>
      <c r="J105" s="339">
        <v>44</v>
      </c>
      <c r="K105" s="332">
        <v>117</v>
      </c>
      <c r="L105" s="237">
        <v>3.7350427350427351</v>
      </c>
      <c r="M105" s="324">
        <v>3.95</v>
      </c>
      <c r="N105" s="341">
        <v>80</v>
      </c>
      <c r="O105" s="289">
        <v>104</v>
      </c>
      <c r="P105" s="237">
        <v>4.2692000000000005</v>
      </c>
      <c r="Q105" s="324">
        <v>4.17</v>
      </c>
      <c r="R105" s="336">
        <v>42</v>
      </c>
      <c r="S105" s="59">
        <f t="shared" si="2"/>
        <v>188</v>
      </c>
      <c r="U105" s="57"/>
      <c r="V105" s="57"/>
      <c r="X105" s="57"/>
    </row>
    <row r="106" spans="1:24" ht="15" customHeight="1" x14ac:dyDescent="0.25">
      <c r="A106" s="58">
        <v>24</v>
      </c>
      <c r="B106" s="40" t="s">
        <v>93</v>
      </c>
      <c r="C106" s="308">
        <v>294</v>
      </c>
      <c r="D106" s="313">
        <v>4.3266</v>
      </c>
      <c r="E106" s="324">
        <v>4.13</v>
      </c>
      <c r="F106" s="339">
        <v>19</v>
      </c>
      <c r="G106" s="308">
        <v>285</v>
      </c>
      <c r="H106" s="313">
        <v>4.3856000000000002</v>
      </c>
      <c r="I106" s="324">
        <v>4.1500000000000004</v>
      </c>
      <c r="J106" s="339">
        <v>17</v>
      </c>
      <c r="K106" s="332">
        <v>241</v>
      </c>
      <c r="L106" s="237">
        <v>4.2904564315352705</v>
      </c>
      <c r="M106" s="324">
        <v>3.95</v>
      </c>
      <c r="N106" s="341">
        <v>12</v>
      </c>
      <c r="O106" s="289">
        <v>262</v>
      </c>
      <c r="P106" s="237">
        <v>4.4085000000000001</v>
      </c>
      <c r="Q106" s="324">
        <v>4.17</v>
      </c>
      <c r="R106" s="336">
        <v>21</v>
      </c>
      <c r="S106" s="59">
        <f t="shared" si="2"/>
        <v>69</v>
      </c>
      <c r="U106" s="57"/>
      <c r="V106" s="57"/>
      <c r="X106" s="57"/>
    </row>
    <row r="107" spans="1:24" ht="15" customHeight="1" x14ac:dyDescent="0.25">
      <c r="A107" s="58">
        <v>25</v>
      </c>
      <c r="B107" s="40" t="s">
        <v>94</v>
      </c>
      <c r="C107" s="308">
        <v>301</v>
      </c>
      <c r="D107" s="313">
        <v>4.2254999999999994</v>
      </c>
      <c r="E107" s="324">
        <v>4.13</v>
      </c>
      <c r="F107" s="339">
        <v>30</v>
      </c>
      <c r="G107" s="308">
        <v>287</v>
      </c>
      <c r="H107" s="313">
        <v>4.1495000000000006</v>
      </c>
      <c r="I107" s="324">
        <v>4.1500000000000004</v>
      </c>
      <c r="J107" s="339">
        <v>56</v>
      </c>
      <c r="K107" s="332">
        <v>261</v>
      </c>
      <c r="L107" s="237">
        <v>3.8045977011494254</v>
      </c>
      <c r="M107" s="324">
        <v>3.95</v>
      </c>
      <c r="N107" s="341">
        <v>69</v>
      </c>
      <c r="O107" s="289">
        <v>240</v>
      </c>
      <c r="P107" s="237">
        <v>4.5999999999999996</v>
      </c>
      <c r="Q107" s="324">
        <v>4.17</v>
      </c>
      <c r="R107" s="336">
        <v>4</v>
      </c>
      <c r="S107" s="59">
        <f t="shared" si="2"/>
        <v>159</v>
      </c>
      <c r="U107" s="57"/>
      <c r="V107" s="57"/>
      <c r="X107" s="57"/>
    </row>
    <row r="108" spans="1:24" ht="15" customHeight="1" x14ac:dyDescent="0.25">
      <c r="A108" s="58">
        <v>26</v>
      </c>
      <c r="B108" s="40" t="s">
        <v>58</v>
      </c>
      <c r="C108" s="308">
        <v>157</v>
      </c>
      <c r="D108" s="313">
        <v>4.2866999999999997</v>
      </c>
      <c r="E108" s="324">
        <v>4.13</v>
      </c>
      <c r="F108" s="339">
        <v>24</v>
      </c>
      <c r="G108" s="308">
        <v>188</v>
      </c>
      <c r="H108" s="313">
        <v>4.2392999999999992</v>
      </c>
      <c r="I108" s="324">
        <v>4.1500000000000004</v>
      </c>
      <c r="J108" s="339">
        <v>43</v>
      </c>
      <c r="K108" s="332">
        <v>131</v>
      </c>
      <c r="L108" s="237">
        <v>3.8091603053435112</v>
      </c>
      <c r="M108" s="324">
        <v>3.95</v>
      </c>
      <c r="N108" s="341">
        <v>68</v>
      </c>
      <c r="O108" s="289">
        <v>117</v>
      </c>
      <c r="P108" s="237">
        <v>4.0851999999999995</v>
      </c>
      <c r="Q108" s="324">
        <v>4.17</v>
      </c>
      <c r="R108" s="336">
        <v>66</v>
      </c>
      <c r="S108" s="59">
        <f t="shared" si="2"/>
        <v>201</v>
      </c>
      <c r="U108" s="57"/>
      <c r="V108" s="57"/>
      <c r="X108" s="57"/>
    </row>
    <row r="109" spans="1:24" ht="15" customHeight="1" x14ac:dyDescent="0.25">
      <c r="A109" s="58">
        <v>27</v>
      </c>
      <c r="B109" s="40" t="s">
        <v>144</v>
      </c>
      <c r="C109" s="308">
        <v>205</v>
      </c>
      <c r="D109" s="313">
        <v>4.2881999999999998</v>
      </c>
      <c r="E109" s="324">
        <v>4.13</v>
      </c>
      <c r="F109" s="339">
        <v>23</v>
      </c>
      <c r="G109" s="308">
        <v>244</v>
      </c>
      <c r="H109" s="313">
        <v>4.2462999999999997</v>
      </c>
      <c r="I109" s="324">
        <v>4.1500000000000004</v>
      </c>
      <c r="J109" s="339">
        <v>41</v>
      </c>
      <c r="K109" s="332">
        <v>235</v>
      </c>
      <c r="L109" s="237">
        <v>4.1489361702127665</v>
      </c>
      <c r="M109" s="324">
        <v>3.95</v>
      </c>
      <c r="N109" s="341">
        <v>16</v>
      </c>
      <c r="O109" s="289">
        <v>217</v>
      </c>
      <c r="P109" s="237">
        <v>4.3367999999999993</v>
      </c>
      <c r="Q109" s="324">
        <v>4.17</v>
      </c>
      <c r="R109" s="336">
        <v>32</v>
      </c>
      <c r="S109" s="59">
        <f t="shared" si="2"/>
        <v>112</v>
      </c>
      <c r="U109" s="57"/>
      <c r="V109" s="57"/>
      <c r="X109" s="57"/>
    </row>
    <row r="110" spans="1:24" ht="15" customHeight="1" x14ac:dyDescent="0.25">
      <c r="A110" s="58">
        <v>28</v>
      </c>
      <c r="B110" s="40" t="s">
        <v>145</v>
      </c>
      <c r="C110" s="289">
        <v>198</v>
      </c>
      <c r="D110" s="237">
        <v>3.7268999999999992</v>
      </c>
      <c r="E110" s="324">
        <v>4.13</v>
      </c>
      <c r="F110" s="339">
        <v>104</v>
      </c>
      <c r="G110" s="289">
        <v>223</v>
      </c>
      <c r="H110" s="237">
        <v>4.1032000000000002</v>
      </c>
      <c r="I110" s="324">
        <v>4.1500000000000004</v>
      </c>
      <c r="J110" s="339">
        <v>61</v>
      </c>
      <c r="K110" s="332">
        <v>206</v>
      </c>
      <c r="L110" s="237">
        <v>4.116504854368932</v>
      </c>
      <c r="M110" s="324">
        <v>3.95</v>
      </c>
      <c r="N110" s="341">
        <v>17</v>
      </c>
      <c r="O110" s="289">
        <v>138</v>
      </c>
      <c r="P110" s="237">
        <v>4.0506999999999991</v>
      </c>
      <c r="Q110" s="324">
        <v>4.17</v>
      </c>
      <c r="R110" s="336">
        <v>76</v>
      </c>
      <c r="S110" s="59">
        <f t="shared" si="2"/>
        <v>258</v>
      </c>
      <c r="U110" s="57"/>
      <c r="V110" s="57"/>
      <c r="X110" s="57"/>
    </row>
    <row r="111" spans="1:24" ht="15" customHeight="1" x14ac:dyDescent="0.25">
      <c r="A111" s="58">
        <v>29</v>
      </c>
      <c r="B111" s="40" t="s">
        <v>146</v>
      </c>
      <c r="C111" s="289">
        <v>415</v>
      </c>
      <c r="D111" s="237">
        <v>4.1112000000000002</v>
      </c>
      <c r="E111" s="324">
        <v>4.13</v>
      </c>
      <c r="F111" s="339">
        <v>53</v>
      </c>
      <c r="G111" s="289">
        <v>370</v>
      </c>
      <c r="H111" s="237">
        <v>4.2293999999999992</v>
      </c>
      <c r="I111" s="324">
        <v>4.1500000000000004</v>
      </c>
      <c r="J111" s="339">
        <v>45</v>
      </c>
      <c r="K111" s="332">
        <v>232</v>
      </c>
      <c r="L111" s="237">
        <v>4.0646551724137927</v>
      </c>
      <c r="M111" s="324">
        <v>3.95</v>
      </c>
      <c r="N111" s="341">
        <v>25</v>
      </c>
      <c r="O111" s="289">
        <v>170</v>
      </c>
      <c r="P111" s="237">
        <v>3.9645999999999999</v>
      </c>
      <c r="Q111" s="324">
        <v>4.17</v>
      </c>
      <c r="R111" s="336">
        <v>85</v>
      </c>
      <c r="S111" s="59">
        <f t="shared" si="2"/>
        <v>208</v>
      </c>
      <c r="U111" s="57"/>
      <c r="V111" s="57"/>
      <c r="X111" s="57"/>
    </row>
    <row r="112" spans="1:24" ht="15" customHeight="1" thickBot="1" x14ac:dyDescent="0.3">
      <c r="A112" s="58">
        <v>30</v>
      </c>
      <c r="B112" s="40" t="s">
        <v>99</v>
      </c>
      <c r="C112" s="289">
        <v>257</v>
      </c>
      <c r="D112" s="237">
        <v>4.3229000000000006</v>
      </c>
      <c r="E112" s="324">
        <v>4.13</v>
      </c>
      <c r="F112" s="339">
        <v>20</v>
      </c>
      <c r="G112" s="289">
        <v>159</v>
      </c>
      <c r="H112" s="237">
        <v>4.2141999999999999</v>
      </c>
      <c r="I112" s="324">
        <v>4.1500000000000004</v>
      </c>
      <c r="J112" s="339">
        <v>47</v>
      </c>
      <c r="K112" s="332">
        <v>164</v>
      </c>
      <c r="L112" s="237">
        <v>4.3841463414634152</v>
      </c>
      <c r="M112" s="324">
        <v>3.95</v>
      </c>
      <c r="N112" s="341">
        <v>10</v>
      </c>
      <c r="O112" s="289">
        <v>60</v>
      </c>
      <c r="P112" s="237">
        <v>4.3333000000000004</v>
      </c>
      <c r="Q112" s="324">
        <v>4.17</v>
      </c>
      <c r="R112" s="336">
        <v>34</v>
      </c>
      <c r="S112" s="59">
        <f t="shared" si="2"/>
        <v>111</v>
      </c>
      <c r="U112" s="57"/>
      <c r="V112" s="57"/>
      <c r="X112" s="57"/>
    </row>
    <row r="113" spans="1:24" ht="15" customHeight="1" thickBot="1" x14ac:dyDescent="0.3">
      <c r="A113" s="131"/>
      <c r="B113" s="134" t="s">
        <v>89</v>
      </c>
      <c r="C113" s="135">
        <f>SUM(C114:C122)</f>
        <v>1208</v>
      </c>
      <c r="D113" s="143">
        <f>AVERAGE(D114:D122)</f>
        <v>4.2015666666666664</v>
      </c>
      <c r="E113" s="246">
        <v>4.13</v>
      </c>
      <c r="F113" s="136"/>
      <c r="G113" s="135">
        <f>SUM(G114:G122)</f>
        <v>1241</v>
      </c>
      <c r="H113" s="143">
        <f>AVERAGE(H114:H122)</f>
        <v>4.3244333333333334</v>
      </c>
      <c r="I113" s="246">
        <v>4.1500000000000004</v>
      </c>
      <c r="J113" s="136"/>
      <c r="K113" s="328">
        <f>SUM(K114:K122)</f>
        <v>1096</v>
      </c>
      <c r="L113" s="143">
        <f>AVERAGE(L114:L122)</f>
        <v>4.021801244906813</v>
      </c>
      <c r="M113" s="246">
        <v>3.95</v>
      </c>
      <c r="N113" s="328"/>
      <c r="O113" s="135">
        <f>SUM(O114:O122)</f>
        <v>1002</v>
      </c>
      <c r="P113" s="143">
        <f>AVERAGE(P114:P122)</f>
        <v>4.352211111111111</v>
      </c>
      <c r="Q113" s="246">
        <v>4.17</v>
      </c>
      <c r="R113" s="136"/>
      <c r="S113" s="147"/>
      <c r="U113" s="57"/>
      <c r="V113" s="57"/>
      <c r="X113" s="57"/>
    </row>
    <row r="114" spans="1:24" ht="15" customHeight="1" x14ac:dyDescent="0.25">
      <c r="A114" s="55">
        <v>1</v>
      </c>
      <c r="B114" s="40" t="s">
        <v>59</v>
      </c>
      <c r="C114" s="289">
        <v>121</v>
      </c>
      <c r="D114" s="237">
        <v>4.5372000000000003</v>
      </c>
      <c r="E114" s="324">
        <v>4.13</v>
      </c>
      <c r="F114" s="339">
        <v>6</v>
      </c>
      <c r="G114" s="289">
        <v>110</v>
      </c>
      <c r="H114" s="237">
        <v>4.7908999999999988</v>
      </c>
      <c r="I114" s="324">
        <v>4.1500000000000004</v>
      </c>
      <c r="J114" s="339">
        <v>2</v>
      </c>
      <c r="K114" s="332">
        <v>90</v>
      </c>
      <c r="L114" s="237">
        <v>4.5666666666666664</v>
      </c>
      <c r="M114" s="324">
        <v>3.95</v>
      </c>
      <c r="N114" s="341">
        <v>5</v>
      </c>
      <c r="O114" s="289">
        <v>96</v>
      </c>
      <c r="P114" s="237">
        <v>4.781200000000001</v>
      </c>
      <c r="Q114" s="324">
        <v>4.17</v>
      </c>
      <c r="R114" s="336">
        <v>2</v>
      </c>
      <c r="S114" s="150">
        <f t="shared" ref="S114:S121" si="3">R114+N114+J114+F114</f>
        <v>15</v>
      </c>
      <c r="U114" s="57"/>
      <c r="V114" s="57"/>
      <c r="X114" s="57"/>
    </row>
    <row r="115" spans="1:24" ht="15" customHeight="1" x14ac:dyDescent="0.25">
      <c r="A115" s="58">
        <v>2</v>
      </c>
      <c r="B115" s="40" t="s">
        <v>62</v>
      </c>
      <c r="C115" s="289">
        <v>83</v>
      </c>
      <c r="D115" s="237">
        <v>4.6025</v>
      </c>
      <c r="E115" s="324">
        <v>4.13</v>
      </c>
      <c r="F115" s="339">
        <v>5</v>
      </c>
      <c r="G115" s="289">
        <v>96</v>
      </c>
      <c r="H115" s="237">
        <v>4.2917000000000005</v>
      </c>
      <c r="I115" s="324">
        <v>4.1500000000000004</v>
      </c>
      <c r="J115" s="339">
        <v>38</v>
      </c>
      <c r="K115" s="332">
        <v>80</v>
      </c>
      <c r="L115" s="237">
        <v>4.4249999999999998</v>
      </c>
      <c r="M115" s="324">
        <v>3.95</v>
      </c>
      <c r="N115" s="341">
        <v>8</v>
      </c>
      <c r="O115" s="289">
        <v>71</v>
      </c>
      <c r="P115" s="237">
        <v>4.2675999999999998</v>
      </c>
      <c r="Q115" s="324">
        <v>4.17</v>
      </c>
      <c r="R115" s="336">
        <v>44</v>
      </c>
      <c r="S115" s="151">
        <f t="shared" si="3"/>
        <v>95</v>
      </c>
      <c r="U115" s="57"/>
      <c r="V115" s="57"/>
      <c r="X115" s="57"/>
    </row>
    <row r="116" spans="1:24" ht="15" customHeight="1" x14ac:dyDescent="0.25">
      <c r="A116" s="62">
        <v>3</v>
      </c>
      <c r="B116" s="40" t="s">
        <v>60</v>
      </c>
      <c r="C116" s="289">
        <v>64</v>
      </c>
      <c r="D116" s="237">
        <v>4.2187999999999999</v>
      </c>
      <c r="E116" s="324">
        <v>4.13</v>
      </c>
      <c r="F116" s="339">
        <v>31</v>
      </c>
      <c r="G116" s="289">
        <v>51</v>
      </c>
      <c r="H116" s="237">
        <v>4.3137999999999996</v>
      </c>
      <c r="I116" s="324">
        <v>4.1500000000000004</v>
      </c>
      <c r="J116" s="339">
        <v>33</v>
      </c>
      <c r="K116" s="332">
        <v>88</v>
      </c>
      <c r="L116" s="237">
        <v>4.045454545454545</v>
      </c>
      <c r="M116" s="324">
        <v>3.95</v>
      </c>
      <c r="N116" s="341">
        <v>29</v>
      </c>
      <c r="O116" s="289">
        <v>71</v>
      </c>
      <c r="P116" s="237">
        <v>4.2957999999999998</v>
      </c>
      <c r="Q116" s="324">
        <v>4.17</v>
      </c>
      <c r="R116" s="336">
        <v>39</v>
      </c>
      <c r="S116" s="151">
        <f t="shared" si="3"/>
        <v>132</v>
      </c>
      <c r="U116" s="57"/>
      <c r="V116" s="57"/>
      <c r="X116" s="57"/>
    </row>
    <row r="117" spans="1:24" ht="15" customHeight="1" x14ac:dyDescent="0.25">
      <c r="A117" s="58">
        <v>4</v>
      </c>
      <c r="B117" s="40" t="s">
        <v>61</v>
      </c>
      <c r="C117" s="289">
        <v>74</v>
      </c>
      <c r="D117" s="237">
        <v>3.8243999999999998</v>
      </c>
      <c r="E117" s="324">
        <v>4.13</v>
      </c>
      <c r="F117" s="339">
        <v>97</v>
      </c>
      <c r="G117" s="289">
        <v>75</v>
      </c>
      <c r="H117" s="237">
        <v>4.4800000000000004</v>
      </c>
      <c r="I117" s="324">
        <v>4.1500000000000004</v>
      </c>
      <c r="J117" s="339">
        <v>9</v>
      </c>
      <c r="K117" s="332">
        <v>70</v>
      </c>
      <c r="L117" s="237">
        <v>3.7</v>
      </c>
      <c r="M117" s="324">
        <v>3.95</v>
      </c>
      <c r="N117" s="341">
        <v>86</v>
      </c>
      <c r="O117" s="289">
        <v>76</v>
      </c>
      <c r="P117" s="237">
        <v>4.3025000000000002</v>
      </c>
      <c r="Q117" s="324">
        <v>4.17</v>
      </c>
      <c r="R117" s="336">
        <v>38</v>
      </c>
      <c r="S117" s="151">
        <f t="shared" si="3"/>
        <v>230</v>
      </c>
      <c r="U117" s="57"/>
      <c r="V117" s="57"/>
      <c r="X117" s="57"/>
    </row>
    <row r="118" spans="1:24" ht="15" customHeight="1" x14ac:dyDescent="0.25">
      <c r="A118" s="62">
        <v>5</v>
      </c>
      <c r="B118" s="40" t="s">
        <v>147</v>
      </c>
      <c r="C118" s="289">
        <v>79</v>
      </c>
      <c r="D118" s="237">
        <v>4.4937000000000005</v>
      </c>
      <c r="E118" s="324">
        <v>4.13</v>
      </c>
      <c r="F118" s="339">
        <v>11</v>
      </c>
      <c r="G118" s="289">
        <v>87</v>
      </c>
      <c r="H118" s="237">
        <v>4.8505999999999991</v>
      </c>
      <c r="I118" s="324">
        <v>4.1500000000000004</v>
      </c>
      <c r="J118" s="339">
        <v>1</v>
      </c>
      <c r="K118" s="332">
        <v>82</v>
      </c>
      <c r="L118" s="237">
        <v>4.2682926829268295</v>
      </c>
      <c r="M118" s="324">
        <v>3.95</v>
      </c>
      <c r="N118" s="341">
        <v>13</v>
      </c>
      <c r="O118" s="289">
        <v>77</v>
      </c>
      <c r="P118" s="237">
        <v>4.5454000000000008</v>
      </c>
      <c r="Q118" s="324">
        <v>4.17</v>
      </c>
      <c r="R118" s="336">
        <v>8</v>
      </c>
      <c r="S118" s="152">
        <f t="shared" si="3"/>
        <v>33</v>
      </c>
      <c r="U118" s="57"/>
      <c r="V118" s="57"/>
      <c r="X118" s="57"/>
    </row>
    <row r="119" spans="1:24" ht="15" customHeight="1" x14ac:dyDescent="0.25">
      <c r="A119" s="62">
        <v>6</v>
      </c>
      <c r="B119" s="40" t="s">
        <v>63</v>
      </c>
      <c r="C119" s="289">
        <v>74</v>
      </c>
      <c r="D119" s="237">
        <v>3.9595000000000002</v>
      </c>
      <c r="E119" s="324">
        <v>4.13</v>
      </c>
      <c r="F119" s="339">
        <v>78</v>
      </c>
      <c r="G119" s="289">
        <v>67</v>
      </c>
      <c r="H119" s="237">
        <v>4.1936999999999998</v>
      </c>
      <c r="I119" s="324">
        <v>4.1500000000000004</v>
      </c>
      <c r="J119" s="339">
        <v>51</v>
      </c>
      <c r="K119" s="332">
        <v>49</v>
      </c>
      <c r="L119" s="237">
        <v>3.5918367346938771</v>
      </c>
      <c r="M119" s="324">
        <v>3.95</v>
      </c>
      <c r="N119" s="341">
        <v>95</v>
      </c>
      <c r="O119" s="289">
        <v>70</v>
      </c>
      <c r="P119" s="237">
        <v>4.5713999999999997</v>
      </c>
      <c r="Q119" s="324">
        <v>4.17</v>
      </c>
      <c r="R119" s="336">
        <v>6</v>
      </c>
      <c r="S119" s="151">
        <f t="shared" si="3"/>
        <v>230</v>
      </c>
      <c r="U119" s="57"/>
      <c r="V119" s="57"/>
      <c r="X119" s="57"/>
    </row>
    <row r="120" spans="1:24" ht="15" customHeight="1" x14ac:dyDescent="0.25">
      <c r="A120" s="62">
        <v>7</v>
      </c>
      <c r="B120" s="40" t="s">
        <v>64</v>
      </c>
      <c r="C120" s="289">
        <v>45</v>
      </c>
      <c r="D120" s="237">
        <v>4.2000999999999999</v>
      </c>
      <c r="E120" s="324">
        <v>4.13</v>
      </c>
      <c r="F120" s="339">
        <v>34</v>
      </c>
      <c r="G120" s="289">
        <v>39</v>
      </c>
      <c r="H120" s="237">
        <v>4.077</v>
      </c>
      <c r="I120" s="324">
        <v>4.1500000000000004</v>
      </c>
      <c r="J120" s="339">
        <v>66</v>
      </c>
      <c r="K120" s="332">
        <v>50</v>
      </c>
      <c r="L120" s="237">
        <v>3.48</v>
      </c>
      <c r="M120" s="324">
        <v>3.95</v>
      </c>
      <c r="N120" s="341">
        <v>103</v>
      </c>
      <c r="O120" s="289">
        <v>48</v>
      </c>
      <c r="P120" s="237">
        <v>4.1665999999999999</v>
      </c>
      <c r="Q120" s="324">
        <v>4.17</v>
      </c>
      <c r="R120" s="336">
        <v>55</v>
      </c>
      <c r="S120" s="151">
        <f t="shared" si="3"/>
        <v>258</v>
      </c>
      <c r="U120" s="57"/>
      <c r="V120" s="57"/>
      <c r="X120" s="57"/>
    </row>
    <row r="121" spans="1:24" ht="15" customHeight="1" x14ac:dyDescent="0.25">
      <c r="A121" s="62">
        <v>8</v>
      </c>
      <c r="B121" s="40" t="s">
        <v>148</v>
      </c>
      <c r="C121" s="289">
        <v>348</v>
      </c>
      <c r="D121" s="237">
        <v>3.8936000000000002</v>
      </c>
      <c r="E121" s="324">
        <v>4.13</v>
      </c>
      <c r="F121" s="339">
        <v>88</v>
      </c>
      <c r="G121" s="289">
        <v>409</v>
      </c>
      <c r="H121" s="237">
        <v>4.0362999999999998</v>
      </c>
      <c r="I121" s="324">
        <v>4.1500000000000004</v>
      </c>
      <c r="J121" s="339">
        <v>72</v>
      </c>
      <c r="K121" s="332">
        <v>394</v>
      </c>
      <c r="L121" s="237">
        <v>4.0101522842639596</v>
      </c>
      <c r="M121" s="324">
        <v>3.95</v>
      </c>
      <c r="N121" s="341">
        <v>34</v>
      </c>
      <c r="O121" s="289">
        <v>385</v>
      </c>
      <c r="P121" s="237">
        <v>4.1375999999999999</v>
      </c>
      <c r="Q121" s="324">
        <v>4.17</v>
      </c>
      <c r="R121" s="336">
        <v>58</v>
      </c>
      <c r="S121" s="151">
        <f t="shared" si="3"/>
        <v>252</v>
      </c>
      <c r="V121" s="57"/>
    </row>
    <row r="122" spans="1:24" ht="15" customHeight="1" thickBot="1" x14ac:dyDescent="0.3">
      <c r="A122" s="61">
        <v>9</v>
      </c>
      <c r="B122" s="41" t="s">
        <v>159</v>
      </c>
      <c r="C122" s="291">
        <v>320</v>
      </c>
      <c r="D122" s="241">
        <v>4.0842999999999998</v>
      </c>
      <c r="E122" s="334">
        <v>4.13</v>
      </c>
      <c r="F122" s="340">
        <v>56</v>
      </c>
      <c r="G122" s="291">
        <v>307</v>
      </c>
      <c r="H122" s="241">
        <v>3.8859000000000004</v>
      </c>
      <c r="I122" s="334">
        <v>4.1500000000000004</v>
      </c>
      <c r="J122" s="340">
        <v>90</v>
      </c>
      <c r="K122" s="343">
        <v>193</v>
      </c>
      <c r="L122" s="241">
        <v>4.1088082901554399</v>
      </c>
      <c r="M122" s="334">
        <v>3.95</v>
      </c>
      <c r="N122" s="344">
        <v>19</v>
      </c>
      <c r="O122" s="291">
        <v>108</v>
      </c>
      <c r="P122" s="241">
        <v>4.1017999999999999</v>
      </c>
      <c r="Q122" s="334">
        <v>4.17</v>
      </c>
      <c r="R122" s="337">
        <v>65</v>
      </c>
      <c r="S122" s="362">
        <f>R122+N122+J122+F122</f>
        <v>230</v>
      </c>
      <c r="V122" s="57"/>
    </row>
    <row r="123" spans="1:24" x14ac:dyDescent="0.25">
      <c r="A123" s="140" t="s">
        <v>96</v>
      </c>
      <c r="B123" s="63"/>
      <c r="C123" s="63"/>
      <c r="D123" s="153">
        <f>$D$4</f>
        <v>4.0974945945945933</v>
      </c>
      <c r="E123" s="63"/>
      <c r="F123" s="63"/>
      <c r="G123" s="63"/>
      <c r="H123" s="153">
        <f>$H$4</f>
        <v>4.1442369369369381</v>
      </c>
      <c r="I123" s="63"/>
      <c r="J123" s="63"/>
      <c r="K123" s="63"/>
      <c r="L123" s="153">
        <f>$L$4</f>
        <v>3.910885666537502</v>
      </c>
      <c r="M123" s="63"/>
      <c r="N123" s="63"/>
      <c r="O123" s="63"/>
      <c r="P123" s="153">
        <f>$P$4</f>
        <v>4.1400127272727287</v>
      </c>
      <c r="Q123" s="63"/>
      <c r="R123" s="63"/>
      <c r="S123" s="139"/>
    </row>
    <row r="124" spans="1:24" x14ac:dyDescent="0.25">
      <c r="A124" s="141" t="s">
        <v>97</v>
      </c>
      <c r="D124" s="331">
        <v>4.13</v>
      </c>
      <c r="H124" s="331">
        <v>4.1500000000000004</v>
      </c>
      <c r="L124" s="210">
        <v>3.95</v>
      </c>
      <c r="O124" s="329"/>
      <c r="P124" s="330">
        <v>4.17</v>
      </c>
      <c r="Q124" s="329"/>
      <c r="R124" s="329"/>
      <c r="S124" s="139"/>
    </row>
  </sheetData>
  <mergeCells count="7">
    <mergeCell ref="S2:S3"/>
    <mergeCell ref="A2:A3"/>
    <mergeCell ref="B2:B3"/>
    <mergeCell ref="K2:N2"/>
    <mergeCell ref="G2:J2"/>
    <mergeCell ref="O2:R2"/>
    <mergeCell ref="C2:F2"/>
  </mergeCells>
  <conditionalFormatting sqref="H4:H124">
    <cfRule type="cellIs" dxfId="212" priority="7" stopIfTrue="1" operator="between">
      <formula>$H$123</formula>
      <formula>4.14</formula>
    </cfRule>
    <cfRule type="cellIs" dxfId="211" priority="8" stopIfTrue="1" operator="lessThan">
      <formula>3.5</formula>
    </cfRule>
    <cfRule type="cellIs" dxfId="210" priority="9" stopIfTrue="1" operator="between">
      <formula>$H$123</formula>
      <formula>3.5</formula>
    </cfRule>
    <cfRule type="cellIs" dxfId="209" priority="10" stopIfTrue="1" operator="between">
      <formula>4.5</formula>
      <formula>$H$123</formula>
    </cfRule>
    <cfRule type="cellIs" dxfId="208" priority="11" stopIfTrue="1" operator="greaterThanOrEqual">
      <formula>4.5</formula>
    </cfRule>
  </conditionalFormatting>
  <conditionalFormatting sqref="L4:L124">
    <cfRule type="cellIs" dxfId="207" priority="12" operator="equal">
      <formula>$L$123</formula>
    </cfRule>
    <cfRule type="containsBlanks" dxfId="206" priority="13">
      <formula>LEN(TRIM(L4))=0</formula>
    </cfRule>
    <cfRule type="cellIs" dxfId="205" priority="14" operator="lessThan">
      <formula>3.5</formula>
    </cfRule>
    <cfRule type="cellIs" dxfId="204" priority="15" operator="between">
      <formula>$L$123</formula>
      <formula>3.5</formula>
    </cfRule>
    <cfRule type="cellIs" dxfId="203" priority="16" operator="between">
      <formula>4.5</formula>
      <formula>$L$123</formula>
    </cfRule>
    <cfRule type="cellIs" dxfId="202" priority="17" operator="greaterThanOrEqual">
      <formula>4.5</formula>
    </cfRule>
  </conditionalFormatting>
  <conditionalFormatting sqref="P4:P124">
    <cfRule type="cellIs" dxfId="201" priority="6" operator="between">
      <formula>$P$123</formula>
      <formula>4.137</formula>
    </cfRule>
    <cfRule type="containsBlanks" dxfId="200" priority="18">
      <formula>LEN(TRIM(P4))=0</formula>
    </cfRule>
    <cfRule type="cellIs" dxfId="199" priority="19" operator="lessThan">
      <formula>3.5</formula>
    </cfRule>
    <cfRule type="cellIs" dxfId="198" priority="20" operator="between">
      <formula>$P$123</formula>
      <formula>3.5</formula>
    </cfRule>
    <cfRule type="cellIs" dxfId="197" priority="22" operator="between">
      <formula>4.5</formula>
      <formula>$P$123</formula>
    </cfRule>
    <cfRule type="cellIs" dxfId="196" priority="23" operator="greaterThanOrEqual">
      <formula>4.5</formula>
    </cfRule>
  </conditionalFormatting>
  <conditionalFormatting sqref="D4:D124">
    <cfRule type="cellIs" dxfId="195" priority="1" stopIfTrue="1" operator="between">
      <formula>$D$123</formula>
      <formula>4.095</formula>
    </cfRule>
    <cfRule type="cellIs" dxfId="194" priority="2" stopIfTrue="1" operator="lessThan">
      <formula>3.5</formula>
    </cfRule>
    <cfRule type="cellIs" dxfId="193" priority="3" stopIfTrue="1" operator="between">
      <formula>$D$123</formula>
      <formula>3.5</formula>
    </cfRule>
    <cfRule type="cellIs" dxfId="192" priority="4" stopIfTrue="1" operator="between">
      <formula>4.5</formula>
      <formula>$D$123</formula>
    </cfRule>
    <cfRule type="cellIs" dxfId="191" priority="5" stopIfTrue="1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4"/>
  <sheetViews>
    <sheetView zoomScale="90" zoomScaleNormal="90" workbookViewId="0">
      <selection activeCell="F124" sqref="F124"/>
    </sheetView>
  </sheetViews>
  <sheetFormatPr defaultRowHeight="15" x14ac:dyDescent="0.25"/>
  <cols>
    <col min="1" max="1" width="5.7109375" style="54" customWidth="1"/>
    <col min="2" max="2" width="33.5703125" style="54" customWidth="1"/>
    <col min="3" max="33" width="8.7109375" style="54" customWidth="1"/>
    <col min="34" max="16384" width="9.140625" style="54"/>
  </cols>
  <sheetData>
    <row r="1" spans="1:24" ht="409.5" customHeight="1" thickBot="1" x14ac:dyDescent="0.3"/>
    <row r="2" spans="1:24" ht="15" customHeight="1" thickBot="1" x14ac:dyDescent="0.3">
      <c r="A2" s="380" t="s">
        <v>0</v>
      </c>
      <c r="B2" s="382" t="s">
        <v>11</v>
      </c>
      <c r="C2" s="385">
        <v>2024</v>
      </c>
      <c r="D2" s="384"/>
      <c r="E2" s="384"/>
      <c r="F2" s="386"/>
      <c r="G2" s="385">
        <v>2023</v>
      </c>
      <c r="H2" s="384"/>
      <c r="I2" s="384"/>
      <c r="J2" s="386"/>
      <c r="K2" s="385">
        <v>2022</v>
      </c>
      <c r="L2" s="384"/>
      <c r="M2" s="384"/>
      <c r="N2" s="386"/>
      <c r="O2" s="385">
        <v>2021</v>
      </c>
      <c r="P2" s="384"/>
      <c r="Q2" s="384"/>
      <c r="R2" s="386"/>
      <c r="S2" s="378" t="s">
        <v>79</v>
      </c>
    </row>
    <row r="3" spans="1:24" ht="45" customHeight="1" thickBot="1" x14ac:dyDescent="0.3">
      <c r="A3" s="381"/>
      <c r="B3" s="383"/>
      <c r="C3" s="230" t="s">
        <v>72</v>
      </c>
      <c r="D3" s="113" t="s">
        <v>80</v>
      </c>
      <c r="E3" s="243" t="s">
        <v>74</v>
      </c>
      <c r="F3" s="231" t="s">
        <v>75</v>
      </c>
      <c r="G3" s="230" t="s">
        <v>72</v>
      </c>
      <c r="H3" s="113" t="s">
        <v>80</v>
      </c>
      <c r="I3" s="243" t="s">
        <v>74</v>
      </c>
      <c r="J3" s="231" t="s">
        <v>75</v>
      </c>
      <c r="K3" s="230" t="s">
        <v>72</v>
      </c>
      <c r="L3" s="113" t="s">
        <v>80</v>
      </c>
      <c r="M3" s="243" t="s">
        <v>74</v>
      </c>
      <c r="N3" s="231" t="s">
        <v>75</v>
      </c>
      <c r="O3" s="230" t="s">
        <v>72</v>
      </c>
      <c r="P3" s="113" t="s">
        <v>80</v>
      </c>
      <c r="Q3" s="243" t="s">
        <v>74</v>
      </c>
      <c r="R3" s="231" t="s">
        <v>75</v>
      </c>
      <c r="S3" s="379"/>
    </row>
    <row r="4" spans="1:24" ht="15" customHeight="1" thickBot="1" x14ac:dyDescent="0.3">
      <c r="A4" s="128"/>
      <c r="B4" s="129" t="s">
        <v>82</v>
      </c>
      <c r="C4" s="171">
        <f>C5+C15+C28+C46+C67+C82+C113</f>
        <v>14008</v>
      </c>
      <c r="D4" s="177">
        <f>AVERAGE(D6:D14,D16:D27,D29:D45,D47:D66,D68:D81,D83:D112,D114:D122)</f>
        <v>4.0974945945945924</v>
      </c>
      <c r="E4" s="244">
        <v>4.13</v>
      </c>
      <c r="F4" s="172"/>
      <c r="G4" s="171">
        <f>G5+G15+G28+G46+G67+G82+G113</f>
        <v>14210</v>
      </c>
      <c r="H4" s="177">
        <f>AVERAGE(H6:H14,H16:H27,H29:H45,H47:H66,H68:H81,H83:H112,H114:H122)</f>
        <v>4.1442369369369381</v>
      </c>
      <c r="I4" s="244">
        <v>4.1500000000000004</v>
      </c>
      <c r="J4" s="172"/>
      <c r="K4" s="171">
        <f>K5+K15+K28+K46+K67+K82+K113</f>
        <v>12239</v>
      </c>
      <c r="L4" s="177">
        <f>AVERAGE(L6:L14,L16:L27,L29:L45,L47:L66,L68:L81,L83:L112,L114:L122)</f>
        <v>3.9108856665375016</v>
      </c>
      <c r="M4" s="244">
        <v>3.95</v>
      </c>
      <c r="N4" s="172"/>
      <c r="O4" s="171">
        <f>O5+O15+O28+O46+O67+O82+O113</f>
        <v>12368</v>
      </c>
      <c r="P4" s="177">
        <f>AVERAGE(P6:P14,P16:P27,P29:P45,P47:P66,P68:P81,P83:P112,P114:P122)</f>
        <v>4.1400127272727278</v>
      </c>
      <c r="Q4" s="244">
        <v>4.17</v>
      </c>
      <c r="R4" s="172"/>
      <c r="S4" s="130"/>
      <c r="U4" s="138"/>
      <c r="V4" s="56" t="s">
        <v>68</v>
      </c>
    </row>
    <row r="5" spans="1:24" ht="15" customHeight="1" thickBot="1" x14ac:dyDescent="0.3">
      <c r="A5" s="131"/>
      <c r="B5" s="132" t="s">
        <v>83</v>
      </c>
      <c r="C5" s="173">
        <f>SUM(C6:C14)</f>
        <v>946</v>
      </c>
      <c r="D5" s="176">
        <f>AVERAGE(D6:D14)</f>
        <v>4.2924777777777781</v>
      </c>
      <c r="E5" s="245">
        <v>4.13</v>
      </c>
      <c r="F5" s="174"/>
      <c r="G5" s="173">
        <f>SUM(G6:G14)</f>
        <v>923</v>
      </c>
      <c r="H5" s="176">
        <f>AVERAGE(H6:H14)</f>
        <v>4.3046888888888892</v>
      </c>
      <c r="I5" s="245">
        <v>4.1500000000000004</v>
      </c>
      <c r="J5" s="174"/>
      <c r="K5" s="173">
        <f>SUM(K6:K14)</f>
        <v>910</v>
      </c>
      <c r="L5" s="176">
        <f>AVERAGE(L6:L14)</f>
        <v>3.9983935193897775</v>
      </c>
      <c r="M5" s="245">
        <v>3.95</v>
      </c>
      <c r="N5" s="174"/>
      <c r="O5" s="173">
        <f>SUM(O6:O14)</f>
        <v>914</v>
      </c>
      <c r="P5" s="176">
        <f>AVERAGE(P6:P14)</f>
        <v>4.3146666666666667</v>
      </c>
      <c r="Q5" s="245">
        <v>4.17</v>
      </c>
      <c r="R5" s="174"/>
      <c r="S5" s="133"/>
      <c r="U5" s="137"/>
      <c r="V5" s="56" t="s">
        <v>69</v>
      </c>
    </row>
    <row r="6" spans="1:24" ht="15" customHeight="1" x14ac:dyDescent="0.25">
      <c r="A6" s="55">
        <v>1</v>
      </c>
      <c r="B6" s="40" t="s">
        <v>14</v>
      </c>
      <c r="C6" s="306">
        <v>107</v>
      </c>
      <c r="D6" s="313">
        <v>4.8131000000000004</v>
      </c>
      <c r="E6" s="324">
        <v>4.13</v>
      </c>
      <c r="F6" s="339">
        <v>1</v>
      </c>
      <c r="G6" s="306">
        <v>108</v>
      </c>
      <c r="H6" s="313">
        <v>4.5648</v>
      </c>
      <c r="I6" s="324">
        <v>4.1500000000000004</v>
      </c>
      <c r="J6" s="339">
        <v>6</v>
      </c>
      <c r="K6" s="289">
        <v>126</v>
      </c>
      <c r="L6" s="237">
        <v>4.7222222222222223</v>
      </c>
      <c r="M6" s="324">
        <v>3.95</v>
      </c>
      <c r="N6" s="333">
        <v>3</v>
      </c>
      <c r="O6" s="289">
        <v>108</v>
      </c>
      <c r="P6" s="237">
        <v>4.8332999999999995</v>
      </c>
      <c r="Q6" s="324">
        <v>4.17</v>
      </c>
      <c r="R6" s="336">
        <v>1</v>
      </c>
      <c r="S6" s="175">
        <f t="shared" ref="S6:S69" si="0">R6+N6+J6+F6</f>
        <v>11</v>
      </c>
      <c r="U6" s="170"/>
      <c r="V6" s="56" t="s">
        <v>70</v>
      </c>
      <c r="X6" s="57"/>
    </row>
    <row r="7" spans="1:24" ht="15" customHeight="1" x14ac:dyDescent="0.25">
      <c r="A7" s="58">
        <v>2</v>
      </c>
      <c r="B7" s="40" t="s">
        <v>13</v>
      </c>
      <c r="C7" s="306">
        <v>41</v>
      </c>
      <c r="D7" s="313">
        <v>4.6097000000000001</v>
      </c>
      <c r="E7" s="324">
        <v>4.13</v>
      </c>
      <c r="F7" s="339">
        <v>4</v>
      </c>
      <c r="G7" s="306">
        <v>49</v>
      </c>
      <c r="H7" s="313">
        <v>4.6939000000000002</v>
      </c>
      <c r="I7" s="324">
        <v>4.1500000000000004</v>
      </c>
      <c r="J7" s="339">
        <v>4</v>
      </c>
      <c r="K7" s="289">
        <v>47</v>
      </c>
      <c r="L7" s="237">
        <v>4.7446808510638299</v>
      </c>
      <c r="M7" s="324">
        <v>3.95</v>
      </c>
      <c r="N7" s="333">
        <v>2</v>
      </c>
      <c r="O7" s="289">
        <v>50</v>
      </c>
      <c r="P7" s="237">
        <v>4.46</v>
      </c>
      <c r="Q7" s="324">
        <v>4.17</v>
      </c>
      <c r="R7" s="336">
        <v>15</v>
      </c>
      <c r="S7" s="59">
        <f t="shared" si="0"/>
        <v>25</v>
      </c>
      <c r="U7" s="60"/>
      <c r="V7" s="56" t="s">
        <v>71</v>
      </c>
      <c r="X7" s="57"/>
    </row>
    <row r="8" spans="1:24" ht="15" customHeight="1" x14ac:dyDescent="0.25">
      <c r="A8" s="58">
        <v>3</v>
      </c>
      <c r="B8" s="40" t="s">
        <v>101</v>
      </c>
      <c r="C8" s="306">
        <v>101</v>
      </c>
      <c r="D8" s="313">
        <v>4.5347</v>
      </c>
      <c r="E8" s="324">
        <v>4.13</v>
      </c>
      <c r="F8" s="339">
        <v>7</v>
      </c>
      <c r="G8" s="306">
        <v>89</v>
      </c>
      <c r="H8" s="313">
        <v>4.6849999999999996</v>
      </c>
      <c r="I8" s="324">
        <v>4.1500000000000004</v>
      </c>
      <c r="J8" s="339">
        <v>3</v>
      </c>
      <c r="K8" s="289">
        <v>72</v>
      </c>
      <c r="L8" s="237">
        <v>4.0277777777777777</v>
      </c>
      <c r="M8" s="324">
        <v>3.95</v>
      </c>
      <c r="N8" s="333">
        <v>31</v>
      </c>
      <c r="O8" s="289">
        <v>73</v>
      </c>
      <c r="P8" s="237">
        <v>4.4520000000000008</v>
      </c>
      <c r="Q8" s="324">
        <v>4.17</v>
      </c>
      <c r="R8" s="336">
        <v>17</v>
      </c>
      <c r="S8" s="59">
        <f t="shared" si="0"/>
        <v>58</v>
      </c>
      <c r="X8" s="57"/>
    </row>
    <row r="9" spans="1:24" ht="15" customHeight="1" x14ac:dyDescent="0.25">
      <c r="A9" s="58">
        <v>4</v>
      </c>
      <c r="B9" s="40" t="s">
        <v>103</v>
      </c>
      <c r="C9" s="306">
        <v>123</v>
      </c>
      <c r="D9" s="313">
        <v>4.2279999999999998</v>
      </c>
      <c r="E9" s="324">
        <v>4.13</v>
      </c>
      <c r="F9" s="339">
        <v>29</v>
      </c>
      <c r="G9" s="306">
        <v>130</v>
      </c>
      <c r="H9" s="313">
        <v>4.0999999999999996</v>
      </c>
      <c r="I9" s="324">
        <v>4.1500000000000004</v>
      </c>
      <c r="J9" s="339">
        <v>63</v>
      </c>
      <c r="K9" s="289">
        <v>121</v>
      </c>
      <c r="L9" s="237">
        <v>3.4710743801652892</v>
      </c>
      <c r="M9" s="324">
        <v>3.95</v>
      </c>
      <c r="N9" s="333">
        <v>105</v>
      </c>
      <c r="O9" s="289">
        <v>117</v>
      </c>
      <c r="P9" s="237">
        <v>4.5124000000000004</v>
      </c>
      <c r="Q9" s="324">
        <v>4.17</v>
      </c>
      <c r="R9" s="336">
        <v>12</v>
      </c>
      <c r="S9" s="59">
        <f t="shared" si="0"/>
        <v>209</v>
      </c>
      <c r="X9" s="57"/>
    </row>
    <row r="10" spans="1:24" ht="15" customHeight="1" x14ac:dyDescent="0.25">
      <c r="A10" s="58">
        <v>5</v>
      </c>
      <c r="B10" s="40" t="s">
        <v>15</v>
      </c>
      <c r="C10" s="306">
        <v>164</v>
      </c>
      <c r="D10" s="313">
        <v>4.2138</v>
      </c>
      <c r="E10" s="324">
        <v>4.13</v>
      </c>
      <c r="F10" s="339">
        <v>32</v>
      </c>
      <c r="G10" s="306">
        <v>168</v>
      </c>
      <c r="H10" s="313">
        <v>4.3273999999999999</v>
      </c>
      <c r="I10" s="324">
        <v>4.1500000000000004</v>
      </c>
      <c r="J10" s="339">
        <v>29</v>
      </c>
      <c r="K10" s="289">
        <v>152</v>
      </c>
      <c r="L10" s="211">
        <v>3.9605263157894735</v>
      </c>
      <c r="M10" s="324">
        <v>3.95</v>
      </c>
      <c r="N10" s="333">
        <v>44</v>
      </c>
      <c r="O10" s="289">
        <v>182</v>
      </c>
      <c r="P10" s="237">
        <v>4.5439999999999996</v>
      </c>
      <c r="Q10" s="324">
        <v>4.17</v>
      </c>
      <c r="R10" s="336">
        <v>11</v>
      </c>
      <c r="S10" s="59">
        <f t="shared" si="0"/>
        <v>116</v>
      </c>
      <c r="V10" s="57"/>
      <c r="X10" s="57"/>
    </row>
    <row r="11" spans="1:24" ht="15" customHeight="1" x14ac:dyDescent="0.25">
      <c r="A11" s="58">
        <v>6</v>
      </c>
      <c r="B11" s="40" t="s">
        <v>16</v>
      </c>
      <c r="C11" s="321">
        <v>98</v>
      </c>
      <c r="D11" s="313">
        <v>4.1326000000000001</v>
      </c>
      <c r="E11" s="324">
        <v>4.13</v>
      </c>
      <c r="F11" s="339">
        <v>48</v>
      </c>
      <c r="G11" s="321">
        <v>93</v>
      </c>
      <c r="H11" s="313">
        <v>4.3548999999999998</v>
      </c>
      <c r="I11" s="324">
        <v>4.1500000000000004</v>
      </c>
      <c r="J11" s="339">
        <v>22</v>
      </c>
      <c r="K11" s="289">
        <v>80</v>
      </c>
      <c r="L11" s="237">
        <v>3.6124999999999998</v>
      </c>
      <c r="M11" s="324">
        <v>3.95</v>
      </c>
      <c r="N11" s="333">
        <v>94</v>
      </c>
      <c r="O11" s="289">
        <v>100</v>
      </c>
      <c r="P11" s="237">
        <v>3.77</v>
      </c>
      <c r="Q11" s="324">
        <v>4.17</v>
      </c>
      <c r="R11" s="336">
        <v>104</v>
      </c>
      <c r="S11" s="59">
        <f t="shared" si="0"/>
        <v>268</v>
      </c>
      <c r="V11" s="57"/>
      <c r="X11" s="57"/>
    </row>
    <row r="12" spans="1:24" ht="15" customHeight="1" x14ac:dyDescent="0.25">
      <c r="A12" s="58">
        <v>7</v>
      </c>
      <c r="B12" s="40" t="s">
        <v>104</v>
      </c>
      <c r="C12" s="308">
        <v>91</v>
      </c>
      <c r="D12" s="313">
        <v>4.0769000000000002</v>
      </c>
      <c r="E12" s="324">
        <v>4.13</v>
      </c>
      <c r="F12" s="339">
        <v>60</v>
      </c>
      <c r="G12" s="308">
        <v>93</v>
      </c>
      <c r="H12" s="313">
        <v>3.6450999999999998</v>
      </c>
      <c r="I12" s="324">
        <v>4.1500000000000004</v>
      </c>
      <c r="J12" s="339">
        <v>108</v>
      </c>
      <c r="K12" s="289">
        <v>89</v>
      </c>
      <c r="L12" s="237">
        <v>3.5393258426966292</v>
      </c>
      <c r="M12" s="324">
        <v>3.95</v>
      </c>
      <c r="N12" s="333">
        <v>102</v>
      </c>
      <c r="O12" s="289">
        <v>100</v>
      </c>
      <c r="P12" s="237">
        <v>4.07</v>
      </c>
      <c r="Q12" s="324">
        <v>4.17</v>
      </c>
      <c r="R12" s="336">
        <v>71</v>
      </c>
      <c r="S12" s="145">
        <f t="shared" si="0"/>
        <v>341</v>
      </c>
      <c r="V12" s="57"/>
      <c r="X12" s="57"/>
    </row>
    <row r="13" spans="1:24" ht="15" customHeight="1" x14ac:dyDescent="0.25">
      <c r="A13" s="58">
        <v>8</v>
      </c>
      <c r="B13" s="40" t="s">
        <v>100</v>
      </c>
      <c r="C13" s="306">
        <v>128</v>
      </c>
      <c r="D13" s="313">
        <v>4.0234000000000005</v>
      </c>
      <c r="E13" s="324">
        <v>4.13</v>
      </c>
      <c r="F13" s="339">
        <v>68</v>
      </c>
      <c r="G13" s="306">
        <v>97</v>
      </c>
      <c r="H13" s="313">
        <v>4.3918000000000008</v>
      </c>
      <c r="I13" s="324">
        <v>4.1500000000000004</v>
      </c>
      <c r="J13" s="339">
        <v>19</v>
      </c>
      <c r="K13" s="289">
        <v>117</v>
      </c>
      <c r="L13" s="237">
        <v>3.9829059829059825</v>
      </c>
      <c r="M13" s="324">
        <v>3.95</v>
      </c>
      <c r="N13" s="333">
        <v>40</v>
      </c>
      <c r="O13" s="289">
        <v>99</v>
      </c>
      <c r="P13" s="237">
        <v>4.2723000000000004</v>
      </c>
      <c r="Q13" s="324">
        <v>4.17</v>
      </c>
      <c r="R13" s="336">
        <v>43</v>
      </c>
      <c r="S13" s="59">
        <f t="shared" si="0"/>
        <v>170</v>
      </c>
      <c r="V13" s="57"/>
      <c r="X13" s="57"/>
    </row>
    <row r="14" spans="1:24" ht="15" customHeight="1" thickBot="1" x14ac:dyDescent="0.3">
      <c r="A14" s="64">
        <v>9</v>
      </c>
      <c r="B14" s="40" t="s">
        <v>102</v>
      </c>
      <c r="C14" s="306">
        <v>93</v>
      </c>
      <c r="D14" s="313">
        <v>4.0000999999999998</v>
      </c>
      <c r="E14" s="324">
        <v>4.13</v>
      </c>
      <c r="F14" s="339">
        <v>73</v>
      </c>
      <c r="G14" s="306">
        <v>96</v>
      </c>
      <c r="H14" s="313">
        <v>3.9793000000000003</v>
      </c>
      <c r="I14" s="324">
        <v>4.1500000000000004</v>
      </c>
      <c r="J14" s="339">
        <v>82</v>
      </c>
      <c r="K14" s="289">
        <v>106</v>
      </c>
      <c r="L14" s="237">
        <v>3.9245283018867925</v>
      </c>
      <c r="M14" s="324">
        <v>3.95</v>
      </c>
      <c r="N14" s="333">
        <v>52</v>
      </c>
      <c r="O14" s="289">
        <v>85</v>
      </c>
      <c r="P14" s="237">
        <v>3.9179999999999997</v>
      </c>
      <c r="Q14" s="324">
        <v>4.17</v>
      </c>
      <c r="R14" s="336">
        <v>89</v>
      </c>
      <c r="S14" s="146">
        <f t="shared" si="0"/>
        <v>296</v>
      </c>
      <c r="V14" s="57"/>
      <c r="X14" s="57"/>
    </row>
    <row r="15" spans="1:24" ht="15" customHeight="1" thickBot="1" x14ac:dyDescent="0.3">
      <c r="A15" s="131"/>
      <c r="B15" s="134" t="s">
        <v>84</v>
      </c>
      <c r="C15" s="135">
        <f>SUM(C16:C27)</f>
        <v>1290</v>
      </c>
      <c r="D15" s="143">
        <f>AVERAGE(D16:D27)</f>
        <v>4.0342250000000002</v>
      </c>
      <c r="E15" s="246">
        <v>4.13</v>
      </c>
      <c r="F15" s="136"/>
      <c r="G15" s="135">
        <f>SUM(G16:G27)</f>
        <v>1385</v>
      </c>
      <c r="H15" s="143">
        <f>AVERAGE(H16:H27)</f>
        <v>4.1635333333333335</v>
      </c>
      <c r="I15" s="246">
        <v>4.1500000000000004</v>
      </c>
      <c r="J15" s="136"/>
      <c r="K15" s="135">
        <f>SUM(K16:K27)</f>
        <v>1150</v>
      </c>
      <c r="L15" s="143">
        <f>AVERAGE(L16:L27)</f>
        <v>3.9767183049773176</v>
      </c>
      <c r="M15" s="246">
        <v>3.95</v>
      </c>
      <c r="N15" s="136"/>
      <c r="O15" s="135">
        <f>SUM(O16:O27)</f>
        <v>1210</v>
      </c>
      <c r="P15" s="143">
        <f>AVERAGE(P16:P27)</f>
        <v>3.8818750000000004</v>
      </c>
      <c r="Q15" s="246">
        <v>4.17</v>
      </c>
      <c r="R15" s="136"/>
      <c r="S15" s="147"/>
      <c r="V15" s="57"/>
      <c r="X15" s="57"/>
    </row>
    <row r="16" spans="1:24" ht="15" customHeight="1" x14ac:dyDescent="0.25">
      <c r="A16" s="55">
        <v>1</v>
      </c>
      <c r="B16" s="40" t="s">
        <v>22</v>
      </c>
      <c r="C16" s="308">
        <v>101</v>
      </c>
      <c r="D16" s="313">
        <v>4.633700000000001</v>
      </c>
      <c r="E16" s="324">
        <v>4.13</v>
      </c>
      <c r="F16" s="339">
        <v>3</v>
      </c>
      <c r="G16" s="308">
        <v>109</v>
      </c>
      <c r="H16" s="313">
        <v>4.3302999999999994</v>
      </c>
      <c r="I16" s="324">
        <v>4.1500000000000004</v>
      </c>
      <c r="J16" s="339">
        <v>31</v>
      </c>
      <c r="K16" s="289">
        <v>95</v>
      </c>
      <c r="L16" s="237">
        <v>3.9789473684210521</v>
      </c>
      <c r="M16" s="324">
        <v>3.95</v>
      </c>
      <c r="N16" s="333">
        <v>41</v>
      </c>
      <c r="O16" s="289">
        <v>95</v>
      </c>
      <c r="P16" s="237">
        <v>4.4737</v>
      </c>
      <c r="Q16" s="324">
        <v>4.17</v>
      </c>
      <c r="R16" s="336">
        <v>14</v>
      </c>
      <c r="S16" s="338">
        <f t="shared" si="0"/>
        <v>89</v>
      </c>
      <c r="V16" s="57"/>
      <c r="X16" s="57"/>
    </row>
    <row r="17" spans="1:24" ht="15" customHeight="1" x14ac:dyDescent="0.25">
      <c r="A17" s="58">
        <v>2</v>
      </c>
      <c r="B17" s="40" t="s">
        <v>105</v>
      </c>
      <c r="C17" s="308">
        <v>177</v>
      </c>
      <c r="D17" s="313">
        <v>4.3951000000000002</v>
      </c>
      <c r="E17" s="324">
        <v>4.13</v>
      </c>
      <c r="F17" s="339">
        <v>14</v>
      </c>
      <c r="G17" s="308">
        <v>187</v>
      </c>
      <c r="H17" s="313">
        <v>4.3431999999999995</v>
      </c>
      <c r="I17" s="324">
        <v>4.1500000000000004</v>
      </c>
      <c r="J17" s="339">
        <v>23</v>
      </c>
      <c r="K17" s="289">
        <v>151</v>
      </c>
      <c r="L17" s="237">
        <v>4.668874172185431</v>
      </c>
      <c r="M17" s="324">
        <v>3.95</v>
      </c>
      <c r="N17" s="333">
        <v>4</v>
      </c>
      <c r="O17" s="289">
        <v>161</v>
      </c>
      <c r="P17" s="237">
        <v>4.5900999999999996</v>
      </c>
      <c r="Q17" s="324">
        <v>4.17</v>
      </c>
      <c r="R17" s="336">
        <v>5</v>
      </c>
      <c r="S17" s="338">
        <f t="shared" si="0"/>
        <v>46</v>
      </c>
      <c r="U17" s="57"/>
      <c r="V17" s="57"/>
      <c r="X17" s="57"/>
    </row>
    <row r="18" spans="1:24" ht="15" customHeight="1" x14ac:dyDescent="0.25">
      <c r="A18" s="58">
        <v>3</v>
      </c>
      <c r="B18" s="40" t="s">
        <v>18</v>
      </c>
      <c r="C18" s="308">
        <v>74</v>
      </c>
      <c r="D18" s="313">
        <v>4.1757999999999997</v>
      </c>
      <c r="E18" s="324">
        <v>4.13</v>
      </c>
      <c r="F18" s="339">
        <v>37</v>
      </c>
      <c r="G18" s="308">
        <v>74</v>
      </c>
      <c r="H18" s="313">
        <v>4.2969000000000008</v>
      </c>
      <c r="I18" s="324">
        <v>4.1500000000000004</v>
      </c>
      <c r="J18" s="339">
        <v>36</v>
      </c>
      <c r="K18" s="289">
        <v>65</v>
      </c>
      <c r="L18" s="237">
        <v>4.0769230769230775</v>
      </c>
      <c r="M18" s="324">
        <v>3.95</v>
      </c>
      <c r="N18" s="333">
        <v>23</v>
      </c>
      <c r="O18" s="289">
        <v>71</v>
      </c>
      <c r="P18" s="237">
        <v>4.2253999999999996</v>
      </c>
      <c r="Q18" s="324">
        <v>4.17</v>
      </c>
      <c r="R18" s="336">
        <v>50</v>
      </c>
      <c r="S18" s="338">
        <f t="shared" si="0"/>
        <v>146</v>
      </c>
      <c r="U18" s="57"/>
      <c r="V18" s="57"/>
      <c r="X18" s="57"/>
    </row>
    <row r="19" spans="1:24" ht="15" customHeight="1" x14ac:dyDescent="0.25">
      <c r="A19" s="58">
        <v>4</v>
      </c>
      <c r="B19" s="40" t="s">
        <v>152</v>
      </c>
      <c r="C19" s="321">
        <v>87</v>
      </c>
      <c r="D19" s="313">
        <v>4.149</v>
      </c>
      <c r="E19" s="324">
        <v>4.13</v>
      </c>
      <c r="F19" s="339">
        <v>45</v>
      </c>
      <c r="G19" s="321">
        <v>86</v>
      </c>
      <c r="H19" s="313">
        <v>4.093</v>
      </c>
      <c r="I19" s="324">
        <v>4.1500000000000004</v>
      </c>
      <c r="J19" s="339">
        <v>65</v>
      </c>
      <c r="K19" s="289">
        <v>68</v>
      </c>
      <c r="L19" s="237">
        <v>3.9264705882352939</v>
      </c>
      <c r="M19" s="324">
        <v>3.95</v>
      </c>
      <c r="N19" s="333">
        <v>51</v>
      </c>
      <c r="O19" s="289">
        <v>106</v>
      </c>
      <c r="P19" s="237">
        <v>4.1793000000000005</v>
      </c>
      <c r="Q19" s="324">
        <v>4.17</v>
      </c>
      <c r="R19" s="336">
        <v>54</v>
      </c>
      <c r="S19" s="338">
        <f t="shared" si="0"/>
        <v>215</v>
      </c>
      <c r="U19" s="57"/>
      <c r="V19" s="57"/>
      <c r="X19" s="57"/>
    </row>
    <row r="20" spans="1:24" ht="15" customHeight="1" x14ac:dyDescent="0.25">
      <c r="A20" s="58">
        <v>5</v>
      </c>
      <c r="B20" s="40" t="s">
        <v>110</v>
      </c>
      <c r="C20" s="308">
        <v>68</v>
      </c>
      <c r="D20" s="313">
        <v>4.1470000000000002</v>
      </c>
      <c r="E20" s="324">
        <v>4.13</v>
      </c>
      <c r="F20" s="339">
        <v>46</v>
      </c>
      <c r="G20" s="308">
        <v>93</v>
      </c>
      <c r="H20" s="313">
        <v>3.9246000000000003</v>
      </c>
      <c r="I20" s="324">
        <v>4.1500000000000004</v>
      </c>
      <c r="J20" s="339">
        <v>89</v>
      </c>
      <c r="K20" s="289">
        <v>66</v>
      </c>
      <c r="L20" s="237">
        <v>3.954545454545455</v>
      </c>
      <c r="M20" s="324">
        <v>3.95</v>
      </c>
      <c r="N20" s="333">
        <v>45</v>
      </c>
      <c r="O20" s="289">
        <v>56</v>
      </c>
      <c r="P20" s="237">
        <v>4.0179</v>
      </c>
      <c r="Q20" s="324">
        <v>4.17</v>
      </c>
      <c r="R20" s="336">
        <v>79</v>
      </c>
      <c r="S20" s="338">
        <f t="shared" si="0"/>
        <v>259</v>
      </c>
      <c r="U20" s="57"/>
      <c r="V20" s="57"/>
      <c r="X20" s="57"/>
    </row>
    <row r="21" spans="1:24" ht="15" customHeight="1" x14ac:dyDescent="0.25">
      <c r="A21" s="58">
        <v>6</v>
      </c>
      <c r="B21" s="40" t="s">
        <v>19</v>
      </c>
      <c r="C21" s="308">
        <v>168</v>
      </c>
      <c r="D21" s="313">
        <v>4.0892999999999997</v>
      </c>
      <c r="E21" s="324">
        <v>4.13</v>
      </c>
      <c r="F21" s="339">
        <v>55</v>
      </c>
      <c r="G21" s="308">
        <v>167</v>
      </c>
      <c r="H21" s="313">
        <v>4.4729999999999999</v>
      </c>
      <c r="I21" s="324">
        <v>4.1500000000000004</v>
      </c>
      <c r="J21" s="339">
        <v>10</v>
      </c>
      <c r="K21" s="289">
        <v>130</v>
      </c>
      <c r="L21" s="237">
        <v>3.9230769230769225</v>
      </c>
      <c r="M21" s="324">
        <v>3.95</v>
      </c>
      <c r="N21" s="333">
        <v>53</v>
      </c>
      <c r="O21" s="289">
        <v>143</v>
      </c>
      <c r="P21" s="237">
        <v>4.4404999999999992</v>
      </c>
      <c r="Q21" s="324">
        <v>4.17</v>
      </c>
      <c r="R21" s="336">
        <v>18</v>
      </c>
      <c r="S21" s="338">
        <f t="shared" si="0"/>
        <v>136</v>
      </c>
      <c r="U21" s="57"/>
      <c r="V21" s="57"/>
      <c r="X21" s="57"/>
    </row>
    <row r="22" spans="1:24" ht="15" customHeight="1" x14ac:dyDescent="0.25">
      <c r="A22" s="58">
        <v>7</v>
      </c>
      <c r="B22" s="40" t="s">
        <v>20</v>
      </c>
      <c r="C22" s="308">
        <v>65</v>
      </c>
      <c r="D22" s="313">
        <v>3.9388000000000001</v>
      </c>
      <c r="E22" s="324">
        <v>4.13</v>
      </c>
      <c r="F22" s="339">
        <v>82</v>
      </c>
      <c r="G22" s="308">
        <v>80</v>
      </c>
      <c r="H22" s="313">
        <v>3.9375</v>
      </c>
      <c r="I22" s="324">
        <v>4.1500000000000004</v>
      </c>
      <c r="J22" s="339">
        <v>87</v>
      </c>
      <c r="K22" s="289">
        <v>51</v>
      </c>
      <c r="L22" s="237">
        <v>3.8235294117647061</v>
      </c>
      <c r="M22" s="324">
        <v>3.95</v>
      </c>
      <c r="N22" s="333">
        <v>65</v>
      </c>
      <c r="O22" s="289">
        <v>91</v>
      </c>
      <c r="P22" s="237">
        <v>0</v>
      </c>
      <c r="Q22" s="324">
        <v>4.17</v>
      </c>
      <c r="R22" s="336">
        <v>110</v>
      </c>
      <c r="S22" s="338">
        <f t="shared" si="0"/>
        <v>344</v>
      </c>
      <c r="U22" s="57"/>
      <c r="V22" s="57"/>
      <c r="X22" s="57"/>
    </row>
    <row r="23" spans="1:24" ht="15" customHeight="1" x14ac:dyDescent="0.25">
      <c r="A23" s="58">
        <v>8</v>
      </c>
      <c r="B23" s="40" t="s">
        <v>17</v>
      </c>
      <c r="C23" s="308">
        <v>95</v>
      </c>
      <c r="D23" s="313">
        <v>3.8631000000000002</v>
      </c>
      <c r="E23" s="324">
        <v>4.13</v>
      </c>
      <c r="F23" s="339">
        <v>92</v>
      </c>
      <c r="G23" s="308">
        <v>108</v>
      </c>
      <c r="H23" s="313">
        <v>4.3981000000000003</v>
      </c>
      <c r="I23" s="324">
        <v>4.1500000000000004</v>
      </c>
      <c r="J23" s="339">
        <v>15</v>
      </c>
      <c r="K23" s="289">
        <v>107</v>
      </c>
      <c r="L23" s="237">
        <v>4.3177570093457938</v>
      </c>
      <c r="M23" s="324">
        <v>3.95</v>
      </c>
      <c r="N23" s="333">
        <v>11</v>
      </c>
      <c r="O23" s="289">
        <v>84</v>
      </c>
      <c r="P23" s="237">
        <v>4.3214999999999995</v>
      </c>
      <c r="Q23" s="324">
        <v>4.17</v>
      </c>
      <c r="R23" s="336">
        <v>35</v>
      </c>
      <c r="S23" s="338">
        <f t="shared" si="0"/>
        <v>153</v>
      </c>
      <c r="U23" s="57"/>
      <c r="V23" s="57"/>
      <c r="X23" s="57"/>
    </row>
    <row r="24" spans="1:24" ht="15" customHeight="1" x14ac:dyDescent="0.25">
      <c r="A24" s="58">
        <v>9</v>
      </c>
      <c r="B24" s="40" t="s">
        <v>108</v>
      </c>
      <c r="C24" s="308">
        <v>104</v>
      </c>
      <c r="D24" s="313">
        <v>3.8364999999999996</v>
      </c>
      <c r="E24" s="324">
        <v>4.13</v>
      </c>
      <c r="F24" s="339">
        <v>96</v>
      </c>
      <c r="G24" s="308">
        <v>106</v>
      </c>
      <c r="H24" s="313">
        <v>3.8207</v>
      </c>
      <c r="I24" s="324">
        <v>4.1500000000000004</v>
      </c>
      <c r="J24" s="339">
        <v>99</v>
      </c>
      <c r="K24" s="289">
        <v>118</v>
      </c>
      <c r="L24" s="237">
        <v>3.9661016949152543</v>
      </c>
      <c r="M24" s="324">
        <v>3.95</v>
      </c>
      <c r="N24" s="333">
        <v>43</v>
      </c>
      <c r="O24" s="289">
        <v>89</v>
      </c>
      <c r="P24" s="237">
        <v>4.0114000000000001</v>
      </c>
      <c r="Q24" s="324">
        <v>4.17</v>
      </c>
      <c r="R24" s="336">
        <v>80</v>
      </c>
      <c r="S24" s="338">
        <f t="shared" si="0"/>
        <v>318</v>
      </c>
      <c r="U24" s="57"/>
      <c r="V24" s="57"/>
      <c r="X24" s="57"/>
    </row>
    <row r="25" spans="1:24" ht="15" customHeight="1" x14ac:dyDescent="0.25">
      <c r="A25" s="58">
        <v>10</v>
      </c>
      <c r="B25" s="40" t="s">
        <v>107</v>
      </c>
      <c r="C25" s="308">
        <v>95</v>
      </c>
      <c r="D25" s="313">
        <v>3.8209999999999997</v>
      </c>
      <c r="E25" s="324">
        <v>4.13</v>
      </c>
      <c r="F25" s="339">
        <v>98</v>
      </c>
      <c r="G25" s="308">
        <v>108</v>
      </c>
      <c r="H25" s="313">
        <v>4.2966000000000006</v>
      </c>
      <c r="I25" s="324">
        <v>4.1500000000000004</v>
      </c>
      <c r="J25" s="339">
        <v>35</v>
      </c>
      <c r="K25" s="289">
        <v>101</v>
      </c>
      <c r="L25" s="237">
        <v>3.9108910891089099</v>
      </c>
      <c r="M25" s="324">
        <v>3.95</v>
      </c>
      <c r="N25" s="333">
        <v>55</v>
      </c>
      <c r="O25" s="289">
        <v>107</v>
      </c>
      <c r="P25" s="237">
        <v>3.9813999999999998</v>
      </c>
      <c r="Q25" s="324">
        <v>4.17</v>
      </c>
      <c r="R25" s="336">
        <v>82</v>
      </c>
      <c r="S25" s="338">
        <f t="shared" si="0"/>
        <v>270</v>
      </c>
      <c r="U25" s="57"/>
      <c r="V25" s="57"/>
      <c r="X25" s="57"/>
    </row>
    <row r="26" spans="1:24" ht="15" customHeight="1" x14ac:dyDescent="0.25">
      <c r="A26" s="58">
        <v>11</v>
      </c>
      <c r="B26" s="40" t="s">
        <v>106</v>
      </c>
      <c r="C26" s="308">
        <v>116</v>
      </c>
      <c r="D26" s="313">
        <v>3.7757999999999998</v>
      </c>
      <c r="E26" s="324">
        <v>4.13</v>
      </c>
      <c r="F26" s="339">
        <v>103</v>
      </c>
      <c r="G26" s="308">
        <v>117</v>
      </c>
      <c r="H26" s="313">
        <v>4.0684999999999993</v>
      </c>
      <c r="I26" s="324">
        <v>4.1500000000000004</v>
      </c>
      <c r="J26" s="339">
        <v>68</v>
      </c>
      <c r="K26" s="289">
        <v>92</v>
      </c>
      <c r="L26" s="237">
        <v>3.456521739130435</v>
      </c>
      <c r="M26" s="324">
        <v>3.95</v>
      </c>
      <c r="N26" s="333">
        <v>106</v>
      </c>
      <c r="O26" s="289">
        <v>81</v>
      </c>
      <c r="P26" s="237">
        <v>3.9758</v>
      </c>
      <c r="Q26" s="324">
        <v>4.17</v>
      </c>
      <c r="R26" s="336">
        <v>83</v>
      </c>
      <c r="S26" s="338">
        <f t="shared" si="0"/>
        <v>360</v>
      </c>
      <c r="U26" s="57"/>
      <c r="V26" s="57"/>
      <c r="X26" s="57"/>
    </row>
    <row r="27" spans="1:24" ht="15" customHeight="1" thickBot="1" x14ac:dyDescent="0.3">
      <c r="A27" s="58">
        <v>12</v>
      </c>
      <c r="B27" s="40" t="s">
        <v>109</v>
      </c>
      <c r="C27" s="308">
        <v>140</v>
      </c>
      <c r="D27" s="313">
        <v>3.5855999999999999</v>
      </c>
      <c r="E27" s="324">
        <v>4.13</v>
      </c>
      <c r="F27" s="339">
        <v>107</v>
      </c>
      <c r="G27" s="308">
        <v>150</v>
      </c>
      <c r="H27" s="313">
        <v>3.98</v>
      </c>
      <c r="I27" s="324">
        <v>4.1500000000000004</v>
      </c>
      <c r="J27" s="339">
        <v>80</v>
      </c>
      <c r="K27" s="289">
        <v>106</v>
      </c>
      <c r="L27" s="237">
        <v>3.716981132075472</v>
      </c>
      <c r="M27" s="324">
        <v>3.95</v>
      </c>
      <c r="N27" s="333">
        <v>83</v>
      </c>
      <c r="O27" s="289">
        <v>126</v>
      </c>
      <c r="P27" s="237">
        <v>4.3654999999999999</v>
      </c>
      <c r="Q27" s="324">
        <v>4.17</v>
      </c>
      <c r="R27" s="336">
        <v>27</v>
      </c>
      <c r="S27" s="338">
        <f t="shared" si="0"/>
        <v>297</v>
      </c>
      <c r="U27" s="57"/>
      <c r="V27" s="57"/>
      <c r="X27" s="57"/>
    </row>
    <row r="28" spans="1:24" ht="15" customHeight="1" thickBot="1" x14ac:dyDescent="0.3">
      <c r="A28" s="131"/>
      <c r="B28" s="134" t="s">
        <v>85</v>
      </c>
      <c r="C28" s="135">
        <f>SUM(C29:C45)</f>
        <v>1744</v>
      </c>
      <c r="D28" s="143">
        <f>AVERAGE(D29:D45)</f>
        <v>3.9345705882352946</v>
      </c>
      <c r="E28" s="246">
        <v>4.13</v>
      </c>
      <c r="F28" s="136"/>
      <c r="G28" s="135">
        <f>SUM(G29:G45)</f>
        <v>1847</v>
      </c>
      <c r="H28" s="143">
        <f>AVERAGE(H29:H45)</f>
        <v>4.0638235294117653</v>
      </c>
      <c r="I28" s="246">
        <v>4.1500000000000004</v>
      </c>
      <c r="J28" s="136"/>
      <c r="K28" s="135">
        <f>SUM(K29:K45)</f>
        <v>1617</v>
      </c>
      <c r="L28" s="143">
        <f>AVERAGE(L29:L45)</f>
        <v>3.793084626415911</v>
      </c>
      <c r="M28" s="246">
        <v>3.95</v>
      </c>
      <c r="N28" s="136"/>
      <c r="O28" s="135">
        <f>SUM(O29:O45)</f>
        <v>1693</v>
      </c>
      <c r="P28" s="143">
        <f>AVERAGE(P29:P45)</f>
        <v>3.973217647058823</v>
      </c>
      <c r="Q28" s="246">
        <v>4.17</v>
      </c>
      <c r="R28" s="136"/>
      <c r="S28" s="147"/>
      <c r="U28" s="57"/>
      <c r="V28" s="57"/>
      <c r="X28" s="57"/>
    </row>
    <row r="29" spans="1:24" ht="15" customHeight="1" x14ac:dyDescent="0.25">
      <c r="A29" s="55">
        <v>1</v>
      </c>
      <c r="B29" s="40" t="s">
        <v>27</v>
      </c>
      <c r="C29" s="308">
        <v>161</v>
      </c>
      <c r="D29" s="313">
        <v>4.3102</v>
      </c>
      <c r="E29" s="324">
        <v>4.13</v>
      </c>
      <c r="F29" s="339">
        <v>21</v>
      </c>
      <c r="G29" s="308">
        <v>166</v>
      </c>
      <c r="H29" s="313">
        <v>4.2287999999999997</v>
      </c>
      <c r="I29" s="324">
        <v>4.1500000000000004</v>
      </c>
      <c r="J29" s="339">
        <v>46</v>
      </c>
      <c r="K29" s="289">
        <v>141</v>
      </c>
      <c r="L29" s="237">
        <v>3.9929078014184398</v>
      </c>
      <c r="M29" s="324">
        <v>3.95</v>
      </c>
      <c r="N29" s="333">
        <v>38</v>
      </c>
      <c r="O29" s="289">
        <v>113</v>
      </c>
      <c r="P29" s="237">
        <v>4.3099999999999996</v>
      </c>
      <c r="Q29" s="324">
        <v>4.17</v>
      </c>
      <c r="R29" s="336">
        <v>36</v>
      </c>
      <c r="S29" s="144">
        <f t="shared" si="0"/>
        <v>141</v>
      </c>
      <c r="U29" s="57"/>
      <c r="V29" s="57"/>
      <c r="X29" s="57"/>
    </row>
    <row r="30" spans="1:24" ht="15" customHeight="1" x14ac:dyDescent="0.25">
      <c r="A30" s="58">
        <v>2</v>
      </c>
      <c r="B30" s="40" t="s">
        <v>90</v>
      </c>
      <c r="C30" s="308">
        <v>133</v>
      </c>
      <c r="D30" s="313">
        <v>4.2331000000000003</v>
      </c>
      <c r="E30" s="324">
        <v>4.13</v>
      </c>
      <c r="F30" s="339">
        <v>28</v>
      </c>
      <c r="G30" s="308">
        <v>126</v>
      </c>
      <c r="H30" s="313">
        <v>4.3391999999999999</v>
      </c>
      <c r="I30" s="324">
        <v>4.1500000000000004</v>
      </c>
      <c r="J30" s="339">
        <v>25</v>
      </c>
      <c r="K30" s="289">
        <v>125</v>
      </c>
      <c r="L30" s="237">
        <v>4.1120000000000001</v>
      </c>
      <c r="M30" s="324">
        <v>3.95</v>
      </c>
      <c r="N30" s="333">
        <v>18</v>
      </c>
      <c r="O30" s="289">
        <v>118</v>
      </c>
      <c r="P30" s="237">
        <v>3.9731999999999998</v>
      </c>
      <c r="Q30" s="324">
        <v>4.17</v>
      </c>
      <c r="R30" s="336">
        <v>84</v>
      </c>
      <c r="S30" s="59">
        <f t="shared" si="0"/>
        <v>155</v>
      </c>
      <c r="U30" s="57"/>
      <c r="V30" s="57"/>
      <c r="X30" s="57"/>
    </row>
    <row r="31" spans="1:24" ht="15" customHeight="1" x14ac:dyDescent="0.25">
      <c r="A31" s="58">
        <v>3</v>
      </c>
      <c r="B31" s="40" t="s">
        <v>111</v>
      </c>
      <c r="C31" s="308">
        <v>86</v>
      </c>
      <c r="D31" s="313">
        <v>4.1977000000000002</v>
      </c>
      <c r="E31" s="324">
        <v>4.13</v>
      </c>
      <c r="F31" s="339">
        <v>35</v>
      </c>
      <c r="G31" s="308">
        <v>116</v>
      </c>
      <c r="H31" s="313">
        <v>4.3016999999999994</v>
      </c>
      <c r="I31" s="324">
        <v>4.1500000000000004</v>
      </c>
      <c r="J31" s="339">
        <v>34</v>
      </c>
      <c r="K31" s="289">
        <v>108</v>
      </c>
      <c r="L31" s="237">
        <v>4.0925925925925926</v>
      </c>
      <c r="M31" s="324">
        <v>3.95</v>
      </c>
      <c r="N31" s="333">
        <v>21</v>
      </c>
      <c r="O31" s="289">
        <v>100</v>
      </c>
      <c r="P31" s="237">
        <v>4.07</v>
      </c>
      <c r="Q31" s="324">
        <v>4.17</v>
      </c>
      <c r="R31" s="336">
        <v>72</v>
      </c>
      <c r="S31" s="59">
        <f t="shared" si="0"/>
        <v>162</v>
      </c>
      <c r="U31" s="57"/>
      <c r="V31" s="57"/>
      <c r="X31" s="57"/>
    </row>
    <row r="32" spans="1:24" ht="15" customHeight="1" x14ac:dyDescent="0.25">
      <c r="A32" s="58">
        <v>4</v>
      </c>
      <c r="B32" s="40" t="s">
        <v>116</v>
      </c>
      <c r="C32" s="308">
        <v>71</v>
      </c>
      <c r="D32" s="313">
        <v>4.0708000000000002</v>
      </c>
      <c r="E32" s="324">
        <v>4.13</v>
      </c>
      <c r="F32" s="339">
        <v>62</v>
      </c>
      <c r="G32" s="308">
        <v>66</v>
      </c>
      <c r="H32" s="313">
        <v>3.9849000000000001</v>
      </c>
      <c r="I32" s="324">
        <v>4.1500000000000004</v>
      </c>
      <c r="J32" s="339">
        <v>81</v>
      </c>
      <c r="K32" s="289">
        <v>72</v>
      </c>
      <c r="L32" s="237">
        <v>3.7777777777777772</v>
      </c>
      <c r="M32" s="324">
        <v>3.95</v>
      </c>
      <c r="N32" s="333">
        <v>75</v>
      </c>
      <c r="O32" s="289">
        <v>58</v>
      </c>
      <c r="P32" s="237">
        <v>3.9154999999999998</v>
      </c>
      <c r="Q32" s="324">
        <v>4.17</v>
      </c>
      <c r="R32" s="336">
        <v>90</v>
      </c>
      <c r="S32" s="59">
        <f t="shared" si="0"/>
        <v>308</v>
      </c>
      <c r="U32" s="57"/>
      <c r="V32" s="57"/>
      <c r="X32" s="57"/>
    </row>
    <row r="33" spans="1:24" ht="15" customHeight="1" x14ac:dyDescent="0.25">
      <c r="A33" s="58">
        <v>5</v>
      </c>
      <c r="B33" s="40" t="s">
        <v>30</v>
      </c>
      <c r="C33" s="308">
        <v>123</v>
      </c>
      <c r="D33" s="313">
        <v>4.0410000000000004</v>
      </c>
      <c r="E33" s="324">
        <v>4.13</v>
      </c>
      <c r="F33" s="339">
        <v>67</v>
      </c>
      <c r="G33" s="308">
        <v>127</v>
      </c>
      <c r="H33" s="313">
        <v>4.0945</v>
      </c>
      <c r="I33" s="324">
        <v>4.1500000000000004</v>
      </c>
      <c r="J33" s="339">
        <v>64</v>
      </c>
      <c r="K33" s="289">
        <v>103</v>
      </c>
      <c r="L33" s="237">
        <v>3.9029126213592233</v>
      </c>
      <c r="M33" s="324">
        <v>3.95</v>
      </c>
      <c r="N33" s="333">
        <v>56</v>
      </c>
      <c r="O33" s="289">
        <v>107</v>
      </c>
      <c r="P33" s="237">
        <v>4.3908999999999994</v>
      </c>
      <c r="Q33" s="324">
        <v>4.17</v>
      </c>
      <c r="R33" s="336">
        <v>24</v>
      </c>
      <c r="S33" s="59">
        <f t="shared" si="0"/>
        <v>211</v>
      </c>
      <c r="U33" s="57"/>
      <c r="V33" s="57"/>
      <c r="X33" s="57"/>
    </row>
    <row r="34" spans="1:24" ht="15" customHeight="1" x14ac:dyDescent="0.25">
      <c r="A34" s="58">
        <v>6</v>
      </c>
      <c r="B34" s="40" t="s">
        <v>32</v>
      </c>
      <c r="C34" s="308">
        <v>126</v>
      </c>
      <c r="D34" s="313">
        <v>4.0079999999999991</v>
      </c>
      <c r="E34" s="324">
        <v>4.13</v>
      </c>
      <c r="F34" s="339">
        <v>71</v>
      </c>
      <c r="G34" s="308">
        <v>148</v>
      </c>
      <c r="H34" s="313">
        <v>3.8511999999999995</v>
      </c>
      <c r="I34" s="324">
        <v>4.1500000000000004</v>
      </c>
      <c r="J34" s="339">
        <v>95</v>
      </c>
      <c r="K34" s="289">
        <v>113</v>
      </c>
      <c r="L34" s="237">
        <v>3.6725663716814161</v>
      </c>
      <c r="M34" s="324">
        <v>3.95</v>
      </c>
      <c r="N34" s="333">
        <v>88</v>
      </c>
      <c r="O34" s="289">
        <v>105</v>
      </c>
      <c r="P34" s="237">
        <v>3.81</v>
      </c>
      <c r="Q34" s="324">
        <v>4.17</v>
      </c>
      <c r="R34" s="336">
        <v>103</v>
      </c>
      <c r="S34" s="59">
        <f t="shared" si="0"/>
        <v>357</v>
      </c>
      <c r="U34" s="57"/>
      <c r="V34" s="57"/>
      <c r="X34" s="57"/>
    </row>
    <row r="35" spans="1:24" ht="15" customHeight="1" x14ac:dyDescent="0.25">
      <c r="A35" s="58">
        <v>7</v>
      </c>
      <c r="B35" s="40" t="s">
        <v>31</v>
      </c>
      <c r="C35" s="308">
        <v>102</v>
      </c>
      <c r="D35" s="313">
        <v>3.9412000000000003</v>
      </c>
      <c r="E35" s="324">
        <v>4.13</v>
      </c>
      <c r="F35" s="339">
        <v>80</v>
      </c>
      <c r="G35" s="308">
        <v>75</v>
      </c>
      <c r="H35" s="313">
        <v>4.4004000000000003</v>
      </c>
      <c r="I35" s="324">
        <v>4.1500000000000004</v>
      </c>
      <c r="J35" s="339">
        <v>16</v>
      </c>
      <c r="K35" s="289">
        <v>97</v>
      </c>
      <c r="L35" s="237">
        <v>4.0515463917525771</v>
      </c>
      <c r="M35" s="324">
        <v>3.95</v>
      </c>
      <c r="N35" s="333">
        <v>28</v>
      </c>
      <c r="O35" s="289">
        <v>100</v>
      </c>
      <c r="P35" s="237">
        <v>3.8305999999999996</v>
      </c>
      <c r="Q35" s="324">
        <v>4.17</v>
      </c>
      <c r="R35" s="336">
        <v>99</v>
      </c>
      <c r="S35" s="59">
        <f t="shared" si="0"/>
        <v>223</v>
      </c>
      <c r="U35" s="57"/>
      <c r="V35" s="57"/>
      <c r="X35" s="57"/>
    </row>
    <row r="36" spans="1:24" ht="15" customHeight="1" x14ac:dyDescent="0.25">
      <c r="A36" s="58">
        <v>8</v>
      </c>
      <c r="B36" s="40" t="s">
        <v>29</v>
      </c>
      <c r="C36" s="308">
        <v>79</v>
      </c>
      <c r="D36" s="313">
        <v>3.9371000000000005</v>
      </c>
      <c r="E36" s="324">
        <v>4.13</v>
      </c>
      <c r="F36" s="339">
        <v>83</v>
      </c>
      <c r="G36" s="308">
        <v>100</v>
      </c>
      <c r="H36" s="313">
        <v>3.86</v>
      </c>
      <c r="I36" s="324">
        <v>4.1500000000000004</v>
      </c>
      <c r="J36" s="339">
        <v>94</v>
      </c>
      <c r="K36" s="289">
        <v>71</v>
      </c>
      <c r="L36" s="237">
        <v>3.7042253521126765</v>
      </c>
      <c r="M36" s="324">
        <v>3.95</v>
      </c>
      <c r="N36" s="333">
        <v>85</v>
      </c>
      <c r="O36" s="289">
        <v>90</v>
      </c>
      <c r="P36" s="237">
        <v>3.7414000000000001</v>
      </c>
      <c r="Q36" s="324">
        <v>4.17</v>
      </c>
      <c r="R36" s="336">
        <v>106</v>
      </c>
      <c r="S36" s="59">
        <f t="shared" si="0"/>
        <v>368</v>
      </c>
      <c r="U36" s="57"/>
      <c r="V36" s="57"/>
      <c r="X36" s="57"/>
    </row>
    <row r="37" spans="1:24" ht="15" customHeight="1" x14ac:dyDescent="0.25">
      <c r="A37" s="58">
        <v>9</v>
      </c>
      <c r="B37" s="40" t="s">
        <v>23</v>
      </c>
      <c r="C37" s="308">
        <v>124</v>
      </c>
      <c r="D37" s="313">
        <v>3.9277999999999995</v>
      </c>
      <c r="E37" s="324">
        <v>4.13</v>
      </c>
      <c r="F37" s="339">
        <v>86</v>
      </c>
      <c r="G37" s="308">
        <v>143</v>
      </c>
      <c r="H37" s="313">
        <v>3.6923000000000004</v>
      </c>
      <c r="I37" s="324">
        <v>4.1500000000000004</v>
      </c>
      <c r="J37" s="339">
        <v>107</v>
      </c>
      <c r="K37" s="289">
        <v>142</v>
      </c>
      <c r="L37" s="237">
        <v>3.9436619718309855</v>
      </c>
      <c r="M37" s="324">
        <v>3.95</v>
      </c>
      <c r="N37" s="333">
        <v>47</v>
      </c>
      <c r="O37" s="289">
        <v>134</v>
      </c>
      <c r="P37" s="237">
        <v>4.1945999999999994</v>
      </c>
      <c r="Q37" s="324">
        <v>4.17</v>
      </c>
      <c r="R37" s="336">
        <v>53</v>
      </c>
      <c r="S37" s="59">
        <f t="shared" si="0"/>
        <v>293</v>
      </c>
      <c r="U37" s="57"/>
      <c r="V37" s="57"/>
      <c r="X37" s="57"/>
    </row>
    <row r="38" spans="1:24" ht="15" customHeight="1" x14ac:dyDescent="0.25">
      <c r="A38" s="58">
        <v>10</v>
      </c>
      <c r="B38" s="40" t="s">
        <v>24</v>
      </c>
      <c r="C38" s="289">
        <v>53</v>
      </c>
      <c r="D38" s="237">
        <v>3.8868</v>
      </c>
      <c r="E38" s="324">
        <v>4.13</v>
      </c>
      <c r="F38" s="339">
        <v>89</v>
      </c>
      <c r="G38" s="289">
        <v>54</v>
      </c>
      <c r="H38" s="237">
        <v>4.1482000000000001</v>
      </c>
      <c r="I38" s="324">
        <v>4.1500000000000004</v>
      </c>
      <c r="J38" s="339">
        <v>57</v>
      </c>
      <c r="K38" s="289">
        <v>55</v>
      </c>
      <c r="L38" s="237">
        <v>3.581818181818182</v>
      </c>
      <c r="M38" s="324">
        <v>3.95</v>
      </c>
      <c r="N38" s="333">
        <v>98</v>
      </c>
      <c r="O38" s="289">
        <v>59</v>
      </c>
      <c r="P38" s="237">
        <v>3.8961000000000001</v>
      </c>
      <c r="Q38" s="324">
        <v>4.17</v>
      </c>
      <c r="R38" s="336">
        <v>93</v>
      </c>
      <c r="S38" s="59">
        <f t="shared" si="0"/>
        <v>337</v>
      </c>
      <c r="U38" s="57"/>
      <c r="V38" s="57"/>
      <c r="X38" s="57"/>
    </row>
    <row r="39" spans="1:24" ht="15" customHeight="1" x14ac:dyDescent="0.25">
      <c r="A39" s="58">
        <v>11</v>
      </c>
      <c r="B39" s="40" t="s">
        <v>28</v>
      </c>
      <c r="C39" s="308">
        <v>101</v>
      </c>
      <c r="D39" s="313">
        <v>3.8812000000000002</v>
      </c>
      <c r="E39" s="324">
        <v>4.13</v>
      </c>
      <c r="F39" s="339">
        <v>90</v>
      </c>
      <c r="G39" s="308">
        <v>72</v>
      </c>
      <c r="H39" s="313">
        <v>4.3193999999999999</v>
      </c>
      <c r="I39" s="324">
        <v>4.1500000000000004</v>
      </c>
      <c r="J39" s="339">
        <v>32</v>
      </c>
      <c r="K39" s="289">
        <v>104</v>
      </c>
      <c r="L39" s="237">
        <v>4.1057692307692308</v>
      </c>
      <c r="M39" s="324">
        <v>3.95</v>
      </c>
      <c r="N39" s="333">
        <v>20</v>
      </c>
      <c r="O39" s="289">
        <v>100</v>
      </c>
      <c r="P39" s="237">
        <v>3.9171000000000005</v>
      </c>
      <c r="Q39" s="324">
        <v>4.17</v>
      </c>
      <c r="R39" s="336">
        <v>88</v>
      </c>
      <c r="S39" s="59">
        <f t="shared" si="0"/>
        <v>230</v>
      </c>
      <c r="U39" s="57"/>
      <c r="V39" s="57"/>
      <c r="X39" s="57"/>
    </row>
    <row r="40" spans="1:24" ht="15" customHeight="1" x14ac:dyDescent="0.25">
      <c r="A40" s="58">
        <v>12</v>
      </c>
      <c r="B40" s="40" t="s">
        <v>26</v>
      </c>
      <c r="C40" s="308">
        <v>100</v>
      </c>
      <c r="D40" s="313">
        <v>3.84</v>
      </c>
      <c r="E40" s="324">
        <v>4.13</v>
      </c>
      <c r="F40" s="339">
        <v>95</v>
      </c>
      <c r="G40" s="308">
        <v>84</v>
      </c>
      <c r="H40" s="313">
        <v>4.2027999999999999</v>
      </c>
      <c r="I40" s="324">
        <v>4.1500000000000004</v>
      </c>
      <c r="J40" s="339">
        <v>49</v>
      </c>
      <c r="K40" s="289">
        <v>79</v>
      </c>
      <c r="L40" s="237">
        <v>3.6582278481012658</v>
      </c>
      <c r="M40" s="324">
        <v>3.95</v>
      </c>
      <c r="N40" s="333">
        <v>89</v>
      </c>
      <c r="O40" s="289">
        <v>93</v>
      </c>
      <c r="P40" s="237">
        <v>3.6667000000000001</v>
      </c>
      <c r="Q40" s="324">
        <v>4.17</v>
      </c>
      <c r="R40" s="336">
        <v>108</v>
      </c>
      <c r="S40" s="59">
        <f t="shared" si="0"/>
        <v>341</v>
      </c>
      <c r="U40" s="57"/>
      <c r="V40" s="57"/>
      <c r="X40" s="57"/>
    </row>
    <row r="41" spans="1:24" ht="15" customHeight="1" x14ac:dyDescent="0.25">
      <c r="A41" s="58">
        <v>13</v>
      </c>
      <c r="B41" s="40" t="s">
        <v>115</v>
      </c>
      <c r="C41" s="308">
        <v>108</v>
      </c>
      <c r="D41" s="313">
        <v>3.8149000000000002</v>
      </c>
      <c r="E41" s="324">
        <v>4.13</v>
      </c>
      <c r="F41" s="339">
        <v>99</v>
      </c>
      <c r="G41" s="308">
        <v>136</v>
      </c>
      <c r="H41" s="313">
        <v>4.095600000000001</v>
      </c>
      <c r="I41" s="324">
        <v>4.1500000000000004</v>
      </c>
      <c r="J41" s="339">
        <v>62</v>
      </c>
      <c r="K41" s="289">
        <v>64</v>
      </c>
      <c r="L41" s="237">
        <v>3.1875</v>
      </c>
      <c r="M41" s="324">
        <v>3.95</v>
      </c>
      <c r="N41" s="333">
        <v>110</v>
      </c>
      <c r="O41" s="289">
        <v>109</v>
      </c>
      <c r="P41" s="237">
        <v>4.1336000000000004</v>
      </c>
      <c r="Q41" s="324">
        <v>4.17</v>
      </c>
      <c r="R41" s="336">
        <v>61</v>
      </c>
      <c r="S41" s="59">
        <f t="shared" si="0"/>
        <v>332</v>
      </c>
      <c r="U41" s="57"/>
      <c r="V41" s="57"/>
      <c r="X41" s="57"/>
    </row>
    <row r="42" spans="1:24" ht="15" customHeight="1" x14ac:dyDescent="0.25">
      <c r="A42" s="58">
        <v>14</v>
      </c>
      <c r="B42" s="40" t="s">
        <v>25</v>
      </c>
      <c r="C42" s="308">
        <v>50</v>
      </c>
      <c r="D42" s="313">
        <v>3.8</v>
      </c>
      <c r="E42" s="324">
        <v>4.13</v>
      </c>
      <c r="F42" s="339">
        <v>100</v>
      </c>
      <c r="G42" s="308">
        <v>58</v>
      </c>
      <c r="H42" s="313">
        <v>3.6378999999999997</v>
      </c>
      <c r="I42" s="324">
        <v>4.1500000000000004</v>
      </c>
      <c r="J42" s="339">
        <v>109</v>
      </c>
      <c r="K42" s="289">
        <v>75</v>
      </c>
      <c r="L42" s="237">
        <v>3.64</v>
      </c>
      <c r="M42" s="324">
        <v>3.95</v>
      </c>
      <c r="N42" s="333">
        <v>91</v>
      </c>
      <c r="O42" s="289">
        <v>66</v>
      </c>
      <c r="P42" s="237">
        <v>3.9251</v>
      </c>
      <c r="Q42" s="324">
        <v>4.17</v>
      </c>
      <c r="R42" s="336">
        <v>87</v>
      </c>
      <c r="S42" s="59">
        <f t="shared" si="0"/>
        <v>387</v>
      </c>
      <c r="U42" s="57"/>
      <c r="V42" s="57"/>
      <c r="X42" s="57"/>
    </row>
    <row r="43" spans="1:24" ht="15" customHeight="1" x14ac:dyDescent="0.25">
      <c r="A43" s="58">
        <v>15</v>
      </c>
      <c r="B43" s="40" t="s">
        <v>112</v>
      </c>
      <c r="C43" s="308">
        <v>149</v>
      </c>
      <c r="D43" s="313">
        <v>3.7856000000000001</v>
      </c>
      <c r="E43" s="324">
        <v>4.13</v>
      </c>
      <c r="F43" s="339">
        <v>102</v>
      </c>
      <c r="G43" s="308">
        <v>154</v>
      </c>
      <c r="H43" s="313">
        <v>3.7531999999999992</v>
      </c>
      <c r="I43" s="324">
        <v>4.1500000000000004</v>
      </c>
      <c r="J43" s="339">
        <v>104</v>
      </c>
      <c r="K43" s="289">
        <v>103</v>
      </c>
      <c r="L43" s="237">
        <v>3.6990291262135928</v>
      </c>
      <c r="M43" s="324">
        <v>3.95</v>
      </c>
      <c r="N43" s="333">
        <v>87</v>
      </c>
      <c r="O43" s="289">
        <v>154</v>
      </c>
      <c r="P43" s="237">
        <v>3.8337000000000008</v>
      </c>
      <c r="Q43" s="324">
        <v>4.17</v>
      </c>
      <c r="R43" s="336">
        <v>98</v>
      </c>
      <c r="S43" s="59">
        <f t="shared" si="0"/>
        <v>391</v>
      </c>
      <c r="U43" s="57"/>
      <c r="V43" s="57"/>
      <c r="X43" s="57"/>
    </row>
    <row r="44" spans="1:24" ht="15" customHeight="1" x14ac:dyDescent="0.25">
      <c r="A44" s="58">
        <v>16</v>
      </c>
      <c r="B44" s="40" t="s">
        <v>114</v>
      </c>
      <c r="C44" s="308">
        <v>128</v>
      </c>
      <c r="D44" s="313">
        <v>3.6723000000000003</v>
      </c>
      <c r="E44" s="324">
        <v>4.13</v>
      </c>
      <c r="F44" s="339">
        <v>105</v>
      </c>
      <c r="G44" s="308">
        <v>203</v>
      </c>
      <c r="H44" s="313">
        <v>3.7538</v>
      </c>
      <c r="I44" s="324">
        <v>4.1500000000000004</v>
      </c>
      <c r="J44" s="339">
        <v>103</v>
      </c>
      <c r="K44" s="289">
        <v>138</v>
      </c>
      <c r="L44" s="237">
        <v>3.804347826086957</v>
      </c>
      <c r="M44" s="324">
        <v>3.95</v>
      </c>
      <c r="N44" s="333">
        <v>70</v>
      </c>
      <c r="O44" s="289">
        <v>145</v>
      </c>
      <c r="P44" s="237">
        <v>4.0599999999999996</v>
      </c>
      <c r="Q44" s="324">
        <v>4.17</v>
      </c>
      <c r="R44" s="336">
        <v>75</v>
      </c>
      <c r="S44" s="59">
        <f t="shared" si="0"/>
        <v>353</v>
      </c>
      <c r="U44" s="57"/>
      <c r="V44" s="57"/>
      <c r="X44" s="57"/>
    </row>
    <row r="45" spans="1:24" ht="15" customHeight="1" thickBot="1" x14ac:dyDescent="0.3">
      <c r="A45" s="58">
        <v>17</v>
      </c>
      <c r="B45" s="40" t="s">
        <v>113</v>
      </c>
      <c r="C45" s="308">
        <v>50</v>
      </c>
      <c r="D45" s="313">
        <v>3.54</v>
      </c>
      <c r="E45" s="324">
        <v>4.13</v>
      </c>
      <c r="F45" s="339">
        <v>109</v>
      </c>
      <c r="G45" s="308">
        <v>19</v>
      </c>
      <c r="H45" s="313">
        <v>4.4211</v>
      </c>
      <c r="I45" s="324">
        <v>4.1500000000000004</v>
      </c>
      <c r="J45" s="339">
        <v>13</v>
      </c>
      <c r="K45" s="289">
        <v>27</v>
      </c>
      <c r="L45" s="237">
        <v>3.5555555555555554</v>
      </c>
      <c r="M45" s="324">
        <v>3.95</v>
      </c>
      <c r="N45" s="333">
        <v>101</v>
      </c>
      <c r="O45" s="289">
        <v>42</v>
      </c>
      <c r="P45" s="237">
        <v>3.8761999999999999</v>
      </c>
      <c r="Q45" s="324">
        <v>4.17</v>
      </c>
      <c r="R45" s="336">
        <v>95</v>
      </c>
      <c r="S45" s="59">
        <f t="shared" si="0"/>
        <v>318</v>
      </c>
      <c r="U45" s="57"/>
      <c r="V45" s="57"/>
      <c r="X45" s="57"/>
    </row>
    <row r="46" spans="1:24" ht="15" customHeight="1" thickBot="1" x14ac:dyDescent="0.3">
      <c r="A46" s="131"/>
      <c r="B46" s="134" t="s">
        <v>86</v>
      </c>
      <c r="C46" s="135">
        <f>SUM(C47:C66)</f>
        <v>2237</v>
      </c>
      <c r="D46" s="143">
        <f>AVERAGE(D47:D66)</f>
        <v>4.1199949999999994</v>
      </c>
      <c r="E46" s="246">
        <v>4.13</v>
      </c>
      <c r="F46" s="136"/>
      <c r="G46" s="135">
        <f>SUM(G47:G66)</f>
        <v>2189</v>
      </c>
      <c r="H46" s="143">
        <f>AVERAGE(H47:H66)</f>
        <v>4.1522000000000014</v>
      </c>
      <c r="I46" s="246">
        <v>4.1500000000000004</v>
      </c>
      <c r="J46" s="136"/>
      <c r="K46" s="135">
        <f>SUM(K47:K66)</f>
        <v>1852</v>
      </c>
      <c r="L46" s="143">
        <f>AVERAGE(L47:L66)</f>
        <v>3.9615306329740854</v>
      </c>
      <c r="M46" s="246">
        <v>3.95</v>
      </c>
      <c r="N46" s="136"/>
      <c r="O46" s="135">
        <f>SUM(O47:O66)</f>
        <v>1945</v>
      </c>
      <c r="P46" s="143">
        <f>AVERAGE(P47:P66)</f>
        <v>4.1529684210526314</v>
      </c>
      <c r="Q46" s="246">
        <v>4.17</v>
      </c>
      <c r="R46" s="136"/>
      <c r="S46" s="147"/>
      <c r="U46" s="57"/>
      <c r="V46" s="57"/>
      <c r="X46" s="57"/>
    </row>
    <row r="47" spans="1:24" ht="15" customHeight="1" x14ac:dyDescent="0.25">
      <c r="A47" s="55">
        <v>1</v>
      </c>
      <c r="B47" s="40" t="s">
        <v>35</v>
      </c>
      <c r="C47" s="308">
        <v>80</v>
      </c>
      <c r="D47" s="313">
        <v>4.7374999999999998</v>
      </c>
      <c r="E47" s="324">
        <v>4.13</v>
      </c>
      <c r="F47" s="339">
        <v>2</v>
      </c>
      <c r="G47" s="308">
        <v>54</v>
      </c>
      <c r="H47" s="313">
        <v>4.5186000000000002</v>
      </c>
      <c r="I47" s="324">
        <v>4.1500000000000004</v>
      </c>
      <c r="J47" s="339">
        <v>7</v>
      </c>
      <c r="K47" s="289">
        <v>56</v>
      </c>
      <c r="L47" s="237">
        <v>4.9821428571428577</v>
      </c>
      <c r="M47" s="324">
        <v>3.95</v>
      </c>
      <c r="N47" s="333">
        <v>1</v>
      </c>
      <c r="O47" s="289">
        <v>60</v>
      </c>
      <c r="P47" s="237">
        <v>4.5503999999999998</v>
      </c>
      <c r="Q47" s="324">
        <v>4.17</v>
      </c>
      <c r="R47" s="336">
        <v>9</v>
      </c>
      <c r="S47" s="144">
        <f t="shared" si="0"/>
        <v>19</v>
      </c>
      <c r="U47" s="57"/>
      <c r="V47" s="57"/>
      <c r="X47" s="57"/>
    </row>
    <row r="48" spans="1:24" ht="15" customHeight="1" x14ac:dyDescent="0.25">
      <c r="A48" s="58">
        <v>2</v>
      </c>
      <c r="B48" s="40" t="s">
        <v>43</v>
      </c>
      <c r="C48" s="308">
        <v>190</v>
      </c>
      <c r="D48" s="313">
        <v>4.5316000000000001</v>
      </c>
      <c r="E48" s="324">
        <v>4.13</v>
      </c>
      <c r="F48" s="339">
        <v>8</v>
      </c>
      <c r="G48" s="308">
        <v>204</v>
      </c>
      <c r="H48" s="313">
        <v>4.4754999999999994</v>
      </c>
      <c r="I48" s="324">
        <v>4.1500000000000004</v>
      </c>
      <c r="J48" s="339">
        <v>8</v>
      </c>
      <c r="K48" s="289">
        <v>174</v>
      </c>
      <c r="L48" s="237">
        <v>4.5287356321839081</v>
      </c>
      <c r="M48" s="324">
        <v>3.95</v>
      </c>
      <c r="N48" s="333">
        <v>7</v>
      </c>
      <c r="O48" s="289">
        <v>184</v>
      </c>
      <c r="P48" s="237">
        <v>4.5381000000000009</v>
      </c>
      <c r="Q48" s="324">
        <v>4.17</v>
      </c>
      <c r="R48" s="336">
        <v>10</v>
      </c>
      <c r="S48" s="59">
        <f t="shared" si="0"/>
        <v>33</v>
      </c>
      <c r="U48" s="57"/>
      <c r="V48" s="57"/>
      <c r="X48" s="57"/>
    </row>
    <row r="49" spans="1:24" ht="15" customHeight="1" x14ac:dyDescent="0.25">
      <c r="A49" s="58">
        <v>3</v>
      </c>
      <c r="B49" s="40" t="s">
        <v>47</v>
      </c>
      <c r="C49" s="308">
        <v>127</v>
      </c>
      <c r="D49" s="313">
        <v>4.5196999999999994</v>
      </c>
      <c r="E49" s="324">
        <v>4.13</v>
      </c>
      <c r="F49" s="339">
        <v>9</v>
      </c>
      <c r="G49" s="308">
        <v>140</v>
      </c>
      <c r="H49" s="313">
        <v>4.1143000000000001</v>
      </c>
      <c r="I49" s="324">
        <v>4.1500000000000004</v>
      </c>
      <c r="J49" s="339">
        <v>59</v>
      </c>
      <c r="K49" s="289">
        <v>127</v>
      </c>
      <c r="L49" s="237">
        <v>4.1574803149606296</v>
      </c>
      <c r="M49" s="324">
        <v>3.95</v>
      </c>
      <c r="N49" s="333">
        <v>15</v>
      </c>
      <c r="O49" s="289">
        <v>118</v>
      </c>
      <c r="P49" s="237">
        <v>4.3812999999999995</v>
      </c>
      <c r="Q49" s="324">
        <v>4.17</v>
      </c>
      <c r="R49" s="336">
        <v>26</v>
      </c>
      <c r="S49" s="59">
        <f t="shared" si="0"/>
        <v>109</v>
      </c>
      <c r="U49" s="57"/>
      <c r="V49" s="57"/>
      <c r="X49" s="57"/>
    </row>
    <row r="50" spans="1:24" ht="15" customHeight="1" x14ac:dyDescent="0.25">
      <c r="A50" s="58">
        <v>4</v>
      </c>
      <c r="B50" s="40" t="s">
        <v>117</v>
      </c>
      <c r="C50" s="308">
        <v>35</v>
      </c>
      <c r="D50" s="313">
        <v>4.4571000000000005</v>
      </c>
      <c r="E50" s="324">
        <v>4.13</v>
      </c>
      <c r="F50" s="339">
        <v>13</v>
      </c>
      <c r="G50" s="308">
        <v>35</v>
      </c>
      <c r="H50" s="313">
        <v>4.4572000000000003</v>
      </c>
      <c r="I50" s="324">
        <v>4.1500000000000004</v>
      </c>
      <c r="J50" s="339">
        <v>11</v>
      </c>
      <c r="K50" s="289">
        <v>32</v>
      </c>
      <c r="L50" s="237">
        <v>4.0625</v>
      </c>
      <c r="M50" s="324">
        <v>3.95</v>
      </c>
      <c r="N50" s="333">
        <v>26</v>
      </c>
      <c r="O50" s="289">
        <v>26</v>
      </c>
      <c r="P50" s="237">
        <v>4.1157000000000004</v>
      </c>
      <c r="Q50" s="324">
        <v>4.17</v>
      </c>
      <c r="R50" s="336">
        <v>63</v>
      </c>
      <c r="S50" s="59">
        <f t="shared" si="0"/>
        <v>113</v>
      </c>
      <c r="U50" s="57"/>
      <c r="V50" s="57"/>
      <c r="X50" s="57"/>
    </row>
    <row r="51" spans="1:24" ht="15" customHeight="1" x14ac:dyDescent="0.25">
      <c r="A51" s="58">
        <v>5</v>
      </c>
      <c r="B51" s="40" t="s">
        <v>33</v>
      </c>
      <c r="C51" s="308">
        <v>217</v>
      </c>
      <c r="D51" s="313">
        <v>4.3548</v>
      </c>
      <c r="E51" s="324">
        <v>4.13</v>
      </c>
      <c r="F51" s="339">
        <v>16</v>
      </c>
      <c r="G51" s="308">
        <v>256</v>
      </c>
      <c r="H51" s="313">
        <v>4.3282000000000007</v>
      </c>
      <c r="I51" s="324">
        <v>4.1500000000000004</v>
      </c>
      <c r="J51" s="339">
        <v>28</v>
      </c>
      <c r="K51" s="289">
        <v>227</v>
      </c>
      <c r="L51" s="237">
        <v>4.5638766519823788</v>
      </c>
      <c r="M51" s="324">
        <v>3.95</v>
      </c>
      <c r="N51" s="333">
        <v>6</v>
      </c>
      <c r="O51" s="289">
        <v>242</v>
      </c>
      <c r="P51" s="237">
        <v>4.3636999999999997</v>
      </c>
      <c r="Q51" s="324">
        <v>4.17</v>
      </c>
      <c r="R51" s="336">
        <v>28</v>
      </c>
      <c r="S51" s="59">
        <f t="shared" si="0"/>
        <v>78</v>
      </c>
      <c r="U51" s="57"/>
      <c r="V51" s="57"/>
      <c r="X51" s="57"/>
    </row>
    <row r="52" spans="1:24" ht="15" customHeight="1" x14ac:dyDescent="0.25">
      <c r="A52" s="58">
        <v>6</v>
      </c>
      <c r="B52" s="40" t="s">
        <v>37</v>
      </c>
      <c r="C52" s="308">
        <v>127</v>
      </c>
      <c r="D52" s="313">
        <v>4.3544</v>
      </c>
      <c r="E52" s="324">
        <v>4.13</v>
      </c>
      <c r="F52" s="339">
        <v>17</v>
      </c>
      <c r="G52" s="308">
        <v>111</v>
      </c>
      <c r="H52" s="313">
        <v>4.0179</v>
      </c>
      <c r="I52" s="324">
        <v>4.1500000000000004</v>
      </c>
      <c r="J52" s="339">
        <v>76</v>
      </c>
      <c r="K52" s="289">
        <v>102</v>
      </c>
      <c r="L52" s="237">
        <v>3.5784313725490193</v>
      </c>
      <c r="M52" s="324">
        <v>3.95</v>
      </c>
      <c r="N52" s="333">
        <v>99</v>
      </c>
      <c r="O52" s="289">
        <v>109</v>
      </c>
      <c r="P52" s="237">
        <v>4.2381000000000002</v>
      </c>
      <c r="Q52" s="324">
        <v>4.17</v>
      </c>
      <c r="R52" s="336">
        <v>48</v>
      </c>
      <c r="S52" s="59">
        <f t="shared" si="0"/>
        <v>240</v>
      </c>
      <c r="U52" s="57"/>
      <c r="V52" s="57"/>
      <c r="X52" s="57"/>
    </row>
    <row r="53" spans="1:24" ht="15" customHeight="1" x14ac:dyDescent="0.25">
      <c r="A53" s="58">
        <v>7</v>
      </c>
      <c r="B53" s="40" t="s">
        <v>34</v>
      </c>
      <c r="C53" s="321">
        <v>284</v>
      </c>
      <c r="D53" s="313">
        <v>4.2428999999999997</v>
      </c>
      <c r="E53" s="324">
        <v>4.13</v>
      </c>
      <c r="F53" s="339">
        <v>27</v>
      </c>
      <c r="G53" s="321">
        <v>252</v>
      </c>
      <c r="H53" s="313">
        <v>4.2699999999999996</v>
      </c>
      <c r="I53" s="324">
        <v>4.1500000000000004</v>
      </c>
      <c r="J53" s="339">
        <v>39</v>
      </c>
      <c r="K53" s="289">
        <v>225</v>
      </c>
      <c r="L53" s="237">
        <v>3.8444444444444446</v>
      </c>
      <c r="M53" s="324">
        <v>3.95</v>
      </c>
      <c r="N53" s="333">
        <v>62</v>
      </c>
      <c r="O53" s="289">
        <v>232</v>
      </c>
      <c r="P53" s="237">
        <v>4.1292999999999997</v>
      </c>
      <c r="Q53" s="324">
        <v>4.17</v>
      </c>
      <c r="R53" s="336">
        <v>60</v>
      </c>
      <c r="S53" s="59">
        <f t="shared" si="0"/>
        <v>188</v>
      </c>
      <c r="U53" s="57"/>
      <c r="V53" s="57"/>
      <c r="X53" s="57"/>
    </row>
    <row r="54" spans="1:24" ht="15" customHeight="1" x14ac:dyDescent="0.25">
      <c r="A54" s="58">
        <v>8</v>
      </c>
      <c r="B54" s="40" t="s">
        <v>41</v>
      </c>
      <c r="C54" s="308">
        <v>41</v>
      </c>
      <c r="D54" s="313">
        <v>4.1703000000000001</v>
      </c>
      <c r="E54" s="324">
        <v>4.13</v>
      </c>
      <c r="F54" s="339">
        <v>38</v>
      </c>
      <c r="G54" s="308">
        <v>52</v>
      </c>
      <c r="H54" s="313">
        <v>4.5769999999999991</v>
      </c>
      <c r="I54" s="324">
        <v>4.1500000000000004</v>
      </c>
      <c r="J54" s="339">
        <v>5</v>
      </c>
      <c r="K54" s="289">
        <v>35</v>
      </c>
      <c r="L54" s="237">
        <v>4.0571428571428569</v>
      </c>
      <c r="M54" s="324">
        <v>3.95</v>
      </c>
      <c r="N54" s="333">
        <v>27</v>
      </c>
      <c r="O54" s="289">
        <v>37</v>
      </c>
      <c r="P54" s="237">
        <v>3.7567000000000004</v>
      </c>
      <c r="Q54" s="324">
        <v>4.17</v>
      </c>
      <c r="R54" s="336">
        <v>105</v>
      </c>
      <c r="S54" s="59">
        <f t="shared" si="0"/>
        <v>175</v>
      </c>
      <c r="U54" s="57"/>
      <c r="V54" s="57"/>
      <c r="X54" s="57"/>
    </row>
    <row r="55" spans="1:24" ht="15" customHeight="1" x14ac:dyDescent="0.25">
      <c r="A55" s="58">
        <v>9</v>
      </c>
      <c r="B55" s="40" t="s">
        <v>154</v>
      </c>
      <c r="C55" s="308">
        <v>132</v>
      </c>
      <c r="D55" s="313">
        <v>4.1589999999999998</v>
      </c>
      <c r="E55" s="324">
        <v>4.13</v>
      </c>
      <c r="F55" s="339">
        <v>42</v>
      </c>
      <c r="G55" s="308">
        <v>112</v>
      </c>
      <c r="H55" s="313">
        <v>4.1789999999999994</v>
      </c>
      <c r="I55" s="324">
        <v>4.1500000000000004</v>
      </c>
      <c r="J55" s="339">
        <v>52</v>
      </c>
      <c r="K55" s="289">
        <v>107</v>
      </c>
      <c r="L55" s="237">
        <v>3.6261682242990649</v>
      </c>
      <c r="M55" s="324">
        <v>3.95</v>
      </c>
      <c r="N55" s="333">
        <v>93</v>
      </c>
      <c r="O55" s="289">
        <v>112</v>
      </c>
      <c r="P55" s="237">
        <v>4.5535000000000005</v>
      </c>
      <c r="Q55" s="324">
        <v>4.17</v>
      </c>
      <c r="R55" s="336">
        <v>7</v>
      </c>
      <c r="S55" s="59">
        <f t="shared" si="0"/>
        <v>194</v>
      </c>
      <c r="U55" s="57"/>
      <c r="V55" s="57"/>
      <c r="X55" s="57"/>
    </row>
    <row r="56" spans="1:24" ht="15" customHeight="1" x14ac:dyDescent="0.25">
      <c r="A56" s="58">
        <v>10</v>
      </c>
      <c r="B56" s="40" t="s">
        <v>46</v>
      </c>
      <c r="C56" s="308">
        <v>115</v>
      </c>
      <c r="D56" s="313">
        <v>4.1303999999999998</v>
      </c>
      <c r="E56" s="324">
        <v>4.13</v>
      </c>
      <c r="F56" s="339">
        <v>49</v>
      </c>
      <c r="G56" s="308">
        <v>118</v>
      </c>
      <c r="H56" s="313">
        <v>3.8050999999999999</v>
      </c>
      <c r="I56" s="324">
        <v>4.1500000000000004</v>
      </c>
      <c r="J56" s="339">
        <v>101</v>
      </c>
      <c r="K56" s="289">
        <v>107</v>
      </c>
      <c r="L56" s="237">
        <v>3.5887850467289719</v>
      </c>
      <c r="M56" s="324">
        <v>3.95</v>
      </c>
      <c r="N56" s="333">
        <v>96</v>
      </c>
      <c r="O56" s="289">
        <v>85</v>
      </c>
      <c r="P56" s="237">
        <v>4.0353000000000003</v>
      </c>
      <c r="Q56" s="324">
        <v>4.17</v>
      </c>
      <c r="R56" s="336">
        <v>77</v>
      </c>
      <c r="S56" s="59">
        <f t="shared" si="0"/>
        <v>323</v>
      </c>
      <c r="U56" s="57"/>
      <c r="V56" s="57"/>
      <c r="X56" s="57"/>
    </row>
    <row r="57" spans="1:24" ht="15" customHeight="1" x14ac:dyDescent="0.25">
      <c r="A57" s="58">
        <v>11</v>
      </c>
      <c r="B57" s="40" t="s">
        <v>153</v>
      </c>
      <c r="C57" s="308">
        <v>109</v>
      </c>
      <c r="D57" s="313">
        <v>4.1193000000000008</v>
      </c>
      <c r="E57" s="324">
        <v>4.13</v>
      </c>
      <c r="F57" s="339">
        <v>50</v>
      </c>
      <c r="G57" s="308">
        <v>121</v>
      </c>
      <c r="H57" s="313">
        <v>4.2561999999999998</v>
      </c>
      <c r="I57" s="324">
        <v>4.1500000000000004</v>
      </c>
      <c r="J57" s="339">
        <v>40</v>
      </c>
      <c r="K57" s="289">
        <v>110</v>
      </c>
      <c r="L57" s="237">
        <v>3.9909090909090907</v>
      </c>
      <c r="M57" s="324">
        <v>3.95</v>
      </c>
      <c r="N57" s="333">
        <v>39</v>
      </c>
      <c r="O57" s="289">
        <v>115</v>
      </c>
      <c r="P57" s="237">
        <v>4.2518000000000002</v>
      </c>
      <c r="Q57" s="324">
        <v>4.17</v>
      </c>
      <c r="R57" s="336">
        <v>45</v>
      </c>
      <c r="S57" s="59">
        <f t="shared" si="0"/>
        <v>174</v>
      </c>
      <c r="U57" s="57"/>
      <c r="V57" s="57"/>
      <c r="X57" s="57"/>
    </row>
    <row r="58" spans="1:24" ht="15" customHeight="1" x14ac:dyDescent="0.25">
      <c r="A58" s="58">
        <v>12</v>
      </c>
      <c r="B58" s="40" t="s">
        <v>42</v>
      </c>
      <c r="C58" s="308">
        <v>37</v>
      </c>
      <c r="D58" s="313">
        <v>4.0537000000000001</v>
      </c>
      <c r="E58" s="324">
        <v>4.13</v>
      </c>
      <c r="F58" s="339">
        <v>63</v>
      </c>
      <c r="G58" s="308">
        <v>57</v>
      </c>
      <c r="H58" s="313">
        <v>3.8774999999999999</v>
      </c>
      <c r="I58" s="324">
        <v>4.1500000000000004</v>
      </c>
      <c r="J58" s="339">
        <v>92</v>
      </c>
      <c r="K58" s="289">
        <v>97</v>
      </c>
      <c r="L58" s="237">
        <v>3.4020618556701034</v>
      </c>
      <c r="M58" s="324">
        <v>3.95</v>
      </c>
      <c r="N58" s="333">
        <v>108</v>
      </c>
      <c r="O58" s="289">
        <v>69</v>
      </c>
      <c r="P58" s="237">
        <v>4.0438999999999998</v>
      </c>
      <c r="Q58" s="324">
        <v>4.17</v>
      </c>
      <c r="R58" s="336">
        <v>78</v>
      </c>
      <c r="S58" s="59">
        <f t="shared" si="0"/>
        <v>341</v>
      </c>
      <c r="U58" s="57"/>
      <c r="V58" s="57"/>
      <c r="X58" s="57"/>
    </row>
    <row r="59" spans="1:24" ht="15" customHeight="1" x14ac:dyDescent="0.25">
      <c r="A59" s="58">
        <v>13</v>
      </c>
      <c r="B59" s="40" t="s">
        <v>151</v>
      </c>
      <c r="C59" s="308">
        <v>208</v>
      </c>
      <c r="D59" s="313">
        <v>3.9999000000000002</v>
      </c>
      <c r="E59" s="324">
        <v>4.13</v>
      </c>
      <c r="F59" s="339">
        <v>74</v>
      </c>
      <c r="G59" s="308">
        <v>106</v>
      </c>
      <c r="H59" s="313">
        <v>3.9623000000000004</v>
      </c>
      <c r="I59" s="324">
        <v>4.1500000000000004</v>
      </c>
      <c r="J59" s="339">
        <v>85</v>
      </c>
      <c r="K59" s="289"/>
      <c r="L59" s="237"/>
      <c r="M59" s="324">
        <v>3.95</v>
      </c>
      <c r="N59" s="333">
        <v>111</v>
      </c>
      <c r="O59" s="289"/>
      <c r="P59" s="237"/>
      <c r="Q59" s="324">
        <v>4.17</v>
      </c>
      <c r="R59" s="336">
        <v>111</v>
      </c>
      <c r="S59" s="59">
        <f t="shared" si="0"/>
        <v>381</v>
      </c>
      <c r="U59" s="57"/>
      <c r="V59" s="57"/>
      <c r="X59" s="57"/>
    </row>
    <row r="60" spans="1:24" ht="15" customHeight="1" x14ac:dyDescent="0.25">
      <c r="A60" s="58">
        <v>14</v>
      </c>
      <c r="B60" s="40" t="s">
        <v>38</v>
      </c>
      <c r="C60" s="308">
        <v>92</v>
      </c>
      <c r="D60" s="313">
        <v>3.9782999999999999</v>
      </c>
      <c r="E60" s="324">
        <v>4.13</v>
      </c>
      <c r="F60" s="339">
        <v>75</v>
      </c>
      <c r="G60" s="308">
        <v>110</v>
      </c>
      <c r="H60" s="313">
        <v>4.1817999999999991</v>
      </c>
      <c r="I60" s="324">
        <v>4.1500000000000004</v>
      </c>
      <c r="J60" s="339">
        <v>53</v>
      </c>
      <c r="K60" s="289">
        <v>89</v>
      </c>
      <c r="L60" s="237">
        <v>3.8764044943820228</v>
      </c>
      <c r="M60" s="324">
        <v>3.95</v>
      </c>
      <c r="N60" s="333">
        <v>60</v>
      </c>
      <c r="O60" s="289">
        <v>105</v>
      </c>
      <c r="P60" s="237">
        <v>4.3525</v>
      </c>
      <c r="Q60" s="324">
        <v>4.17</v>
      </c>
      <c r="R60" s="336">
        <v>30</v>
      </c>
      <c r="S60" s="59">
        <f t="shared" si="0"/>
        <v>218</v>
      </c>
      <c r="U60" s="57"/>
      <c r="V60" s="57"/>
      <c r="X60" s="57"/>
    </row>
    <row r="61" spans="1:24" ht="15" customHeight="1" x14ac:dyDescent="0.25">
      <c r="A61" s="58">
        <v>15</v>
      </c>
      <c r="B61" s="40" t="s">
        <v>40</v>
      </c>
      <c r="C61" s="308">
        <v>31</v>
      </c>
      <c r="D61" s="313">
        <v>3.9676999999999998</v>
      </c>
      <c r="E61" s="324">
        <v>4.13</v>
      </c>
      <c r="F61" s="339">
        <v>76</v>
      </c>
      <c r="G61" s="308">
        <v>31</v>
      </c>
      <c r="H61" s="313">
        <v>4.0322000000000005</v>
      </c>
      <c r="I61" s="324">
        <v>4.1500000000000004</v>
      </c>
      <c r="J61" s="339">
        <v>75</v>
      </c>
      <c r="K61" s="289">
        <v>22</v>
      </c>
      <c r="L61" s="237">
        <v>4.1818181818181817</v>
      </c>
      <c r="M61" s="324">
        <v>3.95</v>
      </c>
      <c r="N61" s="333">
        <v>14</v>
      </c>
      <c r="O61" s="289">
        <v>40</v>
      </c>
      <c r="P61" s="237">
        <v>3.95</v>
      </c>
      <c r="Q61" s="324">
        <v>4.17</v>
      </c>
      <c r="R61" s="336">
        <v>86</v>
      </c>
      <c r="S61" s="59">
        <f t="shared" si="0"/>
        <v>251</v>
      </c>
      <c r="U61" s="57"/>
      <c r="V61" s="57"/>
      <c r="X61" s="57"/>
    </row>
    <row r="62" spans="1:24" ht="15" customHeight="1" x14ac:dyDescent="0.25">
      <c r="A62" s="58">
        <v>16</v>
      </c>
      <c r="B62" s="40" t="s">
        <v>45</v>
      </c>
      <c r="C62" s="308">
        <v>87</v>
      </c>
      <c r="D62" s="313">
        <v>3.9081000000000001</v>
      </c>
      <c r="E62" s="324">
        <v>4.13</v>
      </c>
      <c r="F62" s="339">
        <v>87</v>
      </c>
      <c r="G62" s="308">
        <v>94</v>
      </c>
      <c r="H62" s="313">
        <v>3.8512</v>
      </c>
      <c r="I62" s="324">
        <v>4.1500000000000004</v>
      </c>
      <c r="J62" s="339">
        <v>96</v>
      </c>
      <c r="K62" s="289">
        <v>82</v>
      </c>
      <c r="L62" s="237">
        <v>3.8170731707317076</v>
      </c>
      <c r="M62" s="324">
        <v>3.95</v>
      </c>
      <c r="N62" s="333">
        <v>66</v>
      </c>
      <c r="O62" s="289">
        <v>84</v>
      </c>
      <c r="P62" s="237">
        <v>3.8334000000000001</v>
      </c>
      <c r="Q62" s="324">
        <v>4.17</v>
      </c>
      <c r="R62" s="336">
        <v>101</v>
      </c>
      <c r="S62" s="59">
        <f t="shared" si="0"/>
        <v>350</v>
      </c>
      <c r="U62" s="57"/>
      <c r="V62" s="57"/>
      <c r="X62" s="57"/>
    </row>
    <row r="63" spans="1:24" ht="15" customHeight="1" x14ac:dyDescent="0.25">
      <c r="A63" s="58">
        <v>17</v>
      </c>
      <c r="B63" s="40" t="s">
        <v>65</v>
      </c>
      <c r="C63" s="308">
        <v>134</v>
      </c>
      <c r="D63" s="313">
        <v>3.8582000000000001</v>
      </c>
      <c r="E63" s="324">
        <v>4.13</v>
      </c>
      <c r="F63" s="339">
        <v>93</v>
      </c>
      <c r="G63" s="308">
        <v>152</v>
      </c>
      <c r="H63" s="313">
        <v>4.3413000000000004</v>
      </c>
      <c r="I63" s="324">
        <v>4.1500000000000004</v>
      </c>
      <c r="J63" s="339">
        <v>24</v>
      </c>
      <c r="K63" s="289">
        <v>121</v>
      </c>
      <c r="L63" s="237">
        <v>3.8099173553719003</v>
      </c>
      <c r="M63" s="324">
        <v>3.95</v>
      </c>
      <c r="N63" s="333">
        <v>67</v>
      </c>
      <c r="O63" s="289">
        <v>150</v>
      </c>
      <c r="P63" s="237">
        <v>4.3465999999999996</v>
      </c>
      <c r="Q63" s="324">
        <v>4.17</v>
      </c>
      <c r="R63" s="336">
        <v>29</v>
      </c>
      <c r="S63" s="59">
        <f t="shared" si="0"/>
        <v>213</v>
      </c>
      <c r="U63" s="57"/>
      <c r="V63" s="57"/>
      <c r="X63" s="57"/>
    </row>
    <row r="64" spans="1:24" ht="15" customHeight="1" x14ac:dyDescent="0.25">
      <c r="A64" s="58">
        <v>18</v>
      </c>
      <c r="B64" s="40" t="s">
        <v>119</v>
      </c>
      <c r="C64" s="308">
        <v>93</v>
      </c>
      <c r="D64" s="313">
        <v>3.7957000000000001</v>
      </c>
      <c r="E64" s="324">
        <v>4.13</v>
      </c>
      <c r="F64" s="339">
        <v>101</v>
      </c>
      <c r="G64" s="308">
        <v>111</v>
      </c>
      <c r="H64" s="313">
        <v>4.3689999999999998</v>
      </c>
      <c r="I64" s="324">
        <v>4.1500000000000004</v>
      </c>
      <c r="J64" s="339">
        <v>20</v>
      </c>
      <c r="K64" s="289">
        <v>78</v>
      </c>
      <c r="L64" s="237">
        <v>4</v>
      </c>
      <c r="M64" s="324">
        <v>3.95</v>
      </c>
      <c r="N64" s="333">
        <v>36</v>
      </c>
      <c r="O64" s="289">
        <v>95</v>
      </c>
      <c r="P64" s="237">
        <v>3.8319000000000001</v>
      </c>
      <c r="Q64" s="324">
        <v>4.17</v>
      </c>
      <c r="R64" s="336">
        <v>100</v>
      </c>
      <c r="S64" s="145">
        <f t="shared" si="0"/>
        <v>257</v>
      </c>
      <c r="U64" s="57"/>
      <c r="V64" s="57"/>
      <c r="X64" s="57"/>
    </row>
    <row r="65" spans="1:24" ht="15" customHeight="1" x14ac:dyDescent="0.25">
      <c r="A65" s="64">
        <v>19</v>
      </c>
      <c r="B65" s="40" t="s">
        <v>44</v>
      </c>
      <c r="C65" s="308">
        <v>47</v>
      </c>
      <c r="D65" s="313">
        <v>3.5314999999999999</v>
      </c>
      <c r="E65" s="324">
        <v>4.13</v>
      </c>
      <c r="F65" s="339">
        <v>110</v>
      </c>
      <c r="G65" s="308">
        <v>29</v>
      </c>
      <c r="H65" s="313">
        <v>3.7930000000000001</v>
      </c>
      <c r="I65" s="324">
        <v>4.1500000000000004</v>
      </c>
      <c r="J65" s="339">
        <v>102</v>
      </c>
      <c r="K65" s="289">
        <v>21</v>
      </c>
      <c r="L65" s="237">
        <v>3.4761904761904758</v>
      </c>
      <c r="M65" s="324">
        <v>3.95</v>
      </c>
      <c r="N65" s="333">
        <v>104</v>
      </c>
      <c r="O65" s="289">
        <v>32</v>
      </c>
      <c r="P65" s="237">
        <v>4.0941999999999998</v>
      </c>
      <c r="Q65" s="324">
        <v>4.17</v>
      </c>
      <c r="R65" s="336">
        <v>68</v>
      </c>
      <c r="S65" s="149">
        <f t="shared" si="0"/>
        <v>384</v>
      </c>
      <c r="U65" s="57"/>
      <c r="V65" s="57"/>
      <c r="X65" s="57"/>
    </row>
    <row r="66" spans="1:24" ht="15" customHeight="1" thickBot="1" x14ac:dyDescent="0.3">
      <c r="A66" s="61">
        <v>20</v>
      </c>
      <c r="B66" s="40" t="s">
        <v>39</v>
      </c>
      <c r="C66" s="308">
        <v>51</v>
      </c>
      <c r="D66" s="313">
        <v>3.5298000000000003</v>
      </c>
      <c r="E66" s="324">
        <v>4.13</v>
      </c>
      <c r="F66" s="339">
        <v>111</v>
      </c>
      <c r="G66" s="308">
        <v>44</v>
      </c>
      <c r="H66" s="313">
        <v>3.6366999999999994</v>
      </c>
      <c r="I66" s="324">
        <v>4.1500000000000004</v>
      </c>
      <c r="J66" s="339">
        <v>110</v>
      </c>
      <c r="K66" s="289">
        <v>40</v>
      </c>
      <c r="L66" s="237">
        <v>3.7250000000000001</v>
      </c>
      <c r="M66" s="324">
        <v>3.95</v>
      </c>
      <c r="N66" s="333">
        <v>82</v>
      </c>
      <c r="O66" s="289">
        <v>50</v>
      </c>
      <c r="P66" s="237">
        <v>3.54</v>
      </c>
      <c r="Q66" s="324">
        <v>4.17</v>
      </c>
      <c r="R66" s="336">
        <v>109</v>
      </c>
      <c r="S66" s="148">
        <f t="shared" si="0"/>
        <v>412</v>
      </c>
      <c r="U66" s="57"/>
      <c r="V66" s="57"/>
      <c r="X66" s="57"/>
    </row>
    <row r="67" spans="1:24" ht="15" customHeight="1" thickBot="1" x14ac:dyDescent="0.3">
      <c r="A67" s="131"/>
      <c r="B67" s="134" t="s">
        <v>87</v>
      </c>
      <c r="C67" s="135">
        <f>SUM(C68:C81)</f>
        <v>1816</v>
      </c>
      <c r="D67" s="143">
        <f>AVERAGE(D68:D81)</f>
        <v>4.0534428571428576</v>
      </c>
      <c r="E67" s="246">
        <v>4.13</v>
      </c>
      <c r="F67" s="136"/>
      <c r="G67" s="135">
        <f>SUM(G68:G81)</f>
        <v>1861</v>
      </c>
      <c r="H67" s="143">
        <f>AVERAGE(H68:H81)</f>
        <v>4.0730857142857131</v>
      </c>
      <c r="I67" s="246">
        <v>4.1500000000000004</v>
      </c>
      <c r="J67" s="136"/>
      <c r="K67" s="135">
        <f>SUM(K68:K81)</f>
        <v>1553</v>
      </c>
      <c r="L67" s="143">
        <f>AVERAGE(L68:L81)</f>
        <v>3.8930588642093036</v>
      </c>
      <c r="M67" s="246">
        <v>3.95</v>
      </c>
      <c r="N67" s="136"/>
      <c r="O67" s="135">
        <f>SUM(O68:O81)</f>
        <v>1638</v>
      </c>
      <c r="P67" s="143">
        <f>AVERAGE(P68:P81)</f>
        <v>4.168914285714286</v>
      </c>
      <c r="Q67" s="246">
        <v>4.17</v>
      </c>
      <c r="R67" s="136"/>
      <c r="S67" s="147"/>
      <c r="U67" s="57"/>
      <c r="V67" s="57"/>
      <c r="X67" s="57"/>
    </row>
    <row r="68" spans="1:24" ht="15" customHeight="1" x14ac:dyDescent="0.25">
      <c r="A68" s="55">
        <v>1</v>
      </c>
      <c r="B68" s="40" t="s">
        <v>51</v>
      </c>
      <c r="C68" s="308">
        <v>110</v>
      </c>
      <c r="D68" s="313">
        <v>4.4904999999999999</v>
      </c>
      <c r="E68" s="324">
        <v>4.13</v>
      </c>
      <c r="F68" s="339">
        <v>12</v>
      </c>
      <c r="G68" s="308">
        <v>115</v>
      </c>
      <c r="H68" s="313">
        <v>4.3369</v>
      </c>
      <c r="I68" s="324">
        <v>4.1500000000000004</v>
      </c>
      <c r="J68" s="339">
        <v>26</v>
      </c>
      <c r="K68" s="289">
        <v>80</v>
      </c>
      <c r="L68" s="237">
        <v>3.95</v>
      </c>
      <c r="M68" s="324">
        <v>3.95</v>
      </c>
      <c r="N68" s="333">
        <v>46</v>
      </c>
      <c r="O68" s="289">
        <v>123</v>
      </c>
      <c r="P68" s="237">
        <v>4.4874999999999998</v>
      </c>
      <c r="Q68" s="324">
        <v>4.17</v>
      </c>
      <c r="R68" s="336">
        <v>13</v>
      </c>
      <c r="S68" s="144">
        <f t="shared" si="0"/>
        <v>97</v>
      </c>
      <c r="U68" s="57"/>
      <c r="V68" s="57"/>
      <c r="X68" s="57"/>
    </row>
    <row r="69" spans="1:24" ht="15" customHeight="1" x14ac:dyDescent="0.25">
      <c r="A69" s="58">
        <v>2</v>
      </c>
      <c r="B69" s="40" t="s">
        <v>67</v>
      </c>
      <c r="C69" s="306">
        <v>128</v>
      </c>
      <c r="D69" s="313">
        <v>4.3750999999999998</v>
      </c>
      <c r="E69" s="324">
        <v>4.13</v>
      </c>
      <c r="F69" s="339">
        <v>15</v>
      </c>
      <c r="G69" s="306">
        <v>119</v>
      </c>
      <c r="H69" s="313">
        <v>4.4286000000000003</v>
      </c>
      <c r="I69" s="324">
        <v>4.1500000000000004</v>
      </c>
      <c r="J69" s="339">
        <v>12</v>
      </c>
      <c r="K69" s="289">
        <v>110</v>
      </c>
      <c r="L69" s="237">
        <v>3.9181818181818189</v>
      </c>
      <c r="M69" s="324">
        <v>3.95</v>
      </c>
      <c r="N69" s="333">
        <v>54</v>
      </c>
      <c r="O69" s="289">
        <v>115</v>
      </c>
      <c r="P69" s="237">
        <v>4.2347999999999999</v>
      </c>
      <c r="Q69" s="324">
        <v>4.17</v>
      </c>
      <c r="R69" s="336">
        <v>49</v>
      </c>
      <c r="S69" s="59">
        <f t="shared" si="0"/>
        <v>130</v>
      </c>
      <c r="U69" s="57"/>
      <c r="V69" s="57"/>
      <c r="X69" s="57"/>
    </row>
    <row r="70" spans="1:24" ht="15" customHeight="1" x14ac:dyDescent="0.25">
      <c r="A70" s="58">
        <v>3</v>
      </c>
      <c r="B70" s="40" t="s">
        <v>49</v>
      </c>
      <c r="C70" s="308">
        <v>90</v>
      </c>
      <c r="D70" s="313">
        <v>4.1666999999999996</v>
      </c>
      <c r="E70" s="324">
        <v>4.13</v>
      </c>
      <c r="F70" s="339">
        <v>39</v>
      </c>
      <c r="G70" s="308">
        <v>93</v>
      </c>
      <c r="H70" s="313">
        <v>4.0214999999999996</v>
      </c>
      <c r="I70" s="324">
        <v>4.1500000000000004</v>
      </c>
      <c r="J70" s="339">
        <v>77</v>
      </c>
      <c r="K70" s="289">
        <v>87</v>
      </c>
      <c r="L70" s="237">
        <v>3.7816091954022992</v>
      </c>
      <c r="M70" s="324">
        <v>3.95</v>
      </c>
      <c r="N70" s="333">
        <v>73</v>
      </c>
      <c r="O70" s="289">
        <v>114</v>
      </c>
      <c r="P70" s="237">
        <v>4.2365000000000004</v>
      </c>
      <c r="Q70" s="324">
        <v>4.17</v>
      </c>
      <c r="R70" s="336">
        <v>47</v>
      </c>
      <c r="S70" s="59">
        <f t="shared" ref="S70:S112" si="1">R70+N70+J70+F70</f>
        <v>236</v>
      </c>
      <c r="U70" s="57"/>
      <c r="V70" s="57"/>
      <c r="X70" s="57"/>
    </row>
    <row r="71" spans="1:24" ht="15" customHeight="1" x14ac:dyDescent="0.25">
      <c r="A71" s="58">
        <v>4</v>
      </c>
      <c r="B71" s="40" t="s">
        <v>120</v>
      </c>
      <c r="C71" s="308">
        <v>166</v>
      </c>
      <c r="D71" s="313">
        <v>4.1562999999999999</v>
      </c>
      <c r="E71" s="324">
        <v>4.13</v>
      </c>
      <c r="F71" s="339">
        <v>44</v>
      </c>
      <c r="G71" s="308">
        <v>204</v>
      </c>
      <c r="H71" s="313">
        <v>4.1862000000000004</v>
      </c>
      <c r="I71" s="324">
        <v>4.1500000000000004</v>
      </c>
      <c r="J71" s="339">
        <v>50</v>
      </c>
      <c r="K71" s="289">
        <v>154</v>
      </c>
      <c r="L71" s="237">
        <v>3.7402597402597397</v>
      </c>
      <c r="M71" s="324">
        <v>3.95</v>
      </c>
      <c r="N71" s="333">
        <v>79</v>
      </c>
      <c r="O71" s="289">
        <v>178</v>
      </c>
      <c r="P71" s="237">
        <v>4.2695999999999996</v>
      </c>
      <c r="Q71" s="324">
        <v>4.17</v>
      </c>
      <c r="R71" s="336">
        <v>41</v>
      </c>
      <c r="S71" s="59">
        <f t="shared" si="1"/>
        <v>214</v>
      </c>
      <c r="U71" s="57"/>
      <c r="V71" s="57"/>
      <c r="X71" s="57"/>
    </row>
    <row r="72" spans="1:24" ht="15" customHeight="1" x14ac:dyDescent="0.25">
      <c r="A72" s="58">
        <v>5</v>
      </c>
      <c r="B72" s="40" t="s">
        <v>50</v>
      </c>
      <c r="C72" s="308">
        <v>61</v>
      </c>
      <c r="D72" s="313">
        <v>4.0820000000000007</v>
      </c>
      <c r="E72" s="324">
        <v>4.13</v>
      </c>
      <c r="F72" s="339">
        <v>57</v>
      </c>
      <c r="G72" s="308">
        <v>73</v>
      </c>
      <c r="H72" s="313">
        <v>3.9315000000000002</v>
      </c>
      <c r="I72" s="324">
        <v>4.1500000000000004</v>
      </c>
      <c r="J72" s="339">
        <v>88</v>
      </c>
      <c r="K72" s="289">
        <v>75</v>
      </c>
      <c r="L72" s="237">
        <v>3.5866666666666673</v>
      </c>
      <c r="M72" s="324">
        <v>3.95</v>
      </c>
      <c r="N72" s="333">
        <v>97</v>
      </c>
      <c r="O72" s="289">
        <v>76</v>
      </c>
      <c r="P72" s="237">
        <v>3.6845999999999997</v>
      </c>
      <c r="Q72" s="324">
        <v>4.17</v>
      </c>
      <c r="R72" s="336">
        <v>107</v>
      </c>
      <c r="S72" s="59">
        <f t="shared" si="1"/>
        <v>349</v>
      </c>
      <c r="U72" s="57"/>
      <c r="V72" s="57"/>
      <c r="X72" s="57"/>
    </row>
    <row r="73" spans="1:24" ht="15" customHeight="1" x14ac:dyDescent="0.25">
      <c r="A73" s="58">
        <v>6</v>
      </c>
      <c r="B73" s="40" t="s">
        <v>122</v>
      </c>
      <c r="C73" s="308">
        <v>98</v>
      </c>
      <c r="D73" s="313">
        <v>4.0815999999999999</v>
      </c>
      <c r="E73" s="324">
        <v>4.13</v>
      </c>
      <c r="F73" s="339">
        <v>58</v>
      </c>
      <c r="G73" s="308">
        <v>94</v>
      </c>
      <c r="H73" s="313">
        <v>4.1276000000000002</v>
      </c>
      <c r="I73" s="324">
        <v>4.1500000000000004</v>
      </c>
      <c r="J73" s="339">
        <v>58</v>
      </c>
      <c r="K73" s="289">
        <v>82</v>
      </c>
      <c r="L73" s="237">
        <v>4.01219512195122</v>
      </c>
      <c r="M73" s="324">
        <v>3.95</v>
      </c>
      <c r="N73" s="333">
        <v>33</v>
      </c>
      <c r="O73" s="289">
        <v>83</v>
      </c>
      <c r="P73" s="237">
        <v>3.9879999999999995</v>
      </c>
      <c r="Q73" s="324">
        <v>4.17</v>
      </c>
      <c r="R73" s="336">
        <v>81</v>
      </c>
      <c r="S73" s="59">
        <f t="shared" si="1"/>
        <v>230</v>
      </c>
      <c r="U73" s="57"/>
      <c r="V73" s="57"/>
      <c r="X73" s="57"/>
    </row>
    <row r="74" spans="1:24" ht="15" customHeight="1" x14ac:dyDescent="0.25">
      <c r="A74" s="58">
        <v>7</v>
      </c>
      <c r="B74" s="40" t="s">
        <v>48</v>
      </c>
      <c r="C74" s="308">
        <v>128</v>
      </c>
      <c r="D74" s="313">
        <v>4.0780999999999992</v>
      </c>
      <c r="E74" s="324">
        <v>4.13</v>
      </c>
      <c r="F74" s="339">
        <v>59</v>
      </c>
      <c r="G74" s="308">
        <v>141</v>
      </c>
      <c r="H74" s="313">
        <v>4.3616999999999999</v>
      </c>
      <c r="I74" s="324">
        <v>4.1500000000000004</v>
      </c>
      <c r="J74" s="339">
        <v>21</v>
      </c>
      <c r="K74" s="289">
        <v>104</v>
      </c>
      <c r="L74" s="237">
        <v>4.4230769230769234</v>
      </c>
      <c r="M74" s="324">
        <v>3.95</v>
      </c>
      <c r="N74" s="333">
        <v>9</v>
      </c>
      <c r="O74" s="289">
        <v>102</v>
      </c>
      <c r="P74" s="237">
        <v>4.6667000000000005</v>
      </c>
      <c r="Q74" s="324">
        <v>4.17</v>
      </c>
      <c r="R74" s="336">
        <v>3</v>
      </c>
      <c r="S74" s="59">
        <f t="shared" si="1"/>
        <v>92</v>
      </c>
      <c r="U74" s="57"/>
      <c r="V74" s="57"/>
      <c r="X74" s="57"/>
    </row>
    <row r="75" spans="1:24" ht="15" customHeight="1" x14ac:dyDescent="0.25">
      <c r="A75" s="58">
        <v>8</v>
      </c>
      <c r="B75" s="40" t="s">
        <v>123</v>
      </c>
      <c r="C75" s="308">
        <v>90</v>
      </c>
      <c r="D75" s="313">
        <v>4.0111999999999997</v>
      </c>
      <c r="E75" s="324">
        <v>4.13</v>
      </c>
      <c r="F75" s="339">
        <v>70</v>
      </c>
      <c r="G75" s="308">
        <v>102</v>
      </c>
      <c r="H75" s="313">
        <v>4.0490000000000004</v>
      </c>
      <c r="I75" s="324">
        <v>4.1500000000000004</v>
      </c>
      <c r="J75" s="339">
        <v>71</v>
      </c>
      <c r="K75" s="289">
        <v>97</v>
      </c>
      <c r="L75" s="237">
        <v>4.0412371134020626</v>
      </c>
      <c r="M75" s="324">
        <v>3.95</v>
      </c>
      <c r="N75" s="333">
        <v>30</v>
      </c>
      <c r="O75" s="289">
        <v>106</v>
      </c>
      <c r="P75" s="237">
        <v>4.1321000000000003</v>
      </c>
      <c r="Q75" s="324">
        <v>4.17</v>
      </c>
      <c r="R75" s="336">
        <v>62</v>
      </c>
      <c r="S75" s="59">
        <f t="shared" si="1"/>
        <v>233</v>
      </c>
      <c r="U75" s="57"/>
      <c r="V75" s="57"/>
      <c r="X75" s="57"/>
    </row>
    <row r="76" spans="1:24" ht="15" customHeight="1" x14ac:dyDescent="0.25">
      <c r="A76" s="58">
        <v>9</v>
      </c>
      <c r="B76" s="40" t="s">
        <v>127</v>
      </c>
      <c r="C76" s="308">
        <v>92</v>
      </c>
      <c r="D76" s="313">
        <v>3.9670000000000005</v>
      </c>
      <c r="E76" s="324">
        <v>4.13</v>
      </c>
      <c r="F76" s="339">
        <v>77</v>
      </c>
      <c r="G76" s="308">
        <v>83</v>
      </c>
      <c r="H76" s="313">
        <v>4.2529999999999992</v>
      </c>
      <c r="I76" s="324">
        <v>4.1500000000000004</v>
      </c>
      <c r="J76" s="339">
        <v>42</v>
      </c>
      <c r="K76" s="289">
        <v>69</v>
      </c>
      <c r="L76" s="237">
        <v>3.7971014492753623</v>
      </c>
      <c r="M76" s="324">
        <v>3.95</v>
      </c>
      <c r="N76" s="333">
        <v>71</v>
      </c>
      <c r="O76" s="289">
        <v>94</v>
      </c>
      <c r="P76" s="237">
        <v>4.4256000000000002</v>
      </c>
      <c r="Q76" s="324">
        <v>4.17</v>
      </c>
      <c r="R76" s="336">
        <v>20</v>
      </c>
      <c r="S76" s="59">
        <f t="shared" si="1"/>
        <v>210</v>
      </c>
      <c r="U76" s="57"/>
      <c r="V76" s="57"/>
      <c r="X76" s="57"/>
    </row>
    <row r="77" spans="1:24" ht="15" customHeight="1" x14ac:dyDescent="0.25">
      <c r="A77" s="58">
        <v>10</v>
      </c>
      <c r="B77" s="40" t="s">
        <v>125</v>
      </c>
      <c r="C77" s="308">
        <v>219</v>
      </c>
      <c r="D77" s="313">
        <v>3.9405999999999999</v>
      </c>
      <c r="E77" s="324">
        <v>4.13</v>
      </c>
      <c r="F77" s="339">
        <v>81</v>
      </c>
      <c r="G77" s="308">
        <v>198</v>
      </c>
      <c r="H77" s="313">
        <v>4.0303000000000004</v>
      </c>
      <c r="I77" s="324">
        <v>4.1500000000000004</v>
      </c>
      <c r="J77" s="339">
        <v>74</v>
      </c>
      <c r="K77" s="289">
        <v>117</v>
      </c>
      <c r="L77" s="237">
        <v>3.7606837606837611</v>
      </c>
      <c r="M77" s="324">
        <v>3.95</v>
      </c>
      <c r="N77" s="333">
        <v>76</v>
      </c>
      <c r="O77" s="289">
        <v>237</v>
      </c>
      <c r="P77" s="237">
        <v>4.2827000000000002</v>
      </c>
      <c r="Q77" s="324">
        <v>4.17</v>
      </c>
      <c r="R77" s="336">
        <v>40</v>
      </c>
      <c r="S77" s="59">
        <f t="shared" si="1"/>
        <v>271</v>
      </c>
      <c r="U77" s="57"/>
      <c r="V77" s="57"/>
      <c r="X77" s="57"/>
    </row>
    <row r="78" spans="1:24" ht="15" customHeight="1" x14ac:dyDescent="0.25">
      <c r="A78" s="58">
        <v>11</v>
      </c>
      <c r="B78" s="40" t="s">
        <v>128</v>
      </c>
      <c r="C78" s="308">
        <v>247</v>
      </c>
      <c r="D78" s="313">
        <v>3.9356000000000004</v>
      </c>
      <c r="E78" s="324">
        <v>4.13</v>
      </c>
      <c r="F78" s="339">
        <v>84</v>
      </c>
      <c r="G78" s="308">
        <v>196</v>
      </c>
      <c r="H78" s="313">
        <v>3.8877999999999999</v>
      </c>
      <c r="I78" s="324">
        <v>4.1500000000000004</v>
      </c>
      <c r="J78" s="339">
        <v>91</v>
      </c>
      <c r="K78" s="289">
        <v>188</v>
      </c>
      <c r="L78" s="237">
        <v>4.0212765957446805</v>
      </c>
      <c r="M78" s="324">
        <v>3.95</v>
      </c>
      <c r="N78" s="333">
        <v>32</v>
      </c>
      <c r="O78" s="289">
        <v>26</v>
      </c>
      <c r="P78" s="237">
        <v>4.1539000000000001</v>
      </c>
      <c r="Q78" s="324">
        <v>4.17</v>
      </c>
      <c r="R78" s="336">
        <v>57</v>
      </c>
      <c r="S78" s="142">
        <f t="shared" si="1"/>
        <v>264</v>
      </c>
      <c r="U78" s="57"/>
      <c r="V78" s="57"/>
      <c r="X78" s="57"/>
    </row>
    <row r="79" spans="1:24" ht="15" customHeight="1" x14ac:dyDescent="0.25">
      <c r="A79" s="58">
        <v>12</v>
      </c>
      <c r="B79" s="40" t="s">
        <v>121</v>
      </c>
      <c r="C79" s="308">
        <v>88</v>
      </c>
      <c r="D79" s="313">
        <v>3.9314000000000004</v>
      </c>
      <c r="E79" s="324">
        <v>4.13</v>
      </c>
      <c r="F79" s="339">
        <v>85</v>
      </c>
      <c r="G79" s="308">
        <v>100</v>
      </c>
      <c r="H79" s="313">
        <v>4.07</v>
      </c>
      <c r="I79" s="324">
        <v>4.1500000000000004</v>
      </c>
      <c r="J79" s="339">
        <v>67</v>
      </c>
      <c r="K79" s="289">
        <v>70</v>
      </c>
      <c r="L79" s="237">
        <v>3.7142857142857144</v>
      </c>
      <c r="M79" s="324">
        <v>3.95</v>
      </c>
      <c r="N79" s="333">
        <v>84</v>
      </c>
      <c r="O79" s="289">
        <v>71</v>
      </c>
      <c r="P79" s="237">
        <v>3.8308999999999997</v>
      </c>
      <c r="Q79" s="324">
        <v>4.17</v>
      </c>
      <c r="R79" s="336">
        <v>102</v>
      </c>
      <c r="S79" s="59">
        <f t="shared" si="1"/>
        <v>338</v>
      </c>
      <c r="U79" s="57"/>
      <c r="V79" s="57"/>
      <c r="X79" s="57"/>
    </row>
    <row r="80" spans="1:24" ht="15" customHeight="1" x14ac:dyDescent="0.25">
      <c r="A80" s="58">
        <v>13</v>
      </c>
      <c r="B80" s="40" t="s">
        <v>124</v>
      </c>
      <c r="C80" s="308">
        <v>158</v>
      </c>
      <c r="D80" s="313">
        <v>3.8795999999999999</v>
      </c>
      <c r="E80" s="324">
        <v>4.13</v>
      </c>
      <c r="F80" s="339">
        <v>91</v>
      </c>
      <c r="G80" s="308">
        <v>180</v>
      </c>
      <c r="H80" s="313">
        <v>3.8055999999999996</v>
      </c>
      <c r="I80" s="324">
        <v>4.1500000000000004</v>
      </c>
      <c r="J80" s="339">
        <v>100</v>
      </c>
      <c r="K80" s="289">
        <v>160</v>
      </c>
      <c r="L80" s="237">
        <v>3.9312499999999999</v>
      </c>
      <c r="M80" s="324">
        <v>3.95</v>
      </c>
      <c r="N80" s="333">
        <v>48</v>
      </c>
      <c r="O80" s="289">
        <v>159</v>
      </c>
      <c r="P80" s="237">
        <v>4.0625</v>
      </c>
      <c r="Q80" s="324">
        <v>4.17</v>
      </c>
      <c r="R80" s="336">
        <v>74</v>
      </c>
      <c r="S80" s="59">
        <f t="shared" si="1"/>
        <v>313</v>
      </c>
      <c r="U80" s="57"/>
      <c r="V80" s="57"/>
      <c r="X80" s="57"/>
    </row>
    <row r="81" spans="1:24" ht="15" customHeight="1" thickBot="1" x14ac:dyDescent="0.3">
      <c r="A81" s="58">
        <v>14</v>
      </c>
      <c r="B81" s="40" t="s">
        <v>126</v>
      </c>
      <c r="C81" s="308">
        <v>141</v>
      </c>
      <c r="D81" s="313">
        <v>3.6524999999999999</v>
      </c>
      <c r="E81" s="324">
        <v>4.13</v>
      </c>
      <c r="F81" s="339">
        <v>106</v>
      </c>
      <c r="G81" s="308">
        <v>163</v>
      </c>
      <c r="H81" s="313">
        <v>3.5334999999999996</v>
      </c>
      <c r="I81" s="324">
        <v>4.1500000000000004</v>
      </c>
      <c r="J81" s="339">
        <v>111</v>
      </c>
      <c r="K81" s="289">
        <v>160</v>
      </c>
      <c r="L81" s="237">
        <v>3.8250000000000002</v>
      </c>
      <c r="M81" s="324">
        <v>3.95</v>
      </c>
      <c r="N81" s="333">
        <v>64</v>
      </c>
      <c r="O81" s="289">
        <v>154</v>
      </c>
      <c r="P81" s="237">
        <v>3.9093999999999998</v>
      </c>
      <c r="Q81" s="324">
        <v>4.17</v>
      </c>
      <c r="R81" s="336">
        <v>91</v>
      </c>
      <c r="S81" s="59">
        <f t="shared" si="1"/>
        <v>372</v>
      </c>
      <c r="U81" s="57"/>
      <c r="V81" s="57"/>
      <c r="X81" s="57"/>
    </row>
    <row r="82" spans="1:24" ht="15" customHeight="1" thickBot="1" x14ac:dyDescent="0.3">
      <c r="A82" s="131"/>
      <c r="B82" s="134" t="s">
        <v>88</v>
      </c>
      <c r="C82" s="135">
        <f>SUM(C83:C112)</f>
        <v>4767</v>
      </c>
      <c r="D82" s="143">
        <f>AVERAGE(D83:D112)</f>
        <v>4.1309666666666667</v>
      </c>
      <c r="E82" s="246">
        <v>4.13</v>
      </c>
      <c r="F82" s="136"/>
      <c r="G82" s="135">
        <f>SUM(G83:G112)</f>
        <v>4764</v>
      </c>
      <c r="H82" s="143">
        <f>AVERAGE(H83:H112)</f>
        <v>4.1077866666666658</v>
      </c>
      <c r="I82" s="246">
        <v>4.1500000000000004</v>
      </c>
      <c r="J82" s="136"/>
      <c r="K82" s="135">
        <f>SUM(K83:K112)</f>
        <v>4061</v>
      </c>
      <c r="L82" s="143">
        <f>AVERAGE(L83:L112)</f>
        <v>3.8680235335406579</v>
      </c>
      <c r="M82" s="246">
        <v>3.95</v>
      </c>
      <c r="N82" s="136"/>
      <c r="O82" s="135">
        <f>SUM(O83:O112)</f>
        <v>3966</v>
      </c>
      <c r="P82" s="143">
        <f>AVERAGE(P83:P112)</f>
        <v>4.2000366666666666</v>
      </c>
      <c r="Q82" s="246">
        <v>4.17</v>
      </c>
      <c r="R82" s="136"/>
      <c r="S82" s="147"/>
      <c r="U82" s="57"/>
      <c r="V82" s="57"/>
      <c r="X82" s="57"/>
    </row>
    <row r="83" spans="1:24" ht="15" customHeight="1" x14ac:dyDescent="0.25">
      <c r="A83" s="62">
        <v>1</v>
      </c>
      <c r="B83" s="40" t="s">
        <v>131</v>
      </c>
      <c r="C83" s="289">
        <v>115</v>
      </c>
      <c r="D83" s="237">
        <v>4.5042999999999997</v>
      </c>
      <c r="E83" s="324">
        <v>4.13</v>
      </c>
      <c r="F83" s="339">
        <v>10</v>
      </c>
      <c r="G83" s="289">
        <v>126</v>
      </c>
      <c r="H83" s="237">
        <v>4.3332999999999995</v>
      </c>
      <c r="I83" s="324">
        <v>4.1500000000000004</v>
      </c>
      <c r="J83" s="339">
        <v>30</v>
      </c>
      <c r="K83" s="289">
        <v>117</v>
      </c>
      <c r="L83" s="237">
        <v>4.0085470085470085</v>
      </c>
      <c r="M83" s="324">
        <v>3.95</v>
      </c>
      <c r="N83" s="333">
        <v>35</v>
      </c>
      <c r="O83" s="289">
        <v>107</v>
      </c>
      <c r="P83" s="237">
        <v>4.4490000000000007</v>
      </c>
      <c r="Q83" s="324">
        <v>4.17</v>
      </c>
      <c r="R83" s="336">
        <v>16</v>
      </c>
      <c r="S83" s="145">
        <f t="shared" si="1"/>
        <v>91</v>
      </c>
      <c r="U83" s="57"/>
      <c r="V83" s="57"/>
      <c r="X83" s="57"/>
    </row>
    <row r="84" spans="1:24" ht="15" customHeight="1" x14ac:dyDescent="0.25">
      <c r="A84" s="58">
        <v>2</v>
      </c>
      <c r="B84" s="40" t="s">
        <v>142</v>
      </c>
      <c r="C84" s="308">
        <v>128</v>
      </c>
      <c r="D84" s="313">
        <v>4.3514999999999997</v>
      </c>
      <c r="E84" s="324">
        <v>4.13</v>
      </c>
      <c r="F84" s="339">
        <v>18</v>
      </c>
      <c r="G84" s="308">
        <v>102</v>
      </c>
      <c r="H84" s="313">
        <v>4.3356000000000003</v>
      </c>
      <c r="I84" s="324">
        <v>4.1500000000000004</v>
      </c>
      <c r="J84" s="339">
        <v>27</v>
      </c>
      <c r="K84" s="289">
        <v>78</v>
      </c>
      <c r="L84" s="237">
        <v>3.8333333333333339</v>
      </c>
      <c r="M84" s="324">
        <v>3.95</v>
      </c>
      <c r="N84" s="333">
        <v>63</v>
      </c>
      <c r="O84" s="289">
        <v>102</v>
      </c>
      <c r="P84" s="237">
        <v>4.3137999999999996</v>
      </c>
      <c r="Q84" s="324">
        <v>4.17</v>
      </c>
      <c r="R84" s="336">
        <v>37</v>
      </c>
      <c r="S84" s="59">
        <f t="shared" si="1"/>
        <v>145</v>
      </c>
      <c r="U84" s="57"/>
      <c r="V84" s="57"/>
      <c r="X84" s="57"/>
    </row>
    <row r="85" spans="1:24" ht="15" customHeight="1" x14ac:dyDescent="0.25">
      <c r="A85" s="58">
        <v>3</v>
      </c>
      <c r="B85" s="40" t="s">
        <v>93</v>
      </c>
      <c r="C85" s="308">
        <v>294</v>
      </c>
      <c r="D85" s="313">
        <v>4.3266</v>
      </c>
      <c r="E85" s="324">
        <v>4.13</v>
      </c>
      <c r="F85" s="339">
        <v>19</v>
      </c>
      <c r="G85" s="308">
        <v>285</v>
      </c>
      <c r="H85" s="313">
        <v>4.3856000000000002</v>
      </c>
      <c r="I85" s="324">
        <v>4.1500000000000004</v>
      </c>
      <c r="J85" s="339">
        <v>17</v>
      </c>
      <c r="K85" s="289">
        <v>241</v>
      </c>
      <c r="L85" s="237">
        <v>4.2904564315352705</v>
      </c>
      <c r="M85" s="324">
        <v>3.95</v>
      </c>
      <c r="N85" s="333">
        <v>12</v>
      </c>
      <c r="O85" s="289">
        <v>262</v>
      </c>
      <c r="P85" s="237">
        <v>4.4085000000000001</v>
      </c>
      <c r="Q85" s="324">
        <v>4.17</v>
      </c>
      <c r="R85" s="336">
        <v>21</v>
      </c>
      <c r="S85" s="59">
        <f t="shared" si="1"/>
        <v>69</v>
      </c>
      <c r="U85" s="57"/>
      <c r="V85" s="57"/>
      <c r="X85" s="57"/>
    </row>
    <row r="86" spans="1:24" ht="15" customHeight="1" x14ac:dyDescent="0.25">
      <c r="A86" s="58">
        <v>4</v>
      </c>
      <c r="B86" s="40" t="s">
        <v>99</v>
      </c>
      <c r="C86" s="308">
        <v>257</v>
      </c>
      <c r="D86" s="313">
        <v>4.3229000000000006</v>
      </c>
      <c r="E86" s="324">
        <v>4.13</v>
      </c>
      <c r="F86" s="339">
        <v>20</v>
      </c>
      <c r="G86" s="308">
        <v>159</v>
      </c>
      <c r="H86" s="313">
        <v>4.2141999999999999</v>
      </c>
      <c r="I86" s="324">
        <v>4.1500000000000004</v>
      </c>
      <c r="J86" s="339">
        <v>47</v>
      </c>
      <c r="K86" s="289">
        <v>164</v>
      </c>
      <c r="L86" s="237">
        <v>4.3841463414634152</v>
      </c>
      <c r="M86" s="324">
        <v>3.95</v>
      </c>
      <c r="N86" s="333">
        <v>10</v>
      </c>
      <c r="O86" s="289">
        <v>60</v>
      </c>
      <c r="P86" s="237">
        <v>4.3333000000000004</v>
      </c>
      <c r="Q86" s="324">
        <v>4.17</v>
      </c>
      <c r="R86" s="336">
        <v>34</v>
      </c>
      <c r="S86" s="59">
        <f t="shared" si="1"/>
        <v>111</v>
      </c>
      <c r="U86" s="57"/>
      <c r="V86" s="57"/>
      <c r="X86" s="57"/>
    </row>
    <row r="87" spans="1:24" ht="15" customHeight="1" x14ac:dyDescent="0.25">
      <c r="A87" s="58">
        <v>5</v>
      </c>
      <c r="B87" s="40" t="s">
        <v>158</v>
      </c>
      <c r="C87" s="289">
        <v>139</v>
      </c>
      <c r="D87" s="237">
        <v>4.2949000000000002</v>
      </c>
      <c r="E87" s="324">
        <v>4.13</v>
      </c>
      <c r="F87" s="339">
        <v>22</v>
      </c>
      <c r="G87" s="289">
        <v>124</v>
      </c>
      <c r="H87" s="237">
        <v>4.2420000000000009</v>
      </c>
      <c r="I87" s="324">
        <v>4.1500000000000004</v>
      </c>
      <c r="J87" s="339">
        <v>44</v>
      </c>
      <c r="K87" s="289">
        <v>117</v>
      </c>
      <c r="L87" s="237">
        <v>3.7350427350427351</v>
      </c>
      <c r="M87" s="324">
        <v>3.95</v>
      </c>
      <c r="N87" s="333">
        <v>80</v>
      </c>
      <c r="O87" s="289">
        <v>104</v>
      </c>
      <c r="P87" s="237">
        <v>4.2692000000000005</v>
      </c>
      <c r="Q87" s="324">
        <v>4.17</v>
      </c>
      <c r="R87" s="336">
        <v>42</v>
      </c>
      <c r="S87" s="59">
        <f t="shared" si="1"/>
        <v>188</v>
      </c>
      <c r="U87" s="57"/>
      <c r="V87" s="57"/>
      <c r="X87" s="57"/>
    </row>
    <row r="88" spans="1:24" ht="15" customHeight="1" x14ac:dyDescent="0.25">
      <c r="A88" s="58">
        <v>6</v>
      </c>
      <c r="B88" s="40" t="s">
        <v>144</v>
      </c>
      <c r="C88" s="308">
        <v>205</v>
      </c>
      <c r="D88" s="313">
        <v>4.2881999999999998</v>
      </c>
      <c r="E88" s="324">
        <v>4.13</v>
      </c>
      <c r="F88" s="339">
        <v>23</v>
      </c>
      <c r="G88" s="308">
        <v>244</v>
      </c>
      <c r="H88" s="313">
        <v>4.2462999999999997</v>
      </c>
      <c r="I88" s="324">
        <v>4.1500000000000004</v>
      </c>
      <c r="J88" s="339">
        <v>41</v>
      </c>
      <c r="K88" s="289">
        <v>235</v>
      </c>
      <c r="L88" s="237">
        <v>4.1489361702127665</v>
      </c>
      <c r="M88" s="324">
        <v>3.95</v>
      </c>
      <c r="N88" s="333">
        <v>16</v>
      </c>
      <c r="O88" s="289">
        <v>217</v>
      </c>
      <c r="P88" s="237">
        <v>4.3367999999999993</v>
      </c>
      <c r="Q88" s="324">
        <v>4.17</v>
      </c>
      <c r="R88" s="336">
        <v>32</v>
      </c>
      <c r="S88" s="59">
        <f t="shared" si="1"/>
        <v>112</v>
      </c>
      <c r="U88" s="57"/>
      <c r="V88" s="57"/>
      <c r="X88" s="57"/>
    </row>
    <row r="89" spans="1:24" ht="15" customHeight="1" x14ac:dyDescent="0.25">
      <c r="A89" s="58">
        <v>7</v>
      </c>
      <c r="B89" s="40" t="s">
        <v>58</v>
      </c>
      <c r="C89" s="308">
        <v>157</v>
      </c>
      <c r="D89" s="313">
        <v>4.2866999999999997</v>
      </c>
      <c r="E89" s="324">
        <v>4.13</v>
      </c>
      <c r="F89" s="339">
        <v>24</v>
      </c>
      <c r="G89" s="308">
        <v>188</v>
      </c>
      <c r="H89" s="313">
        <v>4.2392999999999992</v>
      </c>
      <c r="I89" s="324">
        <v>4.1500000000000004</v>
      </c>
      <c r="J89" s="339">
        <v>43</v>
      </c>
      <c r="K89" s="289">
        <v>131</v>
      </c>
      <c r="L89" s="237">
        <v>3.8091603053435112</v>
      </c>
      <c r="M89" s="324">
        <v>3.95</v>
      </c>
      <c r="N89" s="333">
        <v>68</v>
      </c>
      <c r="O89" s="289">
        <v>117</v>
      </c>
      <c r="P89" s="237">
        <v>4.0851999999999995</v>
      </c>
      <c r="Q89" s="324">
        <v>4.17</v>
      </c>
      <c r="R89" s="336">
        <v>66</v>
      </c>
      <c r="S89" s="59">
        <f t="shared" si="1"/>
        <v>201</v>
      </c>
      <c r="U89" s="57"/>
      <c r="V89" s="57"/>
      <c r="X89" s="57"/>
    </row>
    <row r="90" spans="1:24" ht="15" customHeight="1" x14ac:dyDescent="0.25">
      <c r="A90" s="58">
        <v>8</v>
      </c>
      <c r="B90" s="40" t="s">
        <v>139</v>
      </c>
      <c r="C90" s="308">
        <v>97</v>
      </c>
      <c r="D90" s="313">
        <v>4.2784000000000004</v>
      </c>
      <c r="E90" s="324">
        <v>4.13</v>
      </c>
      <c r="F90" s="339">
        <v>25</v>
      </c>
      <c r="G90" s="308">
        <v>98</v>
      </c>
      <c r="H90" s="313">
        <v>3.9693999999999998</v>
      </c>
      <c r="I90" s="324">
        <v>4.1500000000000004</v>
      </c>
      <c r="J90" s="339">
        <v>83</v>
      </c>
      <c r="K90" s="289">
        <v>67</v>
      </c>
      <c r="L90" s="237">
        <v>3.5671641791044779</v>
      </c>
      <c r="M90" s="324">
        <v>3.95</v>
      </c>
      <c r="N90" s="333">
        <v>100</v>
      </c>
      <c r="O90" s="289">
        <v>72</v>
      </c>
      <c r="P90" s="237">
        <v>4.1109999999999998</v>
      </c>
      <c r="Q90" s="324">
        <v>4.17</v>
      </c>
      <c r="R90" s="336">
        <v>64</v>
      </c>
      <c r="S90" s="59">
        <f t="shared" si="1"/>
        <v>272</v>
      </c>
      <c r="U90" s="57"/>
      <c r="V90" s="57"/>
      <c r="X90" s="57"/>
    </row>
    <row r="91" spans="1:24" ht="15" customHeight="1" x14ac:dyDescent="0.25">
      <c r="A91" s="58">
        <v>9</v>
      </c>
      <c r="B91" s="40" t="s">
        <v>135</v>
      </c>
      <c r="C91" s="289">
        <v>93</v>
      </c>
      <c r="D91" s="237">
        <v>4.2688999999999995</v>
      </c>
      <c r="E91" s="324">
        <v>4.13</v>
      </c>
      <c r="F91" s="339">
        <v>26</v>
      </c>
      <c r="G91" s="289">
        <v>114</v>
      </c>
      <c r="H91" s="237">
        <v>3.9474</v>
      </c>
      <c r="I91" s="324">
        <v>4.1500000000000004</v>
      </c>
      <c r="J91" s="339">
        <v>86</v>
      </c>
      <c r="K91" s="289">
        <v>121</v>
      </c>
      <c r="L91" s="237">
        <v>3.9008264462809916</v>
      </c>
      <c r="M91" s="324">
        <v>3.95</v>
      </c>
      <c r="N91" s="333">
        <v>57</v>
      </c>
      <c r="O91" s="289">
        <v>89</v>
      </c>
      <c r="P91" s="237">
        <v>4.0787000000000004</v>
      </c>
      <c r="Q91" s="324">
        <v>4.17</v>
      </c>
      <c r="R91" s="336">
        <v>69</v>
      </c>
      <c r="S91" s="59">
        <f t="shared" si="1"/>
        <v>238</v>
      </c>
      <c r="U91" s="57"/>
      <c r="V91" s="57"/>
      <c r="X91" s="57"/>
    </row>
    <row r="92" spans="1:24" ht="15" customHeight="1" x14ac:dyDescent="0.25">
      <c r="A92" s="58">
        <v>10</v>
      </c>
      <c r="B92" s="40" t="s">
        <v>94</v>
      </c>
      <c r="C92" s="289">
        <v>301</v>
      </c>
      <c r="D92" s="237">
        <v>4.2254999999999994</v>
      </c>
      <c r="E92" s="324">
        <v>4.13</v>
      </c>
      <c r="F92" s="339">
        <v>30</v>
      </c>
      <c r="G92" s="289">
        <v>287</v>
      </c>
      <c r="H92" s="237">
        <v>4.1495000000000006</v>
      </c>
      <c r="I92" s="324">
        <v>4.1500000000000004</v>
      </c>
      <c r="J92" s="339">
        <v>56</v>
      </c>
      <c r="K92" s="289">
        <v>261</v>
      </c>
      <c r="L92" s="237">
        <v>3.8045977011494254</v>
      </c>
      <c r="M92" s="324">
        <v>3.95</v>
      </c>
      <c r="N92" s="333">
        <v>69</v>
      </c>
      <c r="O92" s="289">
        <v>240</v>
      </c>
      <c r="P92" s="237">
        <v>4.5999999999999996</v>
      </c>
      <c r="Q92" s="324">
        <v>4.17</v>
      </c>
      <c r="R92" s="336">
        <v>4</v>
      </c>
      <c r="S92" s="59">
        <f t="shared" si="1"/>
        <v>159</v>
      </c>
      <c r="U92" s="57"/>
      <c r="V92" s="57"/>
      <c r="X92" s="57"/>
    </row>
    <row r="93" spans="1:24" ht="15" customHeight="1" x14ac:dyDescent="0.25">
      <c r="A93" s="58">
        <v>11</v>
      </c>
      <c r="B93" s="40" t="s">
        <v>141</v>
      </c>
      <c r="C93" s="289">
        <v>117</v>
      </c>
      <c r="D93" s="237">
        <v>4.2133000000000003</v>
      </c>
      <c r="E93" s="324">
        <v>4.13</v>
      </c>
      <c r="F93" s="339">
        <v>33</v>
      </c>
      <c r="G93" s="289">
        <v>97</v>
      </c>
      <c r="H93" s="237">
        <v>3.7425999999999999</v>
      </c>
      <c r="I93" s="324">
        <v>4.1500000000000004</v>
      </c>
      <c r="J93" s="339">
        <v>105</v>
      </c>
      <c r="K93" s="289">
        <v>96</v>
      </c>
      <c r="L93" s="237">
        <v>3.8541666666666661</v>
      </c>
      <c r="M93" s="324">
        <v>3.95</v>
      </c>
      <c r="N93" s="333">
        <v>61</v>
      </c>
      <c r="O93" s="289">
        <v>104</v>
      </c>
      <c r="P93" s="237">
        <v>3.8938999999999999</v>
      </c>
      <c r="Q93" s="324">
        <v>4.17</v>
      </c>
      <c r="R93" s="336">
        <v>94</v>
      </c>
      <c r="S93" s="59">
        <f t="shared" si="1"/>
        <v>293</v>
      </c>
      <c r="U93" s="57"/>
      <c r="V93" s="57"/>
      <c r="X93" s="57"/>
    </row>
    <row r="94" spans="1:24" ht="15" customHeight="1" x14ac:dyDescent="0.25">
      <c r="A94" s="58">
        <v>12</v>
      </c>
      <c r="B94" s="40" t="s">
        <v>134</v>
      </c>
      <c r="C94" s="289">
        <v>83</v>
      </c>
      <c r="D94" s="237">
        <v>4.1924000000000001</v>
      </c>
      <c r="E94" s="324">
        <v>4.13</v>
      </c>
      <c r="F94" s="339">
        <v>36</v>
      </c>
      <c r="G94" s="289">
        <v>109</v>
      </c>
      <c r="H94" s="237">
        <v>4.1835000000000004</v>
      </c>
      <c r="I94" s="324">
        <v>4.1500000000000004</v>
      </c>
      <c r="J94" s="339">
        <v>54</v>
      </c>
      <c r="K94" s="289">
        <v>74</v>
      </c>
      <c r="L94" s="237">
        <v>3.6351351351351355</v>
      </c>
      <c r="M94" s="324">
        <v>3.95</v>
      </c>
      <c r="N94" s="333">
        <v>92</v>
      </c>
      <c r="O94" s="289">
        <v>66</v>
      </c>
      <c r="P94" s="237">
        <v>3.8483999999999998</v>
      </c>
      <c r="Q94" s="324">
        <v>4.17</v>
      </c>
      <c r="R94" s="336">
        <v>97</v>
      </c>
      <c r="S94" s="59">
        <f t="shared" si="1"/>
        <v>279</v>
      </c>
      <c r="U94" s="57"/>
      <c r="V94" s="57"/>
      <c r="X94" s="57"/>
    </row>
    <row r="95" spans="1:24" ht="15" customHeight="1" x14ac:dyDescent="0.25">
      <c r="A95" s="58">
        <v>13</v>
      </c>
      <c r="B95" s="40" t="s">
        <v>156</v>
      </c>
      <c r="C95" s="289">
        <v>67</v>
      </c>
      <c r="D95" s="237">
        <v>4.1641999999999992</v>
      </c>
      <c r="E95" s="324">
        <v>4.13</v>
      </c>
      <c r="F95" s="339">
        <v>40</v>
      </c>
      <c r="G95" s="289">
        <v>82</v>
      </c>
      <c r="H95" s="237">
        <v>4.2069000000000001</v>
      </c>
      <c r="I95" s="324">
        <v>4.1500000000000004</v>
      </c>
      <c r="J95" s="339">
        <v>48</v>
      </c>
      <c r="K95" s="289">
        <v>77</v>
      </c>
      <c r="L95" s="237">
        <v>3.7272727272727275</v>
      </c>
      <c r="M95" s="324">
        <v>3.95</v>
      </c>
      <c r="N95" s="333">
        <v>81</v>
      </c>
      <c r="O95" s="289">
        <v>85</v>
      </c>
      <c r="P95" s="237">
        <v>4.3293999999999997</v>
      </c>
      <c r="Q95" s="324">
        <v>4.17</v>
      </c>
      <c r="R95" s="336">
        <v>33</v>
      </c>
      <c r="S95" s="59">
        <f t="shared" si="1"/>
        <v>202</v>
      </c>
      <c r="U95" s="57"/>
      <c r="V95" s="57"/>
      <c r="X95" s="57"/>
    </row>
    <row r="96" spans="1:24" ht="15" customHeight="1" x14ac:dyDescent="0.25">
      <c r="A96" s="58">
        <v>14</v>
      </c>
      <c r="B96" s="40" t="s">
        <v>53</v>
      </c>
      <c r="C96" s="308">
        <v>74</v>
      </c>
      <c r="D96" s="313">
        <v>4.1622000000000003</v>
      </c>
      <c r="E96" s="324">
        <v>4.13</v>
      </c>
      <c r="F96" s="339">
        <v>41</v>
      </c>
      <c r="G96" s="308">
        <v>45</v>
      </c>
      <c r="H96" s="313">
        <v>3.8443999999999998</v>
      </c>
      <c r="I96" s="324">
        <v>4.1500000000000004</v>
      </c>
      <c r="J96" s="339">
        <v>98</v>
      </c>
      <c r="K96" s="289">
        <v>44</v>
      </c>
      <c r="L96" s="237">
        <v>3.8863636363636362</v>
      </c>
      <c r="M96" s="324">
        <v>3.95</v>
      </c>
      <c r="N96" s="333">
        <v>59</v>
      </c>
      <c r="O96" s="289">
        <v>50</v>
      </c>
      <c r="P96" s="237">
        <v>4.4000000000000004</v>
      </c>
      <c r="Q96" s="324">
        <v>4.17</v>
      </c>
      <c r="R96" s="336">
        <v>22</v>
      </c>
      <c r="S96" s="59">
        <f t="shared" si="1"/>
        <v>220</v>
      </c>
      <c r="U96" s="57"/>
      <c r="V96" s="57"/>
      <c r="X96" s="57"/>
    </row>
    <row r="97" spans="1:24" ht="15" customHeight="1" x14ac:dyDescent="0.25">
      <c r="A97" s="58">
        <v>15</v>
      </c>
      <c r="B97" s="40" t="s">
        <v>143</v>
      </c>
      <c r="C97" s="308">
        <v>267</v>
      </c>
      <c r="D97" s="313">
        <v>4.1574</v>
      </c>
      <c r="E97" s="324">
        <v>4.13</v>
      </c>
      <c r="F97" s="339">
        <v>43</v>
      </c>
      <c r="G97" s="308">
        <v>274</v>
      </c>
      <c r="H97" s="313">
        <v>4.0617999999999999</v>
      </c>
      <c r="I97" s="324">
        <v>4.1500000000000004</v>
      </c>
      <c r="J97" s="339">
        <v>69</v>
      </c>
      <c r="K97" s="289">
        <v>269</v>
      </c>
      <c r="L97" s="237">
        <v>3.9702602230483266</v>
      </c>
      <c r="M97" s="324">
        <v>3.95</v>
      </c>
      <c r="N97" s="333">
        <v>42</v>
      </c>
      <c r="O97" s="289">
        <v>282</v>
      </c>
      <c r="P97" s="237">
        <v>4.2414999999999994</v>
      </c>
      <c r="Q97" s="324">
        <v>4.17</v>
      </c>
      <c r="R97" s="336">
        <v>46</v>
      </c>
      <c r="S97" s="59">
        <f t="shared" si="1"/>
        <v>200</v>
      </c>
      <c r="U97" s="57"/>
      <c r="V97" s="57"/>
      <c r="X97" s="57"/>
    </row>
    <row r="98" spans="1:24" ht="15" customHeight="1" x14ac:dyDescent="0.25">
      <c r="A98" s="58">
        <v>16</v>
      </c>
      <c r="B98" s="40" t="s">
        <v>132</v>
      </c>
      <c r="C98" s="289">
        <v>173</v>
      </c>
      <c r="D98" s="237">
        <v>4.1329999999999991</v>
      </c>
      <c r="E98" s="324">
        <v>4.13</v>
      </c>
      <c r="F98" s="339">
        <v>47</v>
      </c>
      <c r="G98" s="289">
        <v>168</v>
      </c>
      <c r="H98" s="237">
        <v>4.0357000000000003</v>
      </c>
      <c r="I98" s="324">
        <v>4.1500000000000004</v>
      </c>
      <c r="J98" s="339">
        <v>73</v>
      </c>
      <c r="K98" s="289">
        <v>131</v>
      </c>
      <c r="L98" s="237">
        <v>3.7557251908396942</v>
      </c>
      <c r="M98" s="324">
        <v>3.95</v>
      </c>
      <c r="N98" s="333">
        <v>77</v>
      </c>
      <c r="O98" s="289">
        <v>136</v>
      </c>
      <c r="P98" s="237">
        <v>4.1397000000000004</v>
      </c>
      <c r="Q98" s="324">
        <v>4.17</v>
      </c>
      <c r="R98" s="336">
        <v>59</v>
      </c>
      <c r="S98" s="59">
        <f t="shared" si="1"/>
        <v>256</v>
      </c>
      <c r="U98" s="57"/>
      <c r="V98" s="57"/>
      <c r="X98" s="57"/>
    </row>
    <row r="99" spans="1:24" ht="15" customHeight="1" x14ac:dyDescent="0.25">
      <c r="A99" s="58">
        <v>17</v>
      </c>
      <c r="B99" s="40" t="s">
        <v>137</v>
      </c>
      <c r="C99" s="289">
        <v>128</v>
      </c>
      <c r="D99" s="237">
        <v>4.1172000000000004</v>
      </c>
      <c r="E99" s="324">
        <v>4.13</v>
      </c>
      <c r="F99" s="339">
        <v>51</v>
      </c>
      <c r="G99" s="289">
        <v>149</v>
      </c>
      <c r="H99" s="237">
        <v>4.0468000000000002</v>
      </c>
      <c r="I99" s="324">
        <v>4.1500000000000004</v>
      </c>
      <c r="J99" s="339">
        <v>70</v>
      </c>
      <c r="K99" s="289">
        <v>120</v>
      </c>
      <c r="L99" s="237">
        <v>3.9</v>
      </c>
      <c r="M99" s="324">
        <v>3.95</v>
      </c>
      <c r="N99" s="333">
        <v>58</v>
      </c>
      <c r="O99" s="289">
        <v>160</v>
      </c>
      <c r="P99" s="237">
        <v>4.2065999999999999</v>
      </c>
      <c r="Q99" s="324">
        <v>4.17</v>
      </c>
      <c r="R99" s="336">
        <v>51</v>
      </c>
      <c r="S99" s="59">
        <f t="shared" si="1"/>
        <v>230</v>
      </c>
      <c r="U99" s="57"/>
      <c r="V99" s="57"/>
      <c r="X99" s="57"/>
    </row>
    <row r="100" spans="1:24" ht="15" customHeight="1" x14ac:dyDescent="0.25">
      <c r="A100" s="58">
        <v>18</v>
      </c>
      <c r="B100" s="40" t="s">
        <v>92</v>
      </c>
      <c r="C100" s="308">
        <v>186</v>
      </c>
      <c r="D100" s="313">
        <v>4.1124999999999998</v>
      </c>
      <c r="E100" s="324">
        <v>4.13</v>
      </c>
      <c r="F100" s="339">
        <v>52</v>
      </c>
      <c r="G100" s="308">
        <v>178</v>
      </c>
      <c r="H100" s="313">
        <v>4.3872999999999998</v>
      </c>
      <c r="I100" s="324">
        <v>4.1500000000000004</v>
      </c>
      <c r="J100" s="339">
        <v>18</v>
      </c>
      <c r="K100" s="289">
        <v>173</v>
      </c>
      <c r="L100" s="237">
        <v>3.7861271676300579</v>
      </c>
      <c r="M100" s="324">
        <v>3.95</v>
      </c>
      <c r="N100" s="333">
        <v>72</v>
      </c>
      <c r="O100" s="289">
        <v>155</v>
      </c>
      <c r="P100" s="237">
        <v>4.4253999999999998</v>
      </c>
      <c r="Q100" s="324">
        <v>4.17</v>
      </c>
      <c r="R100" s="336">
        <v>19</v>
      </c>
      <c r="S100" s="59">
        <f t="shared" si="1"/>
        <v>161</v>
      </c>
      <c r="U100" s="57"/>
      <c r="V100" s="57"/>
      <c r="X100" s="57"/>
    </row>
    <row r="101" spans="1:24" ht="15" customHeight="1" x14ac:dyDescent="0.25">
      <c r="A101" s="58">
        <v>19</v>
      </c>
      <c r="B101" s="40" t="s">
        <v>146</v>
      </c>
      <c r="C101" s="308">
        <v>415</v>
      </c>
      <c r="D101" s="313">
        <v>4.1112000000000002</v>
      </c>
      <c r="E101" s="324">
        <v>4.13</v>
      </c>
      <c r="F101" s="339">
        <v>53</v>
      </c>
      <c r="G101" s="308">
        <v>370</v>
      </c>
      <c r="H101" s="313">
        <v>4.2293999999999992</v>
      </c>
      <c r="I101" s="324">
        <v>4.1500000000000004</v>
      </c>
      <c r="J101" s="339">
        <v>45</v>
      </c>
      <c r="K101" s="289">
        <v>232</v>
      </c>
      <c r="L101" s="237">
        <v>4.0646551724137927</v>
      </c>
      <c r="M101" s="324">
        <v>3.95</v>
      </c>
      <c r="N101" s="333">
        <v>25</v>
      </c>
      <c r="O101" s="289">
        <v>170</v>
      </c>
      <c r="P101" s="237">
        <v>3.9645999999999999</v>
      </c>
      <c r="Q101" s="324">
        <v>4.17</v>
      </c>
      <c r="R101" s="336">
        <v>85</v>
      </c>
      <c r="S101" s="59">
        <f t="shared" si="1"/>
        <v>208</v>
      </c>
      <c r="U101" s="57"/>
      <c r="V101" s="57"/>
      <c r="X101" s="57"/>
    </row>
    <row r="102" spans="1:24" ht="15" customHeight="1" x14ac:dyDescent="0.25">
      <c r="A102" s="58">
        <v>20</v>
      </c>
      <c r="B102" s="40" t="s">
        <v>129</v>
      </c>
      <c r="C102" s="289">
        <v>105</v>
      </c>
      <c r="D102" s="237">
        <v>4.0952000000000002</v>
      </c>
      <c r="E102" s="324">
        <v>4.13</v>
      </c>
      <c r="F102" s="339">
        <v>54</v>
      </c>
      <c r="G102" s="289">
        <v>102</v>
      </c>
      <c r="H102" s="237">
        <v>4</v>
      </c>
      <c r="I102" s="324">
        <v>4.1500000000000004</v>
      </c>
      <c r="J102" s="339">
        <v>79</v>
      </c>
      <c r="K102" s="289">
        <v>88</v>
      </c>
      <c r="L102" s="237">
        <v>3.4204545454545454</v>
      </c>
      <c r="M102" s="324">
        <v>3.95</v>
      </c>
      <c r="N102" s="333">
        <v>107</v>
      </c>
      <c r="O102" s="289">
        <v>92</v>
      </c>
      <c r="P102" s="237">
        <v>4.0867000000000004</v>
      </c>
      <c r="Q102" s="324">
        <v>4.17</v>
      </c>
      <c r="R102" s="336">
        <v>67</v>
      </c>
      <c r="S102" s="59">
        <f t="shared" si="1"/>
        <v>307</v>
      </c>
      <c r="U102" s="57"/>
      <c r="V102" s="57"/>
      <c r="X102" s="57"/>
    </row>
    <row r="103" spans="1:24" ht="15" customHeight="1" x14ac:dyDescent="0.25">
      <c r="A103" s="58">
        <v>21</v>
      </c>
      <c r="B103" s="40" t="s">
        <v>52</v>
      </c>
      <c r="C103" s="289">
        <v>69</v>
      </c>
      <c r="D103" s="237">
        <v>4.0723999999999991</v>
      </c>
      <c r="E103" s="324">
        <v>4.13</v>
      </c>
      <c r="F103" s="339">
        <v>61</v>
      </c>
      <c r="G103" s="289">
        <v>83</v>
      </c>
      <c r="H103" s="237">
        <v>3.8675999999999999</v>
      </c>
      <c r="I103" s="324">
        <v>4.1500000000000004</v>
      </c>
      <c r="J103" s="339">
        <v>93</v>
      </c>
      <c r="K103" s="289">
        <v>54</v>
      </c>
      <c r="L103" s="237">
        <v>3.2407407407407409</v>
      </c>
      <c r="M103" s="324">
        <v>3.95</v>
      </c>
      <c r="N103" s="333">
        <v>109</v>
      </c>
      <c r="O103" s="289">
        <v>83</v>
      </c>
      <c r="P103" s="237">
        <v>3.9036</v>
      </c>
      <c r="Q103" s="324">
        <v>4.17</v>
      </c>
      <c r="R103" s="336">
        <v>92</v>
      </c>
      <c r="S103" s="59">
        <f t="shared" si="1"/>
        <v>355</v>
      </c>
      <c r="U103" s="57"/>
      <c r="V103" s="57"/>
      <c r="X103" s="57"/>
    </row>
    <row r="104" spans="1:24" ht="15" customHeight="1" x14ac:dyDescent="0.25">
      <c r="A104" s="58">
        <v>22</v>
      </c>
      <c r="B104" s="40" t="s">
        <v>130</v>
      </c>
      <c r="C104" s="308">
        <v>117</v>
      </c>
      <c r="D104" s="313">
        <v>4.0513000000000003</v>
      </c>
      <c r="E104" s="324">
        <v>4.13</v>
      </c>
      <c r="F104" s="339">
        <v>64</v>
      </c>
      <c r="G104" s="308">
        <v>119</v>
      </c>
      <c r="H104" s="313">
        <v>4.3949999999999996</v>
      </c>
      <c r="I104" s="324">
        <v>4.1500000000000004</v>
      </c>
      <c r="J104" s="339">
        <v>14</v>
      </c>
      <c r="K104" s="289">
        <v>95</v>
      </c>
      <c r="L104" s="237">
        <v>4.0736842105263165</v>
      </c>
      <c r="M104" s="324">
        <v>3.95</v>
      </c>
      <c r="N104" s="333">
        <v>24</v>
      </c>
      <c r="O104" s="289">
        <v>105</v>
      </c>
      <c r="P104" s="237">
        <v>4.3523000000000005</v>
      </c>
      <c r="Q104" s="324">
        <v>4.17</v>
      </c>
      <c r="R104" s="336">
        <v>31</v>
      </c>
      <c r="S104" s="59">
        <f t="shared" si="1"/>
        <v>133</v>
      </c>
      <c r="U104" s="57"/>
      <c r="V104" s="57"/>
      <c r="X104" s="57"/>
    </row>
    <row r="105" spans="1:24" ht="15" customHeight="1" x14ac:dyDescent="0.25">
      <c r="A105" s="58">
        <v>23</v>
      </c>
      <c r="B105" s="40" t="s">
        <v>133</v>
      </c>
      <c r="C105" s="308">
        <v>234</v>
      </c>
      <c r="D105" s="313">
        <v>4.0511999999999997</v>
      </c>
      <c r="E105" s="324">
        <v>4.13</v>
      </c>
      <c r="F105" s="339">
        <v>65</v>
      </c>
      <c r="G105" s="308">
        <v>231</v>
      </c>
      <c r="H105" s="313">
        <v>4.0952999999999999</v>
      </c>
      <c r="I105" s="324">
        <v>4.1500000000000004</v>
      </c>
      <c r="J105" s="339">
        <v>60</v>
      </c>
      <c r="K105" s="289">
        <v>195</v>
      </c>
      <c r="L105" s="237">
        <v>4.0871794871794869</v>
      </c>
      <c r="M105" s="324">
        <v>3.95</v>
      </c>
      <c r="N105" s="333">
        <v>22</v>
      </c>
      <c r="O105" s="289">
        <v>186</v>
      </c>
      <c r="P105" s="237">
        <v>4.3925000000000001</v>
      </c>
      <c r="Q105" s="324">
        <v>4.17</v>
      </c>
      <c r="R105" s="336">
        <v>23</v>
      </c>
      <c r="S105" s="59">
        <f t="shared" si="1"/>
        <v>170</v>
      </c>
      <c r="U105" s="57"/>
      <c r="V105" s="57"/>
      <c r="X105" s="57"/>
    </row>
    <row r="106" spans="1:24" ht="15" customHeight="1" x14ac:dyDescent="0.25">
      <c r="A106" s="58">
        <v>24</v>
      </c>
      <c r="B106" s="40" t="s">
        <v>91</v>
      </c>
      <c r="C106" s="308">
        <v>217</v>
      </c>
      <c r="D106" s="313">
        <v>4.0503</v>
      </c>
      <c r="E106" s="324">
        <v>4.13</v>
      </c>
      <c r="F106" s="339">
        <v>66</v>
      </c>
      <c r="G106" s="308">
        <v>271</v>
      </c>
      <c r="H106" s="313">
        <v>4.2915000000000001</v>
      </c>
      <c r="I106" s="324">
        <v>4.1500000000000004</v>
      </c>
      <c r="J106" s="339">
        <v>37</v>
      </c>
      <c r="K106" s="289">
        <v>210</v>
      </c>
      <c r="L106" s="237">
        <v>3.9285714285714288</v>
      </c>
      <c r="M106" s="324">
        <v>3.95</v>
      </c>
      <c r="N106" s="333">
        <v>50</v>
      </c>
      <c r="O106" s="289">
        <v>270</v>
      </c>
      <c r="P106" s="237">
        <v>4.3777999999999997</v>
      </c>
      <c r="Q106" s="324">
        <v>4.17</v>
      </c>
      <c r="R106" s="336">
        <v>25</v>
      </c>
      <c r="S106" s="59">
        <f t="shared" si="1"/>
        <v>178</v>
      </c>
      <c r="U106" s="57"/>
      <c r="V106" s="57"/>
      <c r="X106" s="57"/>
    </row>
    <row r="107" spans="1:24" ht="15" customHeight="1" x14ac:dyDescent="0.25">
      <c r="A107" s="58">
        <v>25</v>
      </c>
      <c r="B107" s="40" t="s">
        <v>138</v>
      </c>
      <c r="C107" s="289">
        <v>100</v>
      </c>
      <c r="D107" s="237">
        <v>4.0199999999999996</v>
      </c>
      <c r="E107" s="324">
        <v>4.13</v>
      </c>
      <c r="F107" s="339">
        <v>69</v>
      </c>
      <c r="G107" s="289">
        <v>121</v>
      </c>
      <c r="H107" s="237">
        <v>4.157</v>
      </c>
      <c r="I107" s="324">
        <v>4.1500000000000004</v>
      </c>
      <c r="J107" s="339">
        <v>55</v>
      </c>
      <c r="K107" s="289">
        <v>93</v>
      </c>
      <c r="L107" s="237">
        <v>3.7526881720430105</v>
      </c>
      <c r="M107" s="324">
        <v>3.95</v>
      </c>
      <c r="N107" s="333">
        <v>78</v>
      </c>
      <c r="O107" s="289">
        <v>84</v>
      </c>
      <c r="P107" s="237">
        <v>4.0713999999999997</v>
      </c>
      <c r="Q107" s="324">
        <v>4.17</v>
      </c>
      <c r="R107" s="336">
        <v>73</v>
      </c>
      <c r="S107" s="59">
        <f t="shared" si="1"/>
        <v>275</v>
      </c>
      <c r="U107" s="57"/>
      <c r="V107" s="57"/>
      <c r="X107" s="57"/>
    </row>
    <row r="108" spans="1:24" ht="15" customHeight="1" x14ac:dyDescent="0.25">
      <c r="A108" s="58">
        <v>26</v>
      </c>
      <c r="B108" s="40" t="s">
        <v>140</v>
      </c>
      <c r="C108" s="289">
        <v>134</v>
      </c>
      <c r="D108" s="237">
        <v>4.0004</v>
      </c>
      <c r="E108" s="324">
        <v>4.13</v>
      </c>
      <c r="F108" s="339">
        <v>72</v>
      </c>
      <c r="G108" s="289">
        <v>150</v>
      </c>
      <c r="H108" s="237">
        <v>3.96</v>
      </c>
      <c r="I108" s="324">
        <v>4.1500000000000004</v>
      </c>
      <c r="J108" s="339">
        <v>84</v>
      </c>
      <c r="K108" s="289">
        <v>117</v>
      </c>
      <c r="L108" s="237">
        <v>3.6495726495726499</v>
      </c>
      <c r="M108" s="324">
        <v>3.95</v>
      </c>
      <c r="N108" s="333">
        <v>90</v>
      </c>
      <c r="O108" s="289">
        <v>140</v>
      </c>
      <c r="P108" s="237">
        <v>4.2139999999999995</v>
      </c>
      <c r="Q108" s="324">
        <v>4.17</v>
      </c>
      <c r="R108" s="336">
        <v>52</v>
      </c>
      <c r="S108" s="59">
        <f t="shared" si="1"/>
        <v>298</v>
      </c>
      <c r="U108" s="57"/>
      <c r="V108" s="57"/>
      <c r="X108" s="57"/>
    </row>
    <row r="109" spans="1:24" ht="15" customHeight="1" x14ac:dyDescent="0.25">
      <c r="A109" s="58">
        <v>27</v>
      </c>
      <c r="B109" s="40" t="s">
        <v>155</v>
      </c>
      <c r="C109" s="289">
        <v>83</v>
      </c>
      <c r="D109" s="237">
        <v>3.9518</v>
      </c>
      <c r="E109" s="324">
        <v>4.13</v>
      </c>
      <c r="F109" s="339">
        <v>79</v>
      </c>
      <c r="G109" s="289">
        <v>83</v>
      </c>
      <c r="H109" s="237">
        <v>3.7228999999999997</v>
      </c>
      <c r="I109" s="324">
        <v>4.1500000000000004</v>
      </c>
      <c r="J109" s="339">
        <v>106</v>
      </c>
      <c r="K109" s="289">
        <v>70</v>
      </c>
      <c r="L109" s="237">
        <v>3.9999999999999996</v>
      </c>
      <c r="M109" s="324">
        <v>3.95</v>
      </c>
      <c r="N109" s="333">
        <v>37</v>
      </c>
      <c r="O109" s="289">
        <v>87</v>
      </c>
      <c r="P109" s="237">
        <v>3.8738999999999999</v>
      </c>
      <c r="Q109" s="324">
        <v>4.17</v>
      </c>
      <c r="R109" s="336">
        <v>96</v>
      </c>
      <c r="S109" s="59">
        <f t="shared" si="1"/>
        <v>318</v>
      </c>
      <c r="U109" s="57"/>
      <c r="V109" s="57"/>
      <c r="X109" s="57"/>
    </row>
    <row r="110" spans="1:24" ht="15" customHeight="1" x14ac:dyDescent="0.25">
      <c r="A110" s="58">
        <v>28</v>
      </c>
      <c r="B110" s="40" t="s">
        <v>136</v>
      </c>
      <c r="C110" s="289">
        <v>128</v>
      </c>
      <c r="D110" s="237">
        <v>3.8520000000000003</v>
      </c>
      <c r="E110" s="324">
        <v>4.13</v>
      </c>
      <c r="F110" s="339">
        <v>94</v>
      </c>
      <c r="G110" s="289">
        <v>126</v>
      </c>
      <c r="H110" s="237">
        <v>4.0004</v>
      </c>
      <c r="I110" s="324">
        <v>4.1500000000000004</v>
      </c>
      <c r="J110" s="339">
        <v>78</v>
      </c>
      <c r="K110" s="289">
        <v>112</v>
      </c>
      <c r="L110" s="237">
        <v>3.9285714285714288</v>
      </c>
      <c r="M110" s="324">
        <v>3.95</v>
      </c>
      <c r="N110" s="333">
        <v>49</v>
      </c>
      <c r="O110" s="289">
        <v>118</v>
      </c>
      <c r="P110" s="237">
        <v>4.1608999999999998</v>
      </c>
      <c r="Q110" s="324">
        <v>4.17</v>
      </c>
      <c r="R110" s="336">
        <v>56</v>
      </c>
      <c r="S110" s="145">
        <f t="shared" si="1"/>
        <v>277</v>
      </c>
      <c r="U110" s="57"/>
      <c r="V110" s="57"/>
      <c r="X110" s="57"/>
    </row>
    <row r="111" spans="1:24" ht="15" customHeight="1" x14ac:dyDescent="0.25">
      <c r="A111" s="58">
        <v>29</v>
      </c>
      <c r="B111" s="40" t="s">
        <v>145</v>
      </c>
      <c r="C111" s="308">
        <v>198</v>
      </c>
      <c r="D111" s="313">
        <v>3.7268999999999992</v>
      </c>
      <c r="E111" s="324">
        <v>4.13</v>
      </c>
      <c r="F111" s="339">
        <v>104</v>
      </c>
      <c r="G111" s="308">
        <v>223</v>
      </c>
      <c r="H111" s="313">
        <v>4.1032000000000002</v>
      </c>
      <c r="I111" s="324">
        <v>4.1500000000000004</v>
      </c>
      <c r="J111" s="339">
        <v>61</v>
      </c>
      <c r="K111" s="289">
        <v>206</v>
      </c>
      <c r="L111" s="237">
        <v>4.116504854368932</v>
      </c>
      <c r="M111" s="324">
        <v>3.95</v>
      </c>
      <c r="N111" s="333">
        <v>17</v>
      </c>
      <c r="O111" s="289">
        <v>138</v>
      </c>
      <c r="P111" s="237">
        <v>4.0506999999999991</v>
      </c>
      <c r="Q111" s="324">
        <v>4.17</v>
      </c>
      <c r="R111" s="336">
        <v>76</v>
      </c>
      <c r="S111" s="59">
        <f t="shared" si="1"/>
        <v>258</v>
      </c>
      <c r="U111" s="57"/>
      <c r="V111" s="57"/>
      <c r="X111" s="57"/>
    </row>
    <row r="112" spans="1:24" ht="15" customHeight="1" thickBot="1" x14ac:dyDescent="0.3">
      <c r="A112" s="58">
        <v>30</v>
      </c>
      <c r="B112" s="40" t="s">
        <v>157</v>
      </c>
      <c r="C112" s="289">
        <v>86</v>
      </c>
      <c r="D112" s="237">
        <v>3.5462000000000002</v>
      </c>
      <c r="E112" s="324">
        <v>4.13</v>
      </c>
      <c r="F112" s="339">
        <v>108</v>
      </c>
      <c r="G112" s="289">
        <v>56</v>
      </c>
      <c r="H112" s="237">
        <v>3.8396999999999997</v>
      </c>
      <c r="I112" s="324">
        <v>4.1500000000000004</v>
      </c>
      <c r="J112" s="339">
        <v>97</v>
      </c>
      <c r="K112" s="289">
        <v>73</v>
      </c>
      <c r="L112" s="237">
        <v>3.7808219178082187</v>
      </c>
      <c r="M112" s="324">
        <v>3.95</v>
      </c>
      <c r="N112" s="333">
        <v>74</v>
      </c>
      <c r="O112" s="289">
        <v>85</v>
      </c>
      <c r="P112" s="237">
        <v>4.0823</v>
      </c>
      <c r="Q112" s="324">
        <v>4.17</v>
      </c>
      <c r="R112" s="336">
        <v>70</v>
      </c>
      <c r="S112" s="59">
        <f t="shared" si="1"/>
        <v>349</v>
      </c>
      <c r="U112" s="57"/>
      <c r="V112" s="57"/>
      <c r="X112" s="57"/>
    </row>
    <row r="113" spans="1:24" ht="15" customHeight="1" thickBot="1" x14ac:dyDescent="0.3">
      <c r="A113" s="131"/>
      <c r="B113" s="134" t="s">
        <v>89</v>
      </c>
      <c r="C113" s="135">
        <f>SUM(C114:C122)</f>
        <v>1208</v>
      </c>
      <c r="D113" s="143">
        <f>AVERAGE(D114:D122)</f>
        <v>4.2015666666666664</v>
      </c>
      <c r="E113" s="246">
        <v>4.13</v>
      </c>
      <c r="F113" s="136"/>
      <c r="G113" s="135">
        <f>SUM(G114:G122)</f>
        <v>1241</v>
      </c>
      <c r="H113" s="143">
        <f>AVERAGE(H114:H122)</f>
        <v>4.3244333333333334</v>
      </c>
      <c r="I113" s="246">
        <v>4.1500000000000004</v>
      </c>
      <c r="J113" s="136"/>
      <c r="K113" s="135">
        <f>SUM(K114:K122)</f>
        <v>1096</v>
      </c>
      <c r="L113" s="143">
        <f>AVERAGE(L114:L122)</f>
        <v>4.0218012449068139</v>
      </c>
      <c r="M113" s="246">
        <v>3.95</v>
      </c>
      <c r="N113" s="136"/>
      <c r="O113" s="135">
        <f>SUM(O114:O122)</f>
        <v>1002</v>
      </c>
      <c r="P113" s="143">
        <f>AVERAGE(P114:P122)</f>
        <v>4.3522111111111119</v>
      </c>
      <c r="Q113" s="246">
        <v>4.17</v>
      </c>
      <c r="R113" s="136"/>
      <c r="S113" s="147"/>
      <c r="U113" s="57"/>
      <c r="V113" s="57"/>
      <c r="X113" s="57"/>
    </row>
    <row r="114" spans="1:24" ht="15" customHeight="1" x14ac:dyDescent="0.25">
      <c r="A114" s="55">
        <v>1</v>
      </c>
      <c r="B114" s="40" t="s">
        <v>62</v>
      </c>
      <c r="C114" s="289">
        <v>83</v>
      </c>
      <c r="D114" s="237">
        <v>4.6025</v>
      </c>
      <c r="E114" s="324">
        <v>4.13</v>
      </c>
      <c r="F114" s="339">
        <v>5</v>
      </c>
      <c r="G114" s="289">
        <v>96</v>
      </c>
      <c r="H114" s="237">
        <v>4.2917000000000005</v>
      </c>
      <c r="I114" s="324">
        <v>4.1500000000000004</v>
      </c>
      <c r="J114" s="339">
        <v>38</v>
      </c>
      <c r="K114" s="289">
        <v>80</v>
      </c>
      <c r="L114" s="237">
        <v>4.4249999999999998</v>
      </c>
      <c r="M114" s="324">
        <v>3.95</v>
      </c>
      <c r="N114" s="333">
        <v>8</v>
      </c>
      <c r="O114" s="289">
        <v>71</v>
      </c>
      <c r="P114" s="237">
        <v>4.2675999999999998</v>
      </c>
      <c r="Q114" s="324">
        <v>4.17</v>
      </c>
      <c r="R114" s="336">
        <v>44</v>
      </c>
      <c r="S114" s="150">
        <f t="shared" ref="S114:S121" si="2">R114+N114+J114+F114</f>
        <v>95</v>
      </c>
      <c r="U114" s="57"/>
      <c r="V114" s="57"/>
      <c r="X114" s="57"/>
    </row>
    <row r="115" spans="1:24" ht="15" customHeight="1" x14ac:dyDescent="0.25">
      <c r="A115" s="62">
        <v>2</v>
      </c>
      <c r="B115" s="40" t="s">
        <v>59</v>
      </c>
      <c r="C115" s="289">
        <v>121</v>
      </c>
      <c r="D115" s="237">
        <v>4.5372000000000003</v>
      </c>
      <c r="E115" s="324">
        <v>4.13</v>
      </c>
      <c r="F115" s="339">
        <v>6</v>
      </c>
      <c r="G115" s="289">
        <v>110</v>
      </c>
      <c r="H115" s="237">
        <v>4.7908999999999988</v>
      </c>
      <c r="I115" s="324">
        <v>4.1500000000000004</v>
      </c>
      <c r="J115" s="339">
        <v>2</v>
      </c>
      <c r="K115" s="289">
        <v>90</v>
      </c>
      <c r="L115" s="237">
        <v>4.5666666666666664</v>
      </c>
      <c r="M115" s="324">
        <v>3.95</v>
      </c>
      <c r="N115" s="333">
        <v>5</v>
      </c>
      <c r="O115" s="289">
        <v>96</v>
      </c>
      <c r="P115" s="237">
        <v>4.781200000000001</v>
      </c>
      <c r="Q115" s="324">
        <v>4.17</v>
      </c>
      <c r="R115" s="336">
        <v>2</v>
      </c>
      <c r="S115" s="151">
        <f t="shared" si="2"/>
        <v>15</v>
      </c>
      <c r="U115" s="57"/>
      <c r="V115" s="57"/>
      <c r="X115" s="57"/>
    </row>
    <row r="116" spans="1:24" ht="15" customHeight="1" x14ac:dyDescent="0.25">
      <c r="A116" s="62">
        <v>3</v>
      </c>
      <c r="B116" s="40" t="s">
        <v>147</v>
      </c>
      <c r="C116" s="289">
        <v>79</v>
      </c>
      <c r="D116" s="237">
        <v>4.4937000000000005</v>
      </c>
      <c r="E116" s="324">
        <v>4.13</v>
      </c>
      <c r="F116" s="339">
        <v>11</v>
      </c>
      <c r="G116" s="289">
        <v>87</v>
      </c>
      <c r="H116" s="237">
        <v>4.8505999999999991</v>
      </c>
      <c r="I116" s="324">
        <v>4.1500000000000004</v>
      </c>
      <c r="J116" s="339">
        <v>1</v>
      </c>
      <c r="K116" s="289">
        <v>82</v>
      </c>
      <c r="L116" s="237">
        <v>4.2682926829268295</v>
      </c>
      <c r="M116" s="324">
        <v>3.95</v>
      </c>
      <c r="N116" s="333">
        <v>13</v>
      </c>
      <c r="O116" s="289">
        <v>77</v>
      </c>
      <c r="P116" s="237">
        <v>4.5454000000000008</v>
      </c>
      <c r="Q116" s="324">
        <v>4.17</v>
      </c>
      <c r="R116" s="336">
        <v>8</v>
      </c>
      <c r="S116" s="151">
        <f t="shared" si="2"/>
        <v>33</v>
      </c>
      <c r="U116" s="57"/>
      <c r="V116" s="57"/>
      <c r="X116" s="57"/>
    </row>
    <row r="117" spans="1:24" ht="15" customHeight="1" x14ac:dyDescent="0.25">
      <c r="A117" s="62">
        <v>4</v>
      </c>
      <c r="B117" s="40" t="s">
        <v>60</v>
      </c>
      <c r="C117" s="289">
        <v>64</v>
      </c>
      <c r="D117" s="237">
        <v>4.2187999999999999</v>
      </c>
      <c r="E117" s="324">
        <v>4.13</v>
      </c>
      <c r="F117" s="339">
        <v>31</v>
      </c>
      <c r="G117" s="289">
        <v>51</v>
      </c>
      <c r="H117" s="237">
        <v>4.3137999999999996</v>
      </c>
      <c r="I117" s="324">
        <v>4.1500000000000004</v>
      </c>
      <c r="J117" s="339">
        <v>33</v>
      </c>
      <c r="K117" s="289">
        <v>88</v>
      </c>
      <c r="L117" s="237">
        <v>4.045454545454545</v>
      </c>
      <c r="M117" s="324">
        <v>3.95</v>
      </c>
      <c r="N117" s="333">
        <v>29</v>
      </c>
      <c r="O117" s="289">
        <v>71</v>
      </c>
      <c r="P117" s="237">
        <v>4.2957999999999998</v>
      </c>
      <c r="Q117" s="324">
        <v>4.17</v>
      </c>
      <c r="R117" s="336">
        <v>39</v>
      </c>
      <c r="S117" s="151">
        <f t="shared" si="2"/>
        <v>132</v>
      </c>
      <c r="U117" s="57"/>
      <c r="V117" s="57"/>
      <c r="X117" s="57"/>
    </row>
    <row r="118" spans="1:24" ht="15" customHeight="1" x14ac:dyDescent="0.25">
      <c r="A118" s="62">
        <v>5</v>
      </c>
      <c r="B118" s="40" t="s">
        <v>64</v>
      </c>
      <c r="C118" s="289">
        <v>45</v>
      </c>
      <c r="D118" s="237">
        <v>4.2000999999999999</v>
      </c>
      <c r="E118" s="324">
        <v>4.13</v>
      </c>
      <c r="F118" s="339">
        <v>34</v>
      </c>
      <c r="G118" s="289">
        <v>39</v>
      </c>
      <c r="H118" s="237">
        <v>4.077</v>
      </c>
      <c r="I118" s="324">
        <v>4.1500000000000004</v>
      </c>
      <c r="J118" s="339">
        <v>66</v>
      </c>
      <c r="K118" s="289">
        <v>50</v>
      </c>
      <c r="L118" s="237">
        <v>3.48</v>
      </c>
      <c r="M118" s="324">
        <v>3.95</v>
      </c>
      <c r="N118" s="333">
        <v>103</v>
      </c>
      <c r="O118" s="289">
        <v>48</v>
      </c>
      <c r="P118" s="237">
        <v>4.1665999999999999</v>
      </c>
      <c r="Q118" s="324">
        <v>4.17</v>
      </c>
      <c r="R118" s="336">
        <v>55</v>
      </c>
      <c r="S118" s="151">
        <f t="shared" si="2"/>
        <v>258</v>
      </c>
      <c r="U118" s="57"/>
      <c r="V118" s="57"/>
      <c r="X118" s="57"/>
    </row>
    <row r="119" spans="1:24" ht="15" customHeight="1" x14ac:dyDescent="0.25">
      <c r="A119" s="62">
        <v>6</v>
      </c>
      <c r="B119" s="40" t="s">
        <v>159</v>
      </c>
      <c r="C119" s="289">
        <v>320</v>
      </c>
      <c r="D119" s="237">
        <v>4.0842999999999998</v>
      </c>
      <c r="E119" s="324">
        <v>4.13</v>
      </c>
      <c r="F119" s="339">
        <v>56</v>
      </c>
      <c r="G119" s="289">
        <v>307</v>
      </c>
      <c r="H119" s="237">
        <v>3.8859000000000004</v>
      </c>
      <c r="I119" s="324">
        <v>4.1500000000000004</v>
      </c>
      <c r="J119" s="339">
        <v>90</v>
      </c>
      <c r="K119" s="289">
        <v>193</v>
      </c>
      <c r="L119" s="237">
        <v>4.1088082901554399</v>
      </c>
      <c r="M119" s="324">
        <v>3.95</v>
      </c>
      <c r="N119" s="333">
        <v>19</v>
      </c>
      <c r="O119" s="289">
        <v>108</v>
      </c>
      <c r="P119" s="237">
        <v>4.1017999999999999</v>
      </c>
      <c r="Q119" s="324">
        <v>4.17</v>
      </c>
      <c r="R119" s="336">
        <v>65</v>
      </c>
      <c r="S119" s="151">
        <f t="shared" si="2"/>
        <v>230</v>
      </c>
      <c r="U119" s="57"/>
      <c r="V119" s="57"/>
      <c r="X119" s="57"/>
    </row>
    <row r="120" spans="1:24" ht="15" customHeight="1" x14ac:dyDescent="0.25">
      <c r="A120" s="62">
        <v>7</v>
      </c>
      <c r="B120" s="40" t="s">
        <v>63</v>
      </c>
      <c r="C120" s="289">
        <v>74</v>
      </c>
      <c r="D120" s="237">
        <v>3.9595000000000002</v>
      </c>
      <c r="E120" s="324">
        <v>4.13</v>
      </c>
      <c r="F120" s="339">
        <v>78</v>
      </c>
      <c r="G120" s="289">
        <v>67</v>
      </c>
      <c r="H120" s="237">
        <v>4.1936999999999998</v>
      </c>
      <c r="I120" s="324">
        <v>4.1500000000000004</v>
      </c>
      <c r="J120" s="339">
        <v>51</v>
      </c>
      <c r="K120" s="289">
        <v>49</v>
      </c>
      <c r="L120" s="237">
        <v>3.5918367346938771</v>
      </c>
      <c r="M120" s="324">
        <v>3.95</v>
      </c>
      <c r="N120" s="333">
        <v>95</v>
      </c>
      <c r="O120" s="289">
        <v>70</v>
      </c>
      <c r="P120" s="237">
        <v>4.5713999999999997</v>
      </c>
      <c r="Q120" s="324">
        <v>4.17</v>
      </c>
      <c r="R120" s="336">
        <v>6</v>
      </c>
      <c r="S120" s="151">
        <f t="shared" si="2"/>
        <v>230</v>
      </c>
      <c r="U120" s="57"/>
      <c r="V120" s="57"/>
      <c r="X120" s="57"/>
    </row>
    <row r="121" spans="1:24" ht="15" customHeight="1" x14ac:dyDescent="0.25">
      <c r="A121" s="62">
        <v>8</v>
      </c>
      <c r="B121" s="40" t="s">
        <v>148</v>
      </c>
      <c r="C121" s="289">
        <v>348</v>
      </c>
      <c r="D121" s="237">
        <v>3.8936000000000002</v>
      </c>
      <c r="E121" s="324">
        <v>4.13</v>
      </c>
      <c r="F121" s="339">
        <v>88</v>
      </c>
      <c r="G121" s="289">
        <v>409</v>
      </c>
      <c r="H121" s="237">
        <v>4.0362999999999998</v>
      </c>
      <c r="I121" s="324">
        <v>4.1500000000000004</v>
      </c>
      <c r="J121" s="339">
        <v>72</v>
      </c>
      <c r="K121" s="289">
        <v>394</v>
      </c>
      <c r="L121" s="237">
        <v>4.0101522842639596</v>
      </c>
      <c r="M121" s="324">
        <v>3.95</v>
      </c>
      <c r="N121" s="333">
        <v>34</v>
      </c>
      <c r="O121" s="289">
        <v>385</v>
      </c>
      <c r="P121" s="237">
        <v>4.1375999999999999</v>
      </c>
      <c r="Q121" s="324">
        <v>4.17</v>
      </c>
      <c r="R121" s="336">
        <v>58</v>
      </c>
      <c r="S121" s="151">
        <f t="shared" si="2"/>
        <v>252</v>
      </c>
      <c r="V121" s="57"/>
    </row>
    <row r="122" spans="1:24" ht="15" customHeight="1" thickBot="1" x14ac:dyDescent="0.3">
      <c r="A122" s="61">
        <v>9</v>
      </c>
      <c r="B122" s="41" t="s">
        <v>61</v>
      </c>
      <c r="C122" s="291">
        <v>74</v>
      </c>
      <c r="D122" s="241">
        <v>3.8243999999999998</v>
      </c>
      <c r="E122" s="334">
        <v>4.13</v>
      </c>
      <c r="F122" s="340">
        <v>97</v>
      </c>
      <c r="G122" s="291">
        <v>75</v>
      </c>
      <c r="H122" s="241">
        <v>4.4800000000000004</v>
      </c>
      <c r="I122" s="334">
        <v>4.1500000000000004</v>
      </c>
      <c r="J122" s="340">
        <v>9</v>
      </c>
      <c r="K122" s="291">
        <v>70</v>
      </c>
      <c r="L122" s="241">
        <v>3.7</v>
      </c>
      <c r="M122" s="334">
        <v>3.95</v>
      </c>
      <c r="N122" s="335">
        <v>86</v>
      </c>
      <c r="O122" s="291">
        <v>76</v>
      </c>
      <c r="P122" s="241">
        <v>4.3025000000000002</v>
      </c>
      <c r="Q122" s="334">
        <v>4.17</v>
      </c>
      <c r="R122" s="337">
        <v>38</v>
      </c>
      <c r="S122" s="362">
        <f>R122+N122+J122+F122</f>
        <v>230</v>
      </c>
      <c r="V122" s="57"/>
    </row>
    <row r="123" spans="1:24" x14ac:dyDescent="0.25">
      <c r="A123" s="140" t="s">
        <v>96</v>
      </c>
      <c r="B123" s="63"/>
      <c r="C123" s="63"/>
      <c r="D123" s="153">
        <f>$D$4</f>
        <v>4.0974945945945924</v>
      </c>
      <c r="E123" s="63"/>
      <c r="F123" s="63"/>
      <c r="G123" s="63"/>
      <c r="H123" s="153">
        <f>$H$4</f>
        <v>4.1442369369369381</v>
      </c>
      <c r="I123" s="63"/>
      <c r="J123" s="63"/>
      <c r="K123" s="63"/>
      <c r="L123" s="153">
        <f>$L$4</f>
        <v>3.9108856665375016</v>
      </c>
      <c r="M123" s="63"/>
      <c r="N123" s="63"/>
      <c r="O123" s="63"/>
      <c r="P123" s="153">
        <f>$P$4</f>
        <v>4.1400127272727278</v>
      </c>
      <c r="Q123" s="63"/>
      <c r="R123" s="63"/>
      <c r="S123" s="139"/>
    </row>
    <row r="124" spans="1:24" x14ac:dyDescent="0.25">
      <c r="A124" s="141" t="s">
        <v>97</v>
      </c>
      <c r="D124" s="331">
        <v>4.13</v>
      </c>
      <c r="H124" s="331">
        <v>4.1500000000000004</v>
      </c>
      <c r="L124" s="210">
        <v>3.95</v>
      </c>
      <c r="P124" s="210">
        <v>4.17</v>
      </c>
      <c r="S124" s="139"/>
    </row>
  </sheetData>
  <mergeCells count="7">
    <mergeCell ref="S2:S3"/>
    <mergeCell ref="A2:A3"/>
    <mergeCell ref="B2:B3"/>
    <mergeCell ref="K2:N2"/>
    <mergeCell ref="G2:J2"/>
    <mergeCell ref="O2:R2"/>
    <mergeCell ref="C2:F2"/>
  </mergeCells>
  <conditionalFormatting sqref="L6:L14">
    <cfRule type="cellIs" dxfId="190" priority="181" operator="equal">
      <formula>$M$128</formula>
    </cfRule>
    <cfRule type="containsBlanks" dxfId="189" priority="182">
      <formula>LEN(TRIM(L6))=0</formula>
    </cfRule>
    <cfRule type="cellIs" dxfId="188" priority="183" operator="lessThan">
      <formula>3.5</formula>
    </cfRule>
    <cfRule type="cellIs" dxfId="187" priority="184" operator="between">
      <formula>$M$128</formula>
      <formula>3.5</formula>
    </cfRule>
    <cfRule type="cellIs" dxfId="186" priority="185" operator="between">
      <formula>4.5</formula>
      <formula>$M$128</formula>
    </cfRule>
    <cfRule type="cellIs" dxfId="185" priority="186" operator="greaterThanOrEqual">
      <formula>4.5</formula>
    </cfRule>
  </conditionalFormatting>
  <conditionalFormatting sqref="L16:L27">
    <cfRule type="cellIs" dxfId="184" priority="153" operator="equal">
      <formula>$M$128</formula>
    </cfRule>
    <cfRule type="containsBlanks" dxfId="183" priority="154">
      <formula>LEN(TRIM(L16))=0</formula>
    </cfRule>
    <cfRule type="cellIs" dxfId="182" priority="155" operator="lessThan">
      <formula>3.5</formula>
    </cfRule>
    <cfRule type="cellIs" dxfId="181" priority="156" operator="between">
      <formula>$M$128</formula>
      <formula>3.5</formula>
    </cfRule>
    <cfRule type="cellIs" dxfId="180" priority="157" operator="between">
      <formula>4.5</formula>
      <formula>$M$128</formula>
    </cfRule>
    <cfRule type="cellIs" dxfId="179" priority="158" operator="greaterThanOrEqual">
      <formula>4.5</formula>
    </cfRule>
  </conditionalFormatting>
  <conditionalFormatting sqref="L29:L45">
    <cfRule type="cellIs" dxfId="178" priority="136" operator="equal">
      <formula>$M$128</formula>
    </cfRule>
    <cfRule type="containsBlanks" dxfId="177" priority="137">
      <formula>LEN(TRIM(L29))=0</formula>
    </cfRule>
    <cfRule type="cellIs" dxfId="176" priority="138" operator="lessThan">
      <formula>3.5</formula>
    </cfRule>
    <cfRule type="cellIs" dxfId="175" priority="139" operator="between">
      <formula>$M$128</formula>
      <formula>3.5</formula>
    </cfRule>
    <cfRule type="cellIs" dxfId="174" priority="140" operator="between">
      <formula>4.5</formula>
      <formula>$M$128</formula>
    </cfRule>
    <cfRule type="cellIs" dxfId="173" priority="141" operator="greaterThanOrEqual">
      <formula>4.5</formula>
    </cfRule>
  </conditionalFormatting>
  <conditionalFormatting sqref="H47:H49">
    <cfRule type="cellIs" dxfId="172" priority="114" stopIfTrue="1" operator="between">
      <formula>$I$130</formula>
      <formula>4.14</formula>
    </cfRule>
    <cfRule type="cellIs" dxfId="171" priority="115" stopIfTrue="1" operator="lessThan">
      <formula>3.5</formula>
    </cfRule>
    <cfRule type="cellIs" dxfId="170" priority="116" stopIfTrue="1" operator="between">
      <formula>$I$130</formula>
      <formula>3.5</formula>
    </cfRule>
    <cfRule type="cellIs" dxfId="169" priority="117" stopIfTrue="1" operator="between">
      <formula>4.5</formula>
      <formula>$I$130</formula>
    </cfRule>
    <cfRule type="cellIs" dxfId="168" priority="118" stopIfTrue="1" operator="greaterThanOrEqual">
      <formula>4.5</formula>
    </cfRule>
  </conditionalFormatting>
  <conditionalFormatting sqref="H50:H66">
    <cfRule type="cellIs" dxfId="167" priority="109" stopIfTrue="1" operator="between">
      <formula>$I$130</formula>
      <formula>4.14</formula>
    </cfRule>
    <cfRule type="cellIs" dxfId="166" priority="110" stopIfTrue="1" operator="lessThan">
      <formula>3.5</formula>
    </cfRule>
    <cfRule type="cellIs" dxfId="165" priority="111" stopIfTrue="1" operator="between">
      <formula>$I$130</formula>
      <formula>3.5</formula>
    </cfRule>
    <cfRule type="cellIs" dxfId="164" priority="112" stopIfTrue="1" operator="between">
      <formula>4.5</formula>
      <formula>$I$130</formula>
    </cfRule>
    <cfRule type="cellIs" dxfId="163" priority="113" stopIfTrue="1" operator="greaterThanOrEqual">
      <formula>4.5</formula>
    </cfRule>
  </conditionalFormatting>
  <conditionalFormatting sqref="L47:L66">
    <cfRule type="cellIs" dxfId="162" priority="119" operator="equal">
      <formula>$M$128</formula>
    </cfRule>
    <cfRule type="containsBlanks" dxfId="161" priority="120">
      <formula>LEN(TRIM(L47))=0</formula>
    </cfRule>
    <cfRule type="cellIs" dxfId="160" priority="121" operator="lessThan">
      <formula>3.5</formula>
    </cfRule>
    <cfRule type="cellIs" dxfId="159" priority="122" operator="between">
      <formula>$M$128</formula>
      <formula>3.5</formula>
    </cfRule>
    <cfRule type="cellIs" dxfId="158" priority="123" operator="between">
      <formula>4.5</formula>
      <formula>$M$128</formula>
    </cfRule>
    <cfRule type="cellIs" dxfId="157" priority="124" operator="greaterThanOrEqual">
      <formula>4.5</formula>
    </cfRule>
  </conditionalFormatting>
  <conditionalFormatting sqref="H47:H66">
    <cfRule type="cellIs" dxfId="156" priority="125" stopIfTrue="1" operator="between">
      <formula>$I$128</formula>
      <formula>4.14</formula>
    </cfRule>
    <cfRule type="cellIs" dxfId="155" priority="126" stopIfTrue="1" operator="lessThan">
      <formula>3.5</formula>
    </cfRule>
    <cfRule type="cellIs" dxfId="154" priority="127" stopIfTrue="1" operator="between">
      <formula>$I$128</formula>
      <formula>3.5</formula>
    </cfRule>
    <cfRule type="cellIs" dxfId="153" priority="128" stopIfTrue="1" operator="between">
      <formula>4.5</formula>
      <formula>$I$128</formula>
    </cfRule>
    <cfRule type="cellIs" dxfId="152" priority="129" stopIfTrue="1" operator="greaterThanOrEqual">
      <formula>4.5</formula>
    </cfRule>
  </conditionalFormatting>
  <conditionalFormatting sqref="H68:H81">
    <cfRule type="cellIs" dxfId="151" priority="87" stopIfTrue="1" operator="between">
      <formula>$I$130</formula>
      <formula>4.14</formula>
    </cfRule>
    <cfRule type="cellIs" dxfId="150" priority="88" stopIfTrue="1" operator="lessThan">
      <formula>3.5</formula>
    </cfRule>
    <cfRule type="cellIs" dxfId="149" priority="89" stopIfTrue="1" operator="between">
      <formula>$I$130</formula>
      <formula>3.5</formula>
    </cfRule>
    <cfRule type="cellIs" dxfId="148" priority="90" stopIfTrue="1" operator="between">
      <formula>4.5</formula>
      <formula>$I$130</formula>
    </cfRule>
    <cfRule type="cellIs" dxfId="147" priority="91" stopIfTrue="1" operator="greaterThanOrEqual">
      <formula>4.5</formula>
    </cfRule>
  </conditionalFormatting>
  <conditionalFormatting sqref="L68:L81">
    <cfRule type="cellIs" dxfId="146" priority="92" operator="equal">
      <formula>$M$128</formula>
    </cfRule>
    <cfRule type="containsBlanks" dxfId="145" priority="93">
      <formula>LEN(TRIM(L68))=0</formula>
    </cfRule>
    <cfRule type="cellIs" dxfId="144" priority="94" operator="lessThan">
      <formula>3.5</formula>
    </cfRule>
    <cfRule type="cellIs" dxfId="143" priority="95" operator="between">
      <formula>$M$128</formula>
      <formula>3.5</formula>
    </cfRule>
    <cfRule type="cellIs" dxfId="142" priority="96" operator="between">
      <formula>4.5</formula>
      <formula>$M$128</formula>
    </cfRule>
    <cfRule type="cellIs" dxfId="141" priority="97" operator="greaterThanOrEqual">
      <formula>4.5</formula>
    </cfRule>
  </conditionalFormatting>
  <conditionalFormatting sqref="H68:H81">
    <cfRule type="cellIs" dxfId="140" priority="98" stopIfTrue="1" operator="between">
      <formula>$I$128</formula>
      <formula>4.14</formula>
    </cfRule>
    <cfRule type="cellIs" dxfId="139" priority="99" stopIfTrue="1" operator="lessThan">
      <formula>3.5</formula>
    </cfRule>
    <cfRule type="cellIs" dxfId="138" priority="100" stopIfTrue="1" operator="between">
      <formula>$I$128</formula>
      <formula>3.5</formula>
    </cfRule>
    <cfRule type="cellIs" dxfId="137" priority="101" stopIfTrue="1" operator="between">
      <formula>4.5</formula>
      <formula>$I$128</formula>
    </cfRule>
    <cfRule type="cellIs" dxfId="136" priority="102" stopIfTrue="1" operator="greaterThanOrEqual">
      <formula>4.5</formula>
    </cfRule>
  </conditionalFormatting>
  <conditionalFormatting sqref="H83:H112">
    <cfRule type="cellIs" dxfId="135" priority="65" stopIfTrue="1" operator="between">
      <formula>$I$128</formula>
      <formula>4.14</formula>
    </cfRule>
    <cfRule type="cellIs" dxfId="134" priority="66" stopIfTrue="1" operator="lessThan">
      <formula>3.5</formula>
    </cfRule>
    <cfRule type="cellIs" dxfId="133" priority="67" stopIfTrue="1" operator="between">
      <formula>$I$128</formula>
      <formula>3.5</formula>
    </cfRule>
    <cfRule type="cellIs" dxfId="132" priority="68" stopIfTrue="1" operator="between">
      <formula>4.5</formula>
      <formula>$I$128</formula>
    </cfRule>
    <cfRule type="cellIs" dxfId="131" priority="69" stopIfTrue="1" operator="greaterThanOrEqual">
      <formula>4.5</formula>
    </cfRule>
  </conditionalFormatting>
  <conditionalFormatting sqref="H83:H96">
    <cfRule type="cellIs" dxfId="130" priority="70" stopIfTrue="1" operator="between">
      <formula>$I$130</formula>
      <formula>4.14</formula>
    </cfRule>
    <cfRule type="cellIs" dxfId="129" priority="71" stopIfTrue="1" operator="lessThan">
      <formula>3.5</formula>
    </cfRule>
    <cfRule type="cellIs" dxfId="128" priority="72" stopIfTrue="1" operator="between">
      <formula>$I$130</formula>
      <formula>3.5</formula>
    </cfRule>
    <cfRule type="cellIs" dxfId="127" priority="73" stopIfTrue="1" operator="between">
      <formula>4.5</formula>
      <formula>$I$130</formula>
    </cfRule>
    <cfRule type="cellIs" dxfId="126" priority="74" stopIfTrue="1" operator="greaterThanOrEqual">
      <formula>4.5</formula>
    </cfRule>
  </conditionalFormatting>
  <conditionalFormatting sqref="H114:H122">
    <cfRule type="cellIs" dxfId="125" priority="48" stopIfTrue="1" operator="between">
      <formula>$I$128</formula>
      <formula>4.14</formula>
    </cfRule>
    <cfRule type="cellIs" dxfId="124" priority="49" stopIfTrue="1" operator="lessThan">
      <formula>3.5</formula>
    </cfRule>
    <cfRule type="cellIs" dxfId="123" priority="50" stopIfTrue="1" operator="between">
      <formula>$I$128</formula>
      <formula>3.5</formula>
    </cfRule>
    <cfRule type="cellIs" dxfId="122" priority="51" stopIfTrue="1" operator="between">
      <formula>4.5</formula>
      <formula>$I$128</formula>
    </cfRule>
    <cfRule type="cellIs" dxfId="121" priority="52" stopIfTrue="1" operator="greaterThanOrEqual">
      <formula>4.5</formula>
    </cfRule>
  </conditionalFormatting>
  <conditionalFormatting sqref="H4:H124">
    <cfRule type="cellIs" dxfId="120" priority="142" stopIfTrue="1" operator="between">
      <formula>$H$123</formula>
      <formula>4.14</formula>
    </cfRule>
    <cfRule type="cellIs" dxfId="119" priority="143" stopIfTrue="1" operator="lessThan">
      <formula>3.5</formula>
    </cfRule>
    <cfRule type="cellIs" dxfId="118" priority="144" stopIfTrue="1" operator="between">
      <formula>$H$123</formula>
      <formula>3.5</formula>
    </cfRule>
    <cfRule type="cellIs" dxfId="117" priority="145" stopIfTrue="1" operator="between">
      <formula>4.5</formula>
      <formula>$H$123</formula>
    </cfRule>
    <cfRule type="cellIs" dxfId="116" priority="146" stopIfTrue="1" operator="greaterThanOrEqual">
      <formula>4.5</formula>
    </cfRule>
  </conditionalFormatting>
  <conditionalFormatting sqref="L4:L124">
    <cfRule type="cellIs" dxfId="115" priority="53" operator="equal">
      <formula>$L$123</formula>
    </cfRule>
    <cfRule type="containsBlanks" dxfId="114" priority="54">
      <formula>LEN(TRIM(L4))=0</formula>
    </cfRule>
    <cfRule type="cellIs" dxfId="113" priority="55" operator="lessThan">
      <formula>3.5</formula>
    </cfRule>
    <cfRule type="cellIs" dxfId="112" priority="56" operator="between">
      <formula>$L$123</formula>
      <formula>3.5</formula>
    </cfRule>
    <cfRule type="cellIs" dxfId="111" priority="57" operator="between">
      <formula>4.5</formula>
      <formula>$L$123</formula>
    </cfRule>
    <cfRule type="cellIs" dxfId="110" priority="58" operator="greaterThanOrEqual">
      <formula>4.5</formula>
    </cfRule>
  </conditionalFormatting>
  <conditionalFormatting sqref="P4:P124">
    <cfRule type="cellIs" dxfId="109" priority="46" operator="between">
      <formula>$P$123</formula>
      <formula>4.136</formula>
    </cfRule>
    <cfRule type="containsBlanks" dxfId="108" priority="148">
      <formula>LEN(TRIM(P4))=0</formula>
    </cfRule>
    <cfRule type="cellIs" dxfId="107" priority="149" operator="lessThan">
      <formula>3.5</formula>
    </cfRule>
    <cfRule type="cellIs" dxfId="106" priority="150" operator="between">
      <formula>$P$123</formula>
      <formula>3.5</formula>
    </cfRule>
    <cfRule type="cellIs" dxfId="105" priority="151" operator="between">
      <formula>4.5</formula>
      <formula>$P$123</formula>
    </cfRule>
    <cfRule type="cellIs" dxfId="104" priority="152" operator="greaterThanOrEqual">
      <formula>4.5</formula>
    </cfRule>
  </conditionalFormatting>
  <conditionalFormatting sqref="D47:D49">
    <cfRule type="cellIs" dxfId="103" priority="31" stopIfTrue="1" operator="between">
      <formula>$I$130</formula>
      <formula>4.14</formula>
    </cfRule>
    <cfRule type="cellIs" dxfId="102" priority="32" stopIfTrue="1" operator="lessThan">
      <formula>3.5</formula>
    </cfRule>
    <cfRule type="cellIs" dxfId="101" priority="33" stopIfTrue="1" operator="between">
      <formula>$I$130</formula>
      <formula>3.5</formula>
    </cfRule>
    <cfRule type="cellIs" dxfId="100" priority="34" stopIfTrue="1" operator="between">
      <formula>4.5</formula>
      <formula>$I$130</formula>
    </cfRule>
    <cfRule type="cellIs" dxfId="99" priority="35" stopIfTrue="1" operator="greaterThanOrEqual">
      <formula>4.5</formula>
    </cfRule>
  </conditionalFormatting>
  <conditionalFormatting sqref="D50:D66">
    <cfRule type="cellIs" dxfId="98" priority="26" stopIfTrue="1" operator="between">
      <formula>$I$130</formula>
      <formula>4.14</formula>
    </cfRule>
    <cfRule type="cellIs" dxfId="97" priority="27" stopIfTrue="1" operator="lessThan">
      <formula>3.5</formula>
    </cfRule>
    <cfRule type="cellIs" dxfId="96" priority="28" stopIfTrue="1" operator="between">
      <formula>$I$130</formula>
      <formula>3.5</formula>
    </cfRule>
    <cfRule type="cellIs" dxfId="95" priority="29" stopIfTrue="1" operator="between">
      <formula>4.5</formula>
      <formula>$I$130</formula>
    </cfRule>
    <cfRule type="cellIs" dxfId="94" priority="30" stopIfTrue="1" operator="greaterThanOrEqual">
      <formula>4.5</formula>
    </cfRule>
  </conditionalFormatting>
  <conditionalFormatting sqref="D47:D66">
    <cfRule type="cellIs" dxfId="93" priority="36" stopIfTrue="1" operator="between">
      <formula>$I$128</formula>
      <formula>4.14</formula>
    </cfRule>
    <cfRule type="cellIs" dxfId="92" priority="37" stopIfTrue="1" operator="lessThan">
      <formula>3.5</formula>
    </cfRule>
    <cfRule type="cellIs" dxfId="91" priority="38" stopIfTrue="1" operator="between">
      <formula>$I$128</formula>
      <formula>3.5</formula>
    </cfRule>
    <cfRule type="cellIs" dxfId="90" priority="39" stopIfTrue="1" operator="between">
      <formula>4.5</formula>
      <formula>$I$128</formula>
    </cfRule>
    <cfRule type="cellIs" dxfId="89" priority="40" stopIfTrue="1" operator="greaterThanOrEqual">
      <formula>4.5</formula>
    </cfRule>
  </conditionalFormatting>
  <conditionalFormatting sqref="D68:D81">
    <cfRule type="cellIs" dxfId="88" priority="16" stopIfTrue="1" operator="between">
      <formula>$I$130</formula>
      <formula>4.14</formula>
    </cfRule>
    <cfRule type="cellIs" dxfId="87" priority="17" stopIfTrue="1" operator="lessThan">
      <formula>3.5</formula>
    </cfRule>
    <cfRule type="cellIs" dxfId="86" priority="18" stopIfTrue="1" operator="between">
      <formula>$I$130</formula>
      <formula>3.5</formula>
    </cfRule>
    <cfRule type="cellIs" dxfId="85" priority="19" stopIfTrue="1" operator="between">
      <formula>4.5</formula>
      <formula>$I$130</formula>
    </cfRule>
    <cfRule type="cellIs" dxfId="84" priority="20" stopIfTrue="1" operator="greaterThanOrEqual">
      <formula>4.5</formula>
    </cfRule>
  </conditionalFormatting>
  <conditionalFormatting sqref="D68:D81">
    <cfRule type="cellIs" dxfId="83" priority="21" stopIfTrue="1" operator="between">
      <formula>$I$128</formula>
      <formula>4.14</formula>
    </cfRule>
    <cfRule type="cellIs" dxfId="82" priority="22" stopIfTrue="1" operator="lessThan">
      <formula>3.5</formula>
    </cfRule>
    <cfRule type="cellIs" dxfId="81" priority="23" stopIfTrue="1" operator="between">
      <formula>$I$128</formula>
      <formula>3.5</formula>
    </cfRule>
    <cfRule type="cellIs" dxfId="80" priority="24" stopIfTrue="1" operator="between">
      <formula>4.5</formula>
      <formula>$I$128</formula>
    </cfRule>
    <cfRule type="cellIs" dxfId="79" priority="25" stopIfTrue="1" operator="greaterThanOrEqual">
      <formula>4.5</formula>
    </cfRule>
  </conditionalFormatting>
  <conditionalFormatting sqref="D83:D96">
    <cfRule type="cellIs" dxfId="78" priority="11" stopIfTrue="1" operator="between">
      <formula>$I$130</formula>
      <formula>4.14</formula>
    </cfRule>
    <cfRule type="cellIs" dxfId="77" priority="12" stopIfTrue="1" operator="lessThan">
      <formula>3.5</formula>
    </cfRule>
    <cfRule type="cellIs" dxfId="76" priority="13" stopIfTrue="1" operator="between">
      <formula>$I$130</formula>
      <formula>3.5</formula>
    </cfRule>
    <cfRule type="cellIs" dxfId="75" priority="14" stopIfTrue="1" operator="between">
      <formula>4.5</formula>
      <formula>$I$130</formula>
    </cfRule>
    <cfRule type="cellIs" dxfId="74" priority="15" stopIfTrue="1" operator="greaterThanOrEqual">
      <formula>4.5</formula>
    </cfRule>
  </conditionalFormatting>
  <conditionalFormatting sqref="D4:D124">
    <cfRule type="cellIs" dxfId="73" priority="41" stopIfTrue="1" operator="between">
      <formula>$D$123</formula>
      <formula>4.095</formula>
    </cfRule>
    <cfRule type="cellIs" dxfId="72" priority="42" stopIfTrue="1" operator="lessThan">
      <formula>3.5</formula>
    </cfRule>
    <cfRule type="cellIs" dxfId="71" priority="43" stopIfTrue="1" operator="between">
      <formula>$D$123</formula>
      <formula>3.5</formula>
    </cfRule>
    <cfRule type="cellIs" dxfId="70" priority="44" stopIfTrue="1" operator="between">
      <formula>4.5</formula>
      <formula>$D$123</formula>
    </cfRule>
    <cfRule type="cellIs" dxfId="69" priority="45" stopIfTrue="1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4.7109375" customWidth="1"/>
    <col min="2" max="2" width="18.7109375" customWidth="1"/>
    <col min="3" max="3" width="32.7109375" customWidth="1"/>
    <col min="4" max="5" width="7.7109375" customWidth="1"/>
    <col min="6" max="6" width="18.7109375" customWidth="1"/>
    <col min="7" max="7" width="31.7109375" customWidth="1"/>
    <col min="8" max="9" width="7.7109375" customWidth="1"/>
    <col min="10" max="10" width="18.7109375" customWidth="1"/>
    <col min="11" max="11" width="31.7109375" customWidth="1"/>
    <col min="12" max="13" width="7.7109375" customWidth="1"/>
    <col min="14" max="14" width="18.7109375" customWidth="1"/>
    <col min="15" max="15" width="32.5703125" customWidth="1"/>
    <col min="16" max="18" width="7.7109375" customWidth="1"/>
  </cols>
  <sheetData>
    <row r="1" spans="1:20" ht="15" customHeight="1" x14ac:dyDescent="0.25">
      <c r="S1" s="69"/>
      <c r="T1" s="31" t="s">
        <v>68</v>
      </c>
    </row>
    <row r="2" spans="1:20" ht="15" customHeight="1" x14ac:dyDescent="0.25">
      <c r="A2" s="4"/>
      <c r="B2" s="4"/>
      <c r="C2" s="4"/>
      <c r="D2" s="4"/>
      <c r="E2" s="4"/>
      <c r="F2" s="4"/>
      <c r="G2" s="257" t="s">
        <v>8</v>
      </c>
      <c r="H2" s="4"/>
      <c r="I2" s="4"/>
      <c r="J2" s="4"/>
      <c r="K2" s="250"/>
      <c r="L2" s="4"/>
      <c r="M2" s="4"/>
      <c r="N2" s="4"/>
      <c r="O2" s="4"/>
      <c r="P2" s="4"/>
      <c r="Q2" s="4"/>
      <c r="R2" s="4"/>
      <c r="S2" s="70"/>
      <c r="T2" s="31" t="s">
        <v>69</v>
      </c>
    </row>
    <row r="3" spans="1:20" ht="1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65"/>
      <c r="T3" s="31" t="s">
        <v>70</v>
      </c>
    </row>
    <row r="4" spans="1:20" ht="15" customHeight="1" thickBot="1" x14ac:dyDescent="0.3">
      <c r="A4" s="387" t="s">
        <v>0</v>
      </c>
      <c r="B4" s="389">
        <v>2024</v>
      </c>
      <c r="C4" s="390"/>
      <c r="D4" s="390"/>
      <c r="E4" s="391"/>
      <c r="F4" s="389">
        <v>2023</v>
      </c>
      <c r="G4" s="390"/>
      <c r="H4" s="390"/>
      <c r="I4" s="391"/>
      <c r="J4" s="389">
        <v>2022</v>
      </c>
      <c r="K4" s="390"/>
      <c r="L4" s="390"/>
      <c r="M4" s="391"/>
      <c r="N4" s="389">
        <v>2021</v>
      </c>
      <c r="O4" s="390"/>
      <c r="P4" s="390"/>
      <c r="Q4" s="391"/>
      <c r="R4" s="37"/>
      <c r="S4" s="32"/>
      <c r="T4" s="31" t="s">
        <v>71</v>
      </c>
    </row>
    <row r="5" spans="1:20" ht="42" customHeight="1" thickBot="1" x14ac:dyDescent="0.3">
      <c r="A5" s="388"/>
      <c r="B5" s="345" t="s">
        <v>10</v>
      </c>
      <c r="C5" s="223" t="s">
        <v>11</v>
      </c>
      <c r="D5" s="267" t="s">
        <v>73</v>
      </c>
      <c r="E5" s="229" t="s">
        <v>74</v>
      </c>
      <c r="F5" s="255" t="s">
        <v>10</v>
      </c>
      <c r="G5" s="223" t="s">
        <v>11</v>
      </c>
      <c r="H5" s="267" t="s">
        <v>73</v>
      </c>
      <c r="I5" s="229" t="s">
        <v>74</v>
      </c>
      <c r="J5" s="214" t="s">
        <v>10</v>
      </c>
      <c r="K5" s="223" t="s">
        <v>11</v>
      </c>
      <c r="L5" s="50" t="s">
        <v>73</v>
      </c>
      <c r="M5" s="229" t="s">
        <v>74</v>
      </c>
      <c r="N5" s="271" t="s">
        <v>10</v>
      </c>
      <c r="O5" s="223" t="s">
        <v>11</v>
      </c>
      <c r="P5" s="50" t="s">
        <v>73</v>
      </c>
      <c r="Q5" s="229" t="s">
        <v>74</v>
      </c>
      <c r="R5" s="37"/>
    </row>
    <row r="6" spans="1:20" s="1" customFormat="1" ht="15" customHeight="1" x14ac:dyDescent="0.25">
      <c r="A6" s="224">
        <v>1</v>
      </c>
      <c r="B6" s="224" t="s">
        <v>1</v>
      </c>
      <c r="C6" s="20" t="s">
        <v>14</v>
      </c>
      <c r="D6" s="217">
        <v>4.8131000000000004</v>
      </c>
      <c r="E6" s="293">
        <v>4.13</v>
      </c>
      <c r="F6" s="224" t="s">
        <v>2</v>
      </c>
      <c r="G6" s="20" t="s">
        <v>147</v>
      </c>
      <c r="H6" s="217">
        <v>4.8505999999999991</v>
      </c>
      <c r="I6" s="293">
        <v>4.1500000000000004</v>
      </c>
      <c r="J6" s="19" t="s">
        <v>5</v>
      </c>
      <c r="K6" s="168" t="s">
        <v>35</v>
      </c>
      <c r="L6" s="233">
        <v>4.9821428571428577</v>
      </c>
      <c r="M6" s="124">
        <v>3.95</v>
      </c>
      <c r="N6" s="19" t="s">
        <v>1</v>
      </c>
      <c r="O6" s="168" t="s">
        <v>14</v>
      </c>
      <c r="P6" s="233">
        <v>4.8332999999999995</v>
      </c>
      <c r="Q6" s="124">
        <v>4.17</v>
      </c>
      <c r="R6" s="10"/>
    </row>
    <row r="7" spans="1:20" s="1" customFormat="1" ht="15" customHeight="1" x14ac:dyDescent="0.25">
      <c r="A7" s="225">
        <v>2</v>
      </c>
      <c r="B7" s="227" t="s">
        <v>5</v>
      </c>
      <c r="C7" s="24" t="s">
        <v>35</v>
      </c>
      <c r="D7" s="298">
        <v>4.7374999999999998</v>
      </c>
      <c r="E7" s="294">
        <v>4.13</v>
      </c>
      <c r="F7" s="227" t="s">
        <v>2</v>
      </c>
      <c r="G7" s="24" t="s">
        <v>59</v>
      </c>
      <c r="H7" s="298">
        <v>4.7908999999999988</v>
      </c>
      <c r="I7" s="294">
        <v>4.1500000000000004</v>
      </c>
      <c r="J7" s="30" t="s">
        <v>1</v>
      </c>
      <c r="K7" s="166" t="s">
        <v>13</v>
      </c>
      <c r="L7" s="235">
        <v>4.7446808510638299</v>
      </c>
      <c r="M7" s="121">
        <v>3.95</v>
      </c>
      <c r="N7" s="30" t="s">
        <v>2</v>
      </c>
      <c r="O7" s="166" t="s">
        <v>59</v>
      </c>
      <c r="P7" s="235">
        <v>4.781200000000001</v>
      </c>
      <c r="Q7" s="121">
        <v>4.17</v>
      </c>
      <c r="R7" s="10"/>
    </row>
    <row r="8" spans="1:20" s="1" customFormat="1" ht="15" customHeight="1" x14ac:dyDescent="0.25">
      <c r="A8" s="225">
        <v>3</v>
      </c>
      <c r="B8" s="225" t="s">
        <v>3</v>
      </c>
      <c r="C8" s="6" t="s">
        <v>22</v>
      </c>
      <c r="D8" s="299">
        <v>4.633700000000001</v>
      </c>
      <c r="E8" s="295">
        <v>4.13</v>
      </c>
      <c r="F8" s="225" t="s">
        <v>1</v>
      </c>
      <c r="G8" s="6" t="s">
        <v>101</v>
      </c>
      <c r="H8" s="299">
        <v>4.6849999999999996</v>
      </c>
      <c r="I8" s="295">
        <v>4.1500000000000004</v>
      </c>
      <c r="J8" s="21" t="s">
        <v>1</v>
      </c>
      <c r="K8" s="7" t="s">
        <v>14</v>
      </c>
      <c r="L8" s="237">
        <v>4.7222222222222223</v>
      </c>
      <c r="M8" s="122">
        <v>3.95</v>
      </c>
      <c r="N8" s="21" t="s">
        <v>6</v>
      </c>
      <c r="O8" s="7" t="s">
        <v>48</v>
      </c>
      <c r="P8" s="237">
        <v>4.6667000000000005</v>
      </c>
      <c r="Q8" s="122">
        <v>4.17</v>
      </c>
      <c r="R8" s="10"/>
    </row>
    <row r="9" spans="1:20" s="1" customFormat="1" ht="15" customHeight="1" x14ac:dyDescent="0.25">
      <c r="A9" s="225">
        <v>4</v>
      </c>
      <c r="B9" s="225" t="s">
        <v>1</v>
      </c>
      <c r="C9" s="6" t="s">
        <v>13</v>
      </c>
      <c r="D9" s="299">
        <v>4.6097000000000001</v>
      </c>
      <c r="E9" s="295">
        <v>4.13</v>
      </c>
      <c r="F9" s="225" t="s">
        <v>1</v>
      </c>
      <c r="G9" s="6" t="s">
        <v>13</v>
      </c>
      <c r="H9" s="299">
        <v>4.6939000000000002</v>
      </c>
      <c r="I9" s="295">
        <v>4.1500000000000004</v>
      </c>
      <c r="J9" s="21" t="s">
        <v>3</v>
      </c>
      <c r="K9" s="7" t="s">
        <v>105</v>
      </c>
      <c r="L9" s="237">
        <v>4.668874172185431</v>
      </c>
      <c r="M9" s="122">
        <v>3.95</v>
      </c>
      <c r="N9" s="21" t="s">
        <v>7</v>
      </c>
      <c r="O9" s="7" t="s">
        <v>94</v>
      </c>
      <c r="P9" s="237">
        <v>4.5999999999999996</v>
      </c>
      <c r="Q9" s="122">
        <v>4.17</v>
      </c>
      <c r="R9" s="10"/>
    </row>
    <row r="10" spans="1:20" s="1" customFormat="1" ht="15" customHeight="1" x14ac:dyDescent="0.25">
      <c r="A10" s="225">
        <v>5</v>
      </c>
      <c r="B10" s="228" t="s">
        <v>2</v>
      </c>
      <c r="C10" s="12" t="s">
        <v>62</v>
      </c>
      <c r="D10" s="300">
        <v>4.6025</v>
      </c>
      <c r="E10" s="296">
        <v>4.13</v>
      </c>
      <c r="F10" s="228" t="s">
        <v>5</v>
      </c>
      <c r="G10" s="12" t="s">
        <v>41</v>
      </c>
      <c r="H10" s="300">
        <v>4.5769999999999991</v>
      </c>
      <c r="I10" s="296">
        <v>4.1500000000000004</v>
      </c>
      <c r="J10" s="29" t="s">
        <v>2</v>
      </c>
      <c r="K10" s="167" t="s">
        <v>59</v>
      </c>
      <c r="L10" s="239">
        <v>4.5666666666666664</v>
      </c>
      <c r="M10" s="123">
        <v>3.95</v>
      </c>
      <c r="N10" s="29" t="s">
        <v>3</v>
      </c>
      <c r="O10" s="167" t="s">
        <v>105</v>
      </c>
      <c r="P10" s="239">
        <v>4.5900999999999996</v>
      </c>
      <c r="Q10" s="123">
        <v>4.17</v>
      </c>
      <c r="R10" s="10"/>
    </row>
    <row r="11" spans="1:20" s="1" customFormat="1" ht="15" customHeight="1" x14ac:dyDescent="0.25">
      <c r="A11" s="225">
        <v>6</v>
      </c>
      <c r="B11" s="225" t="s">
        <v>2</v>
      </c>
      <c r="C11" s="6" t="s">
        <v>59</v>
      </c>
      <c r="D11" s="299">
        <v>4.5372000000000003</v>
      </c>
      <c r="E11" s="295">
        <v>4.13</v>
      </c>
      <c r="F11" s="225" t="s">
        <v>1</v>
      </c>
      <c r="G11" s="6" t="s">
        <v>14</v>
      </c>
      <c r="H11" s="299">
        <v>4.5648</v>
      </c>
      <c r="I11" s="295">
        <v>4.1500000000000004</v>
      </c>
      <c r="J11" s="21" t="s">
        <v>5</v>
      </c>
      <c r="K11" s="7" t="s">
        <v>33</v>
      </c>
      <c r="L11" s="237">
        <v>4.5638766519823788</v>
      </c>
      <c r="M11" s="122">
        <v>3.95</v>
      </c>
      <c r="N11" s="21" t="s">
        <v>2</v>
      </c>
      <c r="O11" s="7" t="s">
        <v>63</v>
      </c>
      <c r="P11" s="237">
        <v>4.5713999999999997</v>
      </c>
      <c r="Q11" s="122">
        <v>4.17</v>
      </c>
      <c r="R11" s="10"/>
    </row>
    <row r="12" spans="1:20" s="1" customFormat="1" ht="15" customHeight="1" x14ac:dyDescent="0.25">
      <c r="A12" s="225">
        <v>7</v>
      </c>
      <c r="B12" s="225" t="s">
        <v>1</v>
      </c>
      <c r="C12" s="6" t="s">
        <v>101</v>
      </c>
      <c r="D12" s="299">
        <v>4.5347</v>
      </c>
      <c r="E12" s="295">
        <v>4.13</v>
      </c>
      <c r="F12" s="225" t="s">
        <v>5</v>
      </c>
      <c r="G12" s="6" t="s">
        <v>35</v>
      </c>
      <c r="H12" s="299">
        <v>4.5186000000000002</v>
      </c>
      <c r="I12" s="295">
        <v>4.1500000000000004</v>
      </c>
      <c r="J12" s="21" t="s">
        <v>5</v>
      </c>
      <c r="K12" s="7" t="s">
        <v>43</v>
      </c>
      <c r="L12" s="237">
        <v>4.5287356321839081</v>
      </c>
      <c r="M12" s="122">
        <v>3.95</v>
      </c>
      <c r="N12" s="21" t="s">
        <v>5</v>
      </c>
      <c r="O12" s="7" t="s">
        <v>118</v>
      </c>
      <c r="P12" s="237">
        <v>4.5535000000000005</v>
      </c>
      <c r="Q12" s="122">
        <v>4.17</v>
      </c>
      <c r="R12" s="10"/>
    </row>
    <row r="13" spans="1:20" s="1" customFormat="1" ht="15" customHeight="1" x14ac:dyDescent="0.25">
      <c r="A13" s="225">
        <v>8</v>
      </c>
      <c r="B13" s="225" t="s">
        <v>5</v>
      </c>
      <c r="C13" s="6" t="s">
        <v>43</v>
      </c>
      <c r="D13" s="299">
        <v>4.5316000000000001</v>
      </c>
      <c r="E13" s="295">
        <v>4.13</v>
      </c>
      <c r="F13" s="225" t="s">
        <v>5</v>
      </c>
      <c r="G13" s="6" t="s">
        <v>43</v>
      </c>
      <c r="H13" s="299">
        <v>4.4754999999999994</v>
      </c>
      <c r="I13" s="295">
        <v>4.1500000000000004</v>
      </c>
      <c r="J13" s="21" t="s">
        <v>2</v>
      </c>
      <c r="K13" s="7" t="s">
        <v>62</v>
      </c>
      <c r="L13" s="237">
        <v>4.4249999999999998</v>
      </c>
      <c r="M13" s="122">
        <v>3.95</v>
      </c>
      <c r="N13" s="21" t="s">
        <v>2</v>
      </c>
      <c r="O13" s="7" t="s">
        <v>147</v>
      </c>
      <c r="P13" s="237">
        <v>4.5454000000000008</v>
      </c>
      <c r="Q13" s="122">
        <v>4.17</v>
      </c>
      <c r="R13" s="10"/>
    </row>
    <row r="14" spans="1:20" s="1" customFormat="1" ht="15" customHeight="1" x14ac:dyDescent="0.25">
      <c r="A14" s="225">
        <v>9</v>
      </c>
      <c r="B14" s="225" t="s">
        <v>5</v>
      </c>
      <c r="C14" s="6" t="s">
        <v>47</v>
      </c>
      <c r="D14" s="299">
        <v>4.5196999999999994</v>
      </c>
      <c r="E14" s="295">
        <v>4.13</v>
      </c>
      <c r="F14" s="225" t="s">
        <v>2</v>
      </c>
      <c r="G14" s="6" t="s">
        <v>61</v>
      </c>
      <c r="H14" s="299">
        <v>4.4800000000000004</v>
      </c>
      <c r="I14" s="295">
        <v>4.1500000000000004</v>
      </c>
      <c r="J14" s="21" t="s">
        <v>6</v>
      </c>
      <c r="K14" s="7" t="s">
        <v>48</v>
      </c>
      <c r="L14" s="237">
        <v>4.4230769230769234</v>
      </c>
      <c r="M14" s="122">
        <v>3.95</v>
      </c>
      <c r="N14" s="21" t="s">
        <v>5</v>
      </c>
      <c r="O14" s="7" t="s">
        <v>35</v>
      </c>
      <c r="P14" s="237">
        <v>4.5503999999999998</v>
      </c>
      <c r="Q14" s="122">
        <v>4.17</v>
      </c>
      <c r="R14" s="10"/>
    </row>
    <row r="15" spans="1:20" s="1" customFormat="1" ht="15" customHeight="1" thickBot="1" x14ac:dyDescent="0.3">
      <c r="A15" s="226">
        <v>10</v>
      </c>
      <c r="B15" s="226" t="s">
        <v>7</v>
      </c>
      <c r="C15" s="23" t="s">
        <v>131</v>
      </c>
      <c r="D15" s="301">
        <v>4.5042999999999997</v>
      </c>
      <c r="E15" s="297">
        <v>4.13</v>
      </c>
      <c r="F15" s="226" t="s">
        <v>3</v>
      </c>
      <c r="G15" s="23" t="s">
        <v>19</v>
      </c>
      <c r="H15" s="301">
        <v>4.4729999999999999</v>
      </c>
      <c r="I15" s="297">
        <v>4.1500000000000004</v>
      </c>
      <c r="J15" s="22" t="s">
        <v>7</v>
      </c>
      <c r="K15" s="39" t="s">
        <v>99</v>
      </c>
      <c r="L15" s="241">
        <v>4.3841463414634152</v>
      </c>
      <c r="M15" s="125">
        <v>3.95</v>
      </c>
      <c r="N15" s="22" t="s">
        <v>5</v>
      </c>
      <c r="O15" s="39" t="s">
        <v>43</v>
      </c>
      <c r="P15" s="241">
        <v>4.5381000000000009</v>
      </c>
      <c r="Q15" s="125">
        <v>4.17</v>
      </c>
      <c r="R15" s="10"/>
    </row>
    <row r="16" spans="1:20" s="1" customFormat="1" ht="15" customHeight="1" x14ac:dyDescent="0.25">
      <c r="A16" s="227">
        <v>11</v>
      </c>
      <c r="B16" s="227" t="s">
        <v>2</v>
      </c>
      <c r="C16" s="24" t="s">
        <v>147</v>
      </c>
      <c r="D16" s="217">
        <v>4.4937000000000005</v>
      </c>
      <c r="E16" s="294">
        <v>4.13</v>
      </c>
      <c r="F16" s="227" t="s">
        <v>5</v>
      </c>
      <c r="G16" s="24" t="s">
        <v>117</v>
      </c>
      <c r="H16" s="217">
        <v>4.4572000000000003</v>
      </c>
      <c r="I16" s="294">
        <v>4.1500000000000004</v>
      </c>
      <c r="J16" s="30" t="s">
        <v>3</v>
      </c>
      <c r="K16" s="166" t="s">
        <v>17</v>
      </c>
      <c r="L16" s="233">
        <v>4.3177570093457938</v>
      </c>
      <c r="M16" s="121">
        <v>3.95</v>
      </c>
      <c r="N16" s="30" t="s">
        <v>1</v>
      </c>
      <c r="O16" s="166" t="s">
        <v>15</v>
      </c>
      <c r="P16" s="233">
        <v>4.5439999999999996</v>
      </c>
      <c r="Q16" s="121">
        <v>4.17</v>
      </c>
      <c r="R16" s="10"/>
    </row>
    <row r="17" spans="1:18" s="1" customFormat="1" ht="15" customHeight="1" x14ac:dyDescent="0.25">
      <c r="A17" s="225">
        <v>12</v>
      </c>
      <c r="B17" s="225" t="s">
        <v>6</v>
      </c>
      <c r="C17" s="6" t="s">
        <v>51</v>
      </c>
      <c r="D17" s="299">
        <v>4.4904999999999999</v>
      </c>
      <c r="E17" s="295">
        <v>4.13</v>
      </c>
      <c r="F17" s="225" t="s">
        <v>6</v>
      </c>
      <c r="G17" s="6" t="s">
        <v>67</v>
      </c>
      <c r="H17" s="299">
        <v>4.4286000000000003</v>
      </c>
      <c r="I17" s="295">
        <v>4.1500000000000004</v>
      </c>
      <c r="J17" s="21" t="s">
        <v>7</v>
      </c>
      <c r="K17" s="7" t="s">
        <v>93</v>
      </c>
      <c r="L17" s="237">
        <v>4.2904564315352705</v>
      </c>
      <c r="M17" s="122">
        <v>3.95</v>
      </c>
      <c r="N17" s="21" t="s">
        <v>1</v>
      </c>
      <c r="O17" s="7" t="s">
        <v>103</v>
      </c>
      <c r="P17" s="237">
        <v>4.5124000000000004</v>
      </c>
      <c r="Q17" s="122">
        <v>4.17</v>
      </c>
      <c r="R17" s="10"/>
    </row>
    <row r="18" spans="1:18" s="1" customFormat="1" ht="15" customHeight="1" x14ac:dyDescent="0.25">
      <c r="A18" s="225">
        <v>13</v>
      </c>
      <c r="B18" s="225" t="s">
        <v>5</v>
      </c>
      <c r="C18" s="6" t="s">
        <v>117</v>
      </c>
      <c r="D18" s="299">
        <v>4.4571000000000005</v>
      </c>
      <c r="E18" s="295">
        <v>4.13</v>
      </c>
      <c r="F18" s="225" t="s">
        <v>4</v>
      </c>
      <c r="G18" s="6" t="s">
        <v>113</v>
      </c>
      <c r="H18" s="299">
        <v>4.4211</v>
      </c>
      <c r="I18" s="295">
        <v>4.1500000000000004</v>
      </c>
      <c r="J18" s="21" t="s">
        <v>2</v>
      </c>
      <c r="K18" s="7" t="s">
        <v>147</v>
      </c>
      <c r="L18" s="237">
        <v>4.2682926829268295</v>
      </c>
      <c r="M18" s="122">
        <v>3.95</v>
      </c>
      <c r="N18" s="21" t="s">
        <v>6</v>
      </c>
      <c r="O18" s="7" t="s">
        <v>51</v>
      </c>
      <c r="P18" s="237">
        <v>4.4874999999999998</v>
      </c>
      <c r="Q18" s="122">
        <v>4.17</v>
      </c>
      <c r="R18" s="10"/>
    </row>
    <row r="19" spans="1:18" s="1" customFormat="1" ht="15" customHeight="1" x14ac:dyDescent="0.25">
      <c r="A19" s="225">
        <v>14</v>
      </c>
      <c r="B19" s="225" t="s">
        <v>3</v>
      </c>
      <c r="C19" s="6" t="s">
        <v>105</v>
      </c>
      <c r="D19" s="299">
        <v>4.3951000000000002</v>
      </c>
      <c r="E19" s="295">
        <v>4.13</v>
      </c>
      <c r="F19" s="225" t="s">
        <v>7</v>
      </c>
      <c r="G19" s="6" t="s">
        <v>130</v>
      </c>
      <c r="H19" s="299">
        <v>4.3949999999999996</v>
      </c>
      <c r="I19" s="295">
        <v>4.1500000000000004</v>
      </c>
      <c r="J19" s="21" t="s">
        <v>5</v>
      </c>
      <c r="K19" s="7" t="s">
        <v>40</v>
      </c>
      <c r="L19" s="237">
        <v>4.1818181818181817</v>
      </c>
      <c r="M19" s="122">
        <v>3.95</v>
      </c>
      <c r="N19" s="21" t="s">
        <v>3</v>
      </c>
      <c r="O19" s="7" t="s">
        <v>22</v>
      </c>
      <c r="P19" s="237">
        <v>4.4737</v>
      </c>
      <c r="Q19" s="122">
        <v>4.17</v>
      </c>
      <c r="R19" s="10"/>
    </row>
    <row r="20" spans="1:18" s="1" customFormat="1" ht="15" customHeight="1" x14ac:dyDescent="0.25">
      <c r="A20" s="225">
        <v>15</v>
      </c>
      <c r="B20" s="225" t="s">
        <v>6</v>
      </c>
      <c r="C20" s="6" t="s">
        <v>67</v>
      </c>
      <c r="D20" s="299">
        <v>4.3750999999999998</v>
      </c>
      <c r="E20" s="295">
        <v>4.13</v>
      </c>
      <c r="F20" s="225" t="s">
        <v>3</v>
      </c>
      <c r="G20" s="6" t="s">
        <v>17</v>
      </c>
      <c r="H20" s="299">
        <v>4.3981000000000003</v>
      </c>
      <c r="I20" s="295">
        <v>4.1500000000000004</v>
      </c>
      <c r="J20" s="21" t="s">
        <v>5</v>
      </c>
      <c r="K20" s="7" t="s">
        <v>47</v>
      </c>
      <c r="L20" s="237">
        <v>4.1574803149606296</v>
      </c>
      <c r="M20" s="122">
        <v>3.95</v>
      </c>
      <c r="N20" s="21" t="s">
        <v>1</v>
      </c>
      <c r="O20" s="7" t="s">
        <v>13</v>
      </c>
      <c r="P20" s="237">
        <v>4.46</v>
      </c>
      <c r="Q20" s="122">
        <v>4.17</v>
      </c>
      <c r="R20" s="10"/>
    </row>
    <row r="21" spans="1:18" s="1" customFormat="1" ht="15" customHeight="1" x14ac:dyDescent="0.25">
      <c r="A21" s="225">
        <v>16</v>
      </c>
      <c r="B21" s="225" t="s">
        <v>5</v>
      </c>
      <c r="C21" s="6" t="s">
        <v>33</v>
      </c>
      <c r="D21" s="299">
        <v>4.3548</v>
      </c>
      <c r="E21" s="295">
        <v>4.13</v>
      </c>
      <c r="F21" s="225" t="s">
        <v>4</v>
      </c>
      <c r="G21" s="6" t="s">
        <v>31</v>
      </c>
      <c r="H21" s="299">
        <v>4.4004000000000003</v>
      </c>
      <c r="I21" s="295">
        <v>4.1500000000000004</v>
      </c>
      <c r="J21" s="21" t="s">
        <v>7</v>
      </c>
      <c r="K21" s="7" t="s">
        <v>144</v>
      </c>
      <c r="L21" s="237">
        <v>4.1489361702127665</v>
      </c>
      <c r="M21" s="122">
        <v>3.95</v>
      </c>
      <c r="N21" s="21" t="s">
        <v>7</v>
      </c>
      <c r="O21" s="7" t="s">
        <v>131</v>
      </c>
      <c r="P21" s="237">
        <v>4.4490000000000007</v>
      </c>
      <c r="Q21" s="122">
        <v>4.17</v>
      </c>
      <c r="R21" s="10"/>
    </row>
    <row r="22" spans="1:18" s="1" customFormat="1" ht="15" customHeight="1" x14ac:dyDescent="0.25">
      <c r="A22" s="225">
        <v>17</v>
      </c>
      <c r="B22" s="225" t="s">
        <v>5</v>
      </c>
      <c r="C22" s="6" t="s">
        <v>37</v>
      </c>
      <c r="D22" s="299">
        <v>4.3544</v>
      </c>
      <c r="E22" s="295">
        <v>4.13</v>
      </c>
      <c r="F22" s="225" t="s">
        <v>7</v>
      </c>
      <c r="G22" s="6" t="s">
        <v>93</v>
      </c>
      <c r="H22" s="299">
        <v>4.3856000000000002</v>
      </c>
      <c r="I22" s="295">
        <v>4.1500000000000004</v>
      </c>
      <c r="J22" s="21" t="s">
        <v>7</v>
      </c>
      <c r="K22" s="7" t="s">
        <v>145</v>
      </c>
      <c r="L22" s="237">
        <v>4.116504854368932</v>
      </c>
      <c r="M22" s="122">
        <v>3.95</v>
      </c>
      <c r="N22" s="21" t="s">
        <v>1</v>
      </c>
      <c r="O22" s="7" t="s">
        <v>101</v>
      </c>
      <c r="P22" s="237">
        <v>4.4520000000000008</v>
      </c>
      <c r="Q22" s="122">
        <v>4.17</v>
      </c>
      <c r="R22" s="10"/>
    </row>
    <row r="23" spans="1:18" s="1" customFormat="1" ht="15" customHeight="1" x14ac:dyDescent="0.25">
      <c r="A23" s="225">
        <v>18</v>
      </c>
      <c r="B23" s="225" t="s">
        <v>7</v>
      </c>
      <c r="C23" s="6" t="s">
        <v>142</v>
      </c>
      <c r="D23" s="299">
        <v>4.3514999999999997</v>
      </c>
      <c r="E23" s="295">
        <v>4.13</v>
      </c>
      <c r="F23" s="225" t="s">
        <v>7</v>
      </c>
      <c r="G23" s="6" t="s">
        <v>92</v>
      </c>
      <c r="H23" s="299">
        <v>4.3872999999999998</v>
      </c>
      <c r="I23" s="295">
        <v>4.1500000000000004</v>
      </c>
      <c r="J23" s="21" t="s">
        <v>4</v>
      </c>
      <c r="K23" s="7" t="s">
        <v>90</v>
      </c>
      <c r="L23" s="237">
        <v>4.1120000000000001</v>
      </c>
      <c r="M23" s="122">
        <v>3.95</v>
      </c>
      <c r="N23" s="21" t="s">
        <v>3</v>
      </c>
      <c r="O23" s="7" t="s">
        <v>19</v>
      </c>
      <c r="P23" s="237">
        <v>4.4404999999999992</v>
      </c>
      <c r="Q23" s="122">
        <v>4.17</v>
      </c>
      <c r="R23" s="10"/>
    </row>
    <row r="24" spans="1:18" s="1" customFormat="1" ht="15" customHeight="1" x14ac:dyDescent="0.25">
      <c r="A24" s="225">
        <v>19</v>
      </c>
      <c r="B24" s="225" t="s">
        <v>7</v>
      </c>
      <c r="C24" s="6" t="s">
        <v>93</v>
      </c>
      <c r="D24" s="299">
        <v>4.3266</v>
      </c>
      <c r="E24" s="295">
        <v>4.13</v>
      </c>
      <c r="F24" s="225" t="s">
        <v>1</v>
      </c>
      <c r="G24" s="6" t="s">
        <v>100</v>
      </c>
      <c r="H24" s="299">
        <v>4.3918000000000008</v>
      </c>
      <c r="I24" s="295">
        <v>4.1500000000000004</v>
      </c>
      <c r="J24" s="21" t="s">
        <v>2</v>
      </c>
      <c r="K24" s="7" t="s">
        <v>149</v>
      </c>
      <c r="L24" s="237">
        <v>4.1088082901554399</v>
      </c>
      <c r="M24" s="122">
        <v>3.95</v>
      </c>
      <c r="N24" s="21" t="s">
        <v>7</v>
      </c>
      <c r="O24" s="7" t="s">
        <v>92</v>
      </c>
      <c r="P24" s="237">
        <v>4.4253999999999998</v>
      </c>
      <c r="Q24" s="122">
        <v>4.17</v>
      </c>
      <c r="R24" s="10"/>
    </row>
    <row r="25" spans="1:18" s="1" customFormat="1" ht="15" customHeight="1" thickBot="1" x14ac:dyDescent="0.3">
      <c r="A25" s="228">
        <v>20</v>
      </c>
      <c r="B25" s="228" t="s">
        <v>7</v>
      </c>
      <c r="C25" s="12" t="s">
        <v>99</v>
      </c>
      <c r="D25" s="301">
        <v>4.3229000000000006</v>
      </c>
      <c r="E25" s="296">
        <v>4.13</v>
      </c>
      <c r="F25" s="228" t="s">
        <v>5</v>
      </c>
      <c r="G25" s="12" t="s">
        <v>119</v>
      </c>
      <c r="H25" s="301">
        <v>4.3689999999999998</v>
      </c>
      <c r="I25" s="296">
        <v>4.1500000000000004</v>
      </c>
      <c r="J25" s="29" t="s">
        <v>4</v>
      </c>
      <c r="K25" s="167" t="s">
        <v>28</v>
      </c>
      <c r="L25" s="241">
        <v>4.1057692307692308</v>
      </c>
      <c r="M25" s="123">
        <v>3.95</v>
      </c>
      <c r="N25" s="29" t="s">
        <v>6</v>
      </c>
      <c r="O25" s="167" t="s">
        <v>127</v>
      </c>
      <c r="P25" s="241">
        <v>4.4256000000000002</v>
      </c>
      <c r="Q25" s="123">
        <v>4.17</v>
      </c>
      <c r="R25" s="10"/>
    </row>
    <row r="26" spans="1:18" s="1" customFormat="1" ht="15" customHeight="1" x14ac:dyDescent="0.25">
      <c r="A26" s="224">
        <v>21</v>
      </c>
      <c r="B26" s="224" t="s">
        <v>4</v>
      </c>
      <c r="C26" s="20" t="s">
        <v>27</v>
      </c>
      <c r="D26" s="217">
        <v>4.3102</v>
      </c>
      <c r="E26" s="293">
        <v>4.13</v>
      </c>
      <c r="F26" s="224" t="s">
        <v>6</v>
      </c>
      <c r="G26" s="20" t="s">
        <v>48</v>
      </c>
      <c r="H26" s="217">
        <v>4.3616999999999999</v>
      </c>
      <c r="I26" s="293">
        <v>4.1500000000000004</v>
      </c>
      <c r="J26" s="19" t="s">
        <v>4</v>
      </c>
      <c r="K26" s="168" t="s">
        <v>111</v>
      </c>
      <c r="L26" s="235">
        <v>4.0925925925925926</v>
      </c>
      <c r="M26" s="124">
        <v>3.95</v>
      </c>
      <c r="N26" s="19" t="s">
        <v>7</v>
      </c>
      <c r="O26" s="168" t="s">
        <v>93</v>
      </c>
      <c r="P26" s="235">
        <v>4.4085000000000001</v>
      </c>
      <c r="Q26" s="124">
        <v>4.17</v>
      </c>
      <c r="R26" s="10"/>
    </row>
    <row r="27" spans="1:18" s="1" customFormat="1" ht="15" customHeight="1" x14ac:dyDescent="0.25">
      <c r="A27" s="225">
        <v>22</v>
      </c>
      <c r="B27" s="225" t="s">
        <v>7</v>
      </c>
      <c r="C27" s="6" t="s">
        <v>158</v>
      </c>
      <c r="D27" s="299">
        <v>4.2949000000000002</v>
      </c>
      <c r="E27" s="295">
        <v>4.13</v>
      </c>
      <c r="F27" s="225" t="s">
        <v>1</v>
      </c>
      <c r="G27" s="6" t="s">
        <v>16</v>
      </c>
      <c r="H27" s="299">
        <v>4.3548999999999998</v>
      </c>
      <c r="I27" s="295">
        <v>4.1500000000000004</v>
      </c>
      <c r="J27" s="21" t="s">
        <v>7</v>
      </c>
      <c r="K27" s="7" t="s">
        <v>133</v>
      </c>
      <c r="L27" s="235">
        <v>4.0871794871794869</v>
      </c>
      <c r="M27" s="122">
        <v>3.95</v>
      </c>
      <c r="N27" s="21" t="s">
        <v>7</v>
      </c>
      <c r="O27" s="7" t="s">
        <v>53</v>
      </c>
      <c r="P27" s="235">
        <v>4.4000000000000004</v>
      </c>
      <c r="Q27" s="122">
        <v>4.17</v>
      </c>
      <c r="R27" s="10"/>
    </row>
    <row r="28" spans="1:18" s="1" customFormat="1" ht="15" customHeight="1" x14ac:dyDescent="0.25">
      <c r="A28" s="225">
        <v>23</v>
      </c>
      <c r="B28" s="225" t="s">
        <v>7</v>
      </c>
      <c r="C28" s="6" t="s">
        <v>144</v>
      </c>
      <c r="D28" s="299">
        <v>4.2881999999999998</v>
      </c>
      <c r="E28" s="295">
        <v>4.13</v>
      </c>
      <c r="F28" s="225" t="s">
        <v>3</v>
      </c>
      <c r="G28" s="6" t="s">
        <v>105</v>
      </c>
      <c r="H28" s="299">
        <v>4.3431999999999995</v>
      </c>
      <c r="I28" s="295">
        <v>4.1500000000000004</v>
      </c>
      <c r="J28" s="21" t="s">
        <v>3</v>
      </c>
      <c r="K28" s="7" t="s">
        <v>18</v>
      </c>
      <c r="L28" s="237">
        <v>4.0769230769230775</v>
      </c>
      <c r="M28" s="122">
        <v>3.95</v>
      </c>
      <c r="N28" s="21" t="s">
        <v>7</v>
      </c>
      <c r="O28" s="7" t="s">
        <v>133</v>
      </c>
      <c r="P28" s="237">
        <v>4.3925000000000001</v>
      </c>
      <c r="Q28" s="122">
        <v>4.17</v>
      </c>
      <c r="R28" s="10"/>
    </row>
    <row r="29" spans="1:18" s="1" customFormat="1" ht="15" customHeight="1" x14ac:dyDescent="0.25">
      <c r="A29" s="225">
        <v>24</v>
      </c>
      <c r="B29" s="227" t="s">
        <v>7</v>
      </c>
      <c r="C29" s="24" t="s">
        <v>58</v>
      </c>
      <c r="D29" s="298">
        <v>4.2866999999999997</v>
      </c>
      <c r="E29" s="294">
        <v>4.13</v>
      </c>
      <c r="F29" s="227" t="s">
        <v>5</v>
      </c>
      <c r="G29" s="24" t="s">
        <v>65</v>
      </c>
      <c r="H29" s="298">
        <v>4.3413000000000004</v>
      </c>
      <c r="I29" s="294">
        <v>4.1500000000000004</v>
      </c>
      <c r="J29" s="30" t="s">
        <v>7</v>
      </c>
      <c r="K29" s="166" t="s">
        <v>130</v>
      </c>
      <c r="L29" s="237">
        <v>4.0736842105263165</v>
      </c>
      <c r="M29" s="121">
        <v>3.95</v>
      </c>
      <c r="N29" s="30" t="s">
        <v>4</v>
      </c>
      <c r="O29" s="166" t="s">
        <v>30</v>
      </c>
      <c r="P29" s="237">
        <v>4.3908999999999994</v>
      </c>
      <c r="Q29" s="121">
        <v>4.17</v>
      </c>
      <c r="R29" s="10"/>
    </row>
    <row r="30" spans="1:18" s="1" customFormat="1" ht="15" customHeight="1" x14ac:dyDescent="0.25">
      <c r="A30" s="225">
        <v>25</v>
      </c>
      <c r="B30" s="225" t="s">
        <v>7</v>
      </c>
      <c r="C30" s="6" t="s">
        <v>139</v>
      </c>
      <c r="D30" s="299">
        <v>4.2784000000000004</v>
      </c>
      <c r="E30" s="295">
        <v>4.13</v>
      </c>
      <c r="F30" s="225" t="s">
        <v>4</v>
      </c>
      <c r="G30" s="6" t="s">
        <v>90</v>
      </c>
      <c r="H30" s="299">
        <v>4.3391999999999999</v>
      </c>
      <c r="I30" s="295">
        <v>4.1500000000000004</v>
      </c>
      <c r="J30" s="21" t="s">
        <v>7</v>
      </c>
      <c r="K30" s="7" t="s">
        <v>146</v>
      </c>
      <c r="L30" s="235">
        <v>4.0646551724137927</v>
      </c>
      <c r="M30" s="122">
        <v>3.95</v>
      </c>
      <c r="N30" s="21" t="s">
        <v>7</v>
      </c>
      <c r="O30" s="7" t="s">
        <v>91</v>
      </c>
      <c r="P30" s="235">
        <v>4.3777999999999997</v>
      </c>
      <c r="Q30" s="122">
        <v>4.17</v>
      </c>
      <c r="R30" s="10"/>
    </row>
    <row r="31" spans="1:18" s="1" customFormat="1" ht="15" customHeight="1" x14ac:dyDescent="0.25">
      <c r="A31" s="225">
        <v>26</v>
      </c>
      <c r="B31" s="228" t="s">
        <v>7</v>
      </c>
      <c r="C31" s="12" t="s">
        <v>135</v>
      </c>
      <c r="D31" s="300">
        <v>4.2688999999999995</v>
      </c>
      <c r="E31" s="296">
        <v>4.13</v>
      </c>
      <c r="F31" s="228" t="s">
        <v>6</v>
      </c>
      <c r="G31" s="12" t="s">
        <v>51</v>
      </c>
      <c r="H31" s="300">
        <v>4.3369</v>
      </c>
      <c r="I31" s="296">
        <v>4.1500000000000004</v>
      </c>
      <c r="J31" s="29" t="s">
        <v>5</v>
      </c>
      <c r="K31" s="167" t="s">
        <v>117</v>
      </c>
      <c r="L31" s="237">
        <v>4.0625</v>
      </c>
      <c r="M31" s="123">
        <v>3.95</v>
      </c>
      <c r="N31" s="29" t="s">
        <v>5</v>
      </c>
      <c r="O31" s="167" t="s">
        <v>47</v>
      </c>
      <c r="P31" s="237">
        <v>4.3812999999999995</v>
      </c>
      <c r="Q31" s="123">
        <v>4.17</v>
      </c>
      <c r="R31" s="10"/>
    </row>
    <row r="32" spans="1:18" s="1" customFormat="1" ht="15" customHeight="1" x14ac:dyDescent="0.25">
      <c r="A32" s="225">
        <v>27</v>
      </c>
      <c r="B32" s="225" t="s">
        <v>5</v>
      </c>
      <c r="C32" s="6" t="s">
        <v>34</v>
      </c>
      <c r="D32" s="299">
        <v>4.2428999999999997</v>
      </c>
      <c r="E32" s="295">
        <v>4.13</v>
      </c>
      <c r="F32" s="225" t="s">
        <v>7</v>
      </c>
      <c r="G32" s="6" t="s">
        <v>142</v>
      </c>
      <c r="H32" s="299">
        <v>4.3356000000000003</v>
      </c>
      <c r="I32" s="295">
        <v>4.1500000000000004</v>
      </c>
      <c r="J32" s="21" t="s">
        <v>5</v>
      </c>
      <c r="K32" s="7" t="s">
        <v>41</v>
      </c>
      <c r="L32" s="239">
        <v>4.0571428571428569</v>
      </c>
      <c r="M32" s="122">
        <v>3.95</v>
      </c>
      <c r="N32" s="21" t="s">
        <v>3</v>
      </c>
      <c r="O32" s="7" t="s">
        <v>109</v>
      </c>
      <c r="P32" s="239">
        <v>4.3654999999999999</v>
      </c>
      <c r="Q32" s="122">
        <v>4.17</v>
      </c>
      <c r="R32" s="10"/>
    </row>
    <row r="33" spans="1:18" s="1" customFormat="1" ht="15" customHeight="1" x14ac:dyDescent="0.25">
      <c r="A33" s="225">
        <v>28</v>
      </c>
      <c r="B33" s="225" t="s">
        <v>4</v>
      </c>
      <c r="C33" s="6" t="s">
        <v>90</v>
      </c>
      <c r="D33" s="299">
        <v>4.2331000000000003</v>
      </c>
      <c r="E33" s="295">
        <v>4.13</v>
      </c>
      <c r="F33" s="225" t="s">
        <v>5</v>
      </c>
      <c r="G33" s="6" t="s">
        <v>33</v>
      </c>
      <c r="H33" s="299">
        <v>4.3282000000000007</v>
      </c>
      <c r="I33" s="295">
        <v>4.1500000000000004</v>
      </c>
      <c r="J33" s="21" t="s">
        <v>4</v>
      </c>
      <c r="K33" s="7" t="s">
        <v>31</v>
      </c>
      <c r="L33" s="237">
        <v>4.0515463917525771</v>
      </c>
      <c r="M33" s="122">
        <v>3.95</v>
      </c>
      <c r="N33" s="21" t="s">
        <v>5</v>
      </c>
      <c r="O33" s="7" t="s">
        <v>33</v>
      </c>
      <c r="P33" s="237">
        <v>4.3636999999999997</v>
      </c>
      <c r="Q33" s="122">
        <v>4.17</v>
      </c>
      <c r="R33" s="10"/>
    </row>
    <row r="34" spans="1:18" s="1" customFormat="1" ht="15" customHeight="1" x14ac:dyDescent="0.25">
      <c r="A34" s="225">
        <v>29</v>
      </c>
      <c r="B34" s="225" t="s">
        <v>1</v>
      </c>
      <c r="C34" s="6" t="s">
        <v>103</v>
      </c>
      <c r="D34" s="299">
        <v>4.2279999999999998</v>
      </c>
      <c r="E34" s="295">
        <v>4.13</v>
      </c>
      <c r="F34" s="225" t="s">
        <v>1</v>
      </c>
      <c r="G34" s="6" t="s">
        <v>15</v>
      </c>
      <c r="H34" s="299">
        <v>4.3273999999999999</v>
      </c>
      <c r="I34" s="295">
        <v>4.1500000000000004</v>
      </c>
      <c r="J34" s="21" t="s">
        <v>2</v>
      </c>
      <c r="K34" s="7" t="s">
        <v>60</v>
      </c>
      <c r="L34" s="237">
        <v>4.045454545454545</v>
      </c>
      <c r="M34" s="122">
        <v>3.95</v>
      </c>
      <c r="N34" s="21" t="s">
        <v>5</v>
      </c>
      <c r="O34" s="7" t="s">
        <v>65</v>
      </c>
      <c r="P34" s="237">
        <v>4.3465999999999996</v>
      </c>
      <c r="Q34" s="122">
        <v>4.17</v>
      </c>
      <c r="R34" s="10"/>
    </row>
    <row r="35" spans="1:18" s="1" customFormat="1" ht="15" customHeight="1" thickBot="1" x14ac:dyDescent="0.3">
      <c r="A35" s="226">
        <v>30</v>
      </c>
      <c r="B35" s="226" t="s">
        <v>7</v>
      </c>
      <c r="C35" s="23" t="s">
        <v>94</v>
      </c>
      <c r="D35" s="301">
        <v>4.2254999999999994</v>
      </c>
      <c r="E35" s="297">
        <v>4.13</v>
      </c>
      <c r="F35" s="226" t="s">
        <v>7</v>
      </c>
      <c r="G35" s="23" t="s">
        <v>131</v>
      </c>
      <c r="H35" s="301">
        <v>4.3332999999999995</v>
      </c>
      <c r="I35" s="297">
        <v>4.1500000000000004</v>
      </c>
      <c r="J35" s="22" t="s">
        <v>6</v>
      </c>
      <c r="K35" s="39" t="s">
        <v>123</v>
      </c>
      <c r="L35" s="239">
        <v>4.0412371134020626</v>
      </c>
      <c r="M35" s="125">
        <v>3.95</v>
      </c>
      <c r="N35" s="22" t="s">
        <v>5</v>
      </c>
      <c r="O35" s="39" t="s">
        <v>38</v>
      </c>
      <c r="P35" s="239">
        <v>4.3525</v>
      </c>
      <c r="Q35" s="125">
        <v>4.17</v>
      </c>
      <c r="R35" s="10"/>
    </row>
    <row r="36" spans="1:18" s="1" customFormat="1" ht="15" customHeight="1" x14ac:dyDescent="0.25">
      <c r="A36" s="227">
        <v>31</v>
      </c>
      <c r="B36" s="227" t="s">
        <v>2</v>
      </c>
      <c r="C36" s="24" t="s">
        <v>60</v>
      </c>
      <c r="D36" s="298">
        <v>4.2187999999999999</v>
      </c>
      <c r="E36" s="294">
        <v>4.13</v>
      </c>
      <c r="F36" s="227" t="s">
        <v>3</v>
      </c>
      <c r="G36" s="24" t="s">
        <v>22</v>
      </c>
      <c r="H36" s="298">
        <v>4.3302999999999994</v>
      </c>
      <c r="I36" s="294">
        <v>4.1500000000000004</v>
      </c>
      <c r="J36" s="30" t="s">
        <v>1</v>
      </c>
      <c r="K36" s="166" t="s">
        <v>101</v>
      </c>
      <c r="L36" s="233">
        <v>4.0277777777777777</v>
      </c>
      <c r="M36" s="121">
        <v>3.95</v>
      </c>
      <c r="N36" s="30" t="s">
        <v>7</v>
      </c>
      <c r="O36" s="166" t="s">
        <v>130</v>
      </c>
      <c r="P36" s="233">
        <v>4.3523000000000005</v>
      </c>
      <c r="Q36" s="121">
        <v>4.17</v>
      </c>
      <c r="R36" s="10"/>
    </row>
    <row r="37" spans="1:18" s="1" customFormat="1" ht="15" customHeight="1" x14ac:dyDescent="0.25">
      <c r="A37" s="225">
        <v>32</v>
      </c>
      <c r="B37" s="225" t="s">
        <v>1</v>
      </c>
      <c r="C37" s="6" t="s">
        <v>15</v>
      </c>
      <c r="D37" s="299">
        <v>4.2138</v>
      </c>
      <c r="E37" s="295">
        <v>4.13</v>
      </c>
      <c r="F37" s="225" t="s">
        <v>4</v>
      </c>
      <c r="G37" s="6" t="s">
        <v>28</v>
      </c>
      <c r="H37" s="299">
        <v>4.3193999999999999</v>
      </c>
      <c r="I37" s="295">
        <v>4.1500000000000004</v>
      </c>
      <c r="J37" s="21" t="s">
        <v>6</v>
      </c>
      <c r="K37" s="7" t="s">
        <v>128</v>
      </c>
      <c r="L37" s="235">
        <v>4.0212765957446805</v>
      </c>
      <c r="M37" s="122">
        <v>3.95</v>
      </c>
      <c r="N37" s="21" t="s">
        <v>7</v>
      </c>
      <c r="O37" s="7" t="s">
        <v>144</v>
      </c>
      <c r="P37" s="235">
        <v>4.3367999999999993</v>
      </c>
      <c r="Q37" s="122">
        <v>4.17</v>
      </c>
      <c r="R37" s="10"/>
    </row>
    <row r="38" spans="1:18" s="1" customFormat="1" ht="15" customHeight="1" x14ac:dyDescent="0.25">
      <c r="A38" s="225">
        <v>33</v>
      </c>
      <c r="B38" s="225" t="s">
        <v>7</v>
      </c>
      <c r="C38" s="6" t="s">
        <v>141</v>
      </c>
      <c r="D38" s="299">
        <v>4.2133000000000003</v>
      </c>
      <c r="E38" s="295">
        <v>4.13</v>
      </c>
      <c r="F38" s="225" t="s">
        <v>2</v>
      </c>
      <c r="G38" s="6" t="s">
        <v>60</v>
      </c>
      <c r="H38" s="299">
        <v>4.3137999999999996</v>
      </c>
      <c r="I38" s="295">
        <v>4.1500000000000004</v>
      </c>
      <c r="J38" s="21" t="s">
        <v>6</v>
      </c>
      <c r="K38" s="7" t="s">
        <v>122</v>
      </c>
      <c r="L38" s="237">
        <v>4.01219512195122</v>
      </c>
      <c r="M38" s="122">
        <v>3.95</v>
      </c>
      <c r="N38" s="21" t="s">
        <v>7</v>
      </c>
      <c r="O38" s="7" t="s">
        <v>55</v>
      </c>
      <c r="P38" s="237">
        <v>4.3293999999999997</v>
      </c>
      <c r="Q38" s="122">
        <v>4.17</v>
      </c>
      <c r="R38" s="10"/>
    </row>
    <row r="39" spans="1:18" s="1" customFormat="1" ht="15" customHeight="1" x14ac:dyDescent="0.25">
      <c r="A39" s="225">
        <v>34</v>
      </c>
      <c r="B39" s="225" t="s">
        <v>2</v>
      </c>
      <c r="C39" s="6" t="s">
        <v>64</v>
      </c>
      <c r="D39" s="299">
        <v>4.2000999999999999</v>
      </c>
      <c r="E39" s="295">
        <v>4.13</v>
      </c>
      <c r="F39" s="225" t="s">
        <v>4</v>
      </c>
      <c r="G39" s="6" t="s">
        <v>111</v>
      </c>
      <c r="H39" s="299">
        <v>4.3016999999999994</v>
      </c>
      <c r="I39" s="295">
        <v>4.1500000000000004</v>
      </c>
      <c r="J39" s="21" t="s">
        <v>2</v>
      </c>
      <c r="K39" s="7" t="s">
        <v>148</v>
      </c>
      <c r="L39" s="237">
        <v>4.0101522842639596</v>
      </c>
      <c r="M39" s="122">
        <v>3.95</v>
      </c>
      <c r="N39" s="21" t="s">
        <v>7</v>
      </c>
      <c r="O39" s="7" t="s">
        <v>99</v>
      </c>
      <c r="P39" s="237">
        <v>4.3333000000000004</v>
      </c>
      <c r="Q39" s="122">
        <v>4.17</v>
      </c>
      <c r="R39" s="10"/>
    </row>
    <row r="40" spans="1:18" s="1" customFormat="1" ht="15" customHeight="1" x14ac:dyDescent="0.25">
      <c r="A40" s="225">
        <v>35</v>
      </c>
      <c r="B40" s="225" t="s">
        <v>4</v>
      </c>
      <c r="C40" s="6" t="s">
        <v>111</v>
      </c>
      <c r="D40" s="299">
        <v>4.1977000000000002</v>
      </c>
      <c r="E40" s="295">
        <v>4.13</v>
      </c>
      <c r="F40" s="225" t="s">
        <v>3</v>
      </c>
      <c r="G40" s="6" t="s">
        <v>107</v>
      </c>
      <c r="H40" s="299">
        <v>4.2966000000000006</v>
      </c>
      <c r="I40" s="295">
        <v>4.1500000000000004</v>
      </c>
      <c r="J40" s="21" t="s">
        <v>7</v>
      </c>
      <c r="K40" s="7" t="s">
        <v>131</v>
      </c>
      <c r="L40" s="237">
        <v>4.0085470085470085</v>
      </c>
      <c r="M40" s="122">
        <v>3.95</v>
      </c>
      <c r="N40" s="21" t="s">
        <v>3</v>
      </c>
      <c r="O40" s="7" t="s">
        <v>17</v>
      </c>
      <c r="P40" s="237">
        <v>4.3214999999999995</v>
      </c>
      <c r="Q40" s="122">
        <v>4.17</v>
      </c>
      <c r="R40" s="10"/>
    </row>
    <row r="41" spans="1:18" s="1" customFormat="1" ht="15" customHeight="1" x14ac:dyDescent="0.25">
      <c r="A41" s="225">
        <v>36</v>
      </c>
      <c r="B41" s="225" t="s">
        <v>7</v>
      </c>
      <c r="C41" s="6" t="s">
        <v>134</v>
      </c>
      <c r="D41" s="299">
        <v>4.1924000000000001</v>
      </c>
      <c r="E41" s="295">
        <v>4.13</v>
      </c>
      <c r="F41" s="225" t="s">
        <v>3</v>
      </c>
      <c r="G41" s="6" t="s">
        <v>18</v>
      </c>
      <c r="H41" s="299">
        <v>4.2969000000000008</v>
      </c>
      <c r="I41" s="295">
        <v>4.1500000000000004</v>
      </c>
      <c r="J41" s="21" t="s">
        <v>5</v>
      </c>
      <c r="K41" s="7" t="s">
        <v>119</v>
      </c>
      <c r="L41" s="237">
        <v>4</v>
      </c>
      <c r="M41" s="122">
        <v>3.95</v>
      </c>
      <c r="N41" s="21" t="s">
        <v>4</v>
      </c>
      <c r="O41" s="7" t="s">
        <v>27</v>
      </c>
      <c r="P41" s="237">
        <v>4.3099999999999996</v>
      </c>
      <c r="Q41" s="122">
        <v>4.17</v>
      </c>
      <c r="R41" s="10"/>
    </row>
    <row r="42" spans="1:18" s="1" customFormat="1" ht="15" customHeight="1" x14ac:dyDescent="0.25">
      <c r="A42" s="225">
        <v>37</v>
      </c>
      <c r="B42" s="225" t="s">
        <v>3</v>
      </c>
      <c r="C42" s="6" t="s">
        <v>18</v>
      </c>
      <c r="D42" s="299">
        <v>4.1757999999999997</v>
      </c>
      <c r="E42" s="295">
        <v>4.13</v>
      </c>
      <c r="F42" s="225" t="s">
        <v>7</v>
      </c>
      <c r="G42" s="6" t="s">
        <v>91</v>
      </c>
      <c r="H42" s="299">
        <v>4.2915000000000001</v>
      </c>
      <c r="I42" s="295">
        <v>4.1500000000000004</v>
      </c>
      <c r="J42" s="21" t="s">
        <v>7</v>
      </c>
      <c r="K42" s="7" t="s">
        <v>54</v>
      </c>
      <c r="L42" s="237">
        <v>3.9999999999999996</v>
      </c>
      <c r="M42" s="122">
        <v>3.95</v>
      </c>
      <c r="N42" s="21" t="s">
        <v>7</v>
      </c>
      <c r="O42" s="7" t="s">
        <v>142</v>
      </c>
      <c r="P42" s="237">
        <v>4.3137999999999996</v>
      </c>
      <c r="Q42" s="122">
        <v>4.17</v>
      </c>
      <c r="R42" s="10"/>
    </row>
    <row r="43" spans="1:18" s="1" customFormat="1" ht="15" customHeight="1" x14ac:dyDescent="0.25">
      <c r="A43" s="225">
        <v>38</v>
      </c>
      <c r="B43" s="225" t="s">
        <v>5</v>
      </c>
      <c r="C43" s="6" t="s">
        <v>41</v>
      </c>
      <c r="D43" s="299">
        <v>4.1703000000000001</v>
      </c>
      <c r="E43" s="295">
        <v>4.13</v>
      </c>
      <c r="F43" s="225" t="s">
        <v>2</v>
      </c>
      <c r="G43" s="6" t="s">
        <v>62</v>
      </c>
      <c r="H43" s="299">
        <v>4.2917000000000005</v>
      </c>
      <c r="I43" s="295">
        <v>4.1500000000000004</v>
      </c>
      <c r="J43" s="21" t="s">
        <v>4</v>
      </c>
      <c r="K43" s="7" t="s">
        <v>27</v>
      </c>
      <c r="L43" s="237">
        <v>3.9929078014184398</v>
      </c>
      <c r="M43" s="122">
        <v>3.95</v>
      </c>
      <c r="N43" s="21" t="s">
        <v>2</v>
      </c>
      <c r="O43" s="7" t="s">
        <v>61</v>
      </c>
      <c r="P43" s="237">
        <v>4.3025000000000002</v>
      </c>
      <c r="Q43" s="122">
        <v>4.17</v>
      </c>
      <c r="R43" s="10"/>
    </row>
    <row r="44" spans="1:18" s="1" customFormat="1" ht="15" customHeight="1" x14ac:dyDescent="0.25">
      <c r="A44" s="225">
        <v>39</v>
      </c>
      <c r="B44" s="225" t="s">
        <v>6</v>
      </c>
      <c r="C44" s="6" t="s">
        <v>49</v>
      </c>
      <c r="D44" s="299">
        <v>4.1666999999999996</v>
      </c>
      <c r="E44" s="295">
        <v>4.13</v>
      </c>
      <c r="F44" s="225" t="s">
        <v>5</v>
      </c>
      <c r="G44" s="6" t="s">
        <v>34</v>
      </c>
      <c r="H44" s="299">
        <v>4.2699999999999996</v>
      </c>
      <c r="I44" s="295">
        <v>4.1500000000000004</v>
      </c>
      <c r="J44" s="21" t="s">
        <v>5</v>
      </c>
      <c r="K44" s="7" t="s">
        <v>36</v>
      </c>
      <c r="L44" s="237">
        <v>3.9909090909090907</v>
      </c>
      <c r="M44" s="122">
        <v>3.95</v>
      </c>
      <c r="N44" s="21" t="s">
        <v>2</v>
      </c>
      <c r="O44" s="7" t="s">
        <v>60</v>
      </c>
      <c r="P44" s="237">
        <v>4.2957999999999998</v>
      </c>
      <c r="Q44" s="122">
        <v>4.17</v>
      </c>
      <c r="R44" s="10"/>
    </row>
    <row r="45" spans="1:18" s="1" customFormat="1" ht="15" customHeight="1" thickBot="1" x14ac:dyDescent="0.3">
      <c r="A45" s="228">
        <v>40</v>
      </c>
      <c r="B45" s="228" t="s">
        <v>7</v>
      </c>
      <c r="C45" s="12" t="s">
        <v>156</v>
      </c>
      <c r="D45" s="301">
        <v>4.1641999999999992</v>
      </c>
      <c r="E45" s="296">
        <v>4.13</v>
      </c>
      <c r="F45" s="228" t="s">
        <v>5</v>
      </c>
      <c r="G45" s="12" t="s">
        <v>36</v>
      </c>
      <c r="H45" s="301">
        <v>4.2561999999999998</v>
      </c>
      <c r="I45" s="296">
        <v>4.1500000000000004</v>
      </c>
      <c r="J45" s="29" t="s">
        <v>1</v>
      </c>
      <c r="K45" s="167" t="s">
        <v>100</v>
      </c>
      <c r="L45" s="241">
        <v>3.9829059829059825</v>
      </c>
      <c r="M45" s="123">
        <v>3.95</v>
      </c>
      <c r="N45" s="29" t="s">
        <v>6</v>
      </c>
      <c r="O45" s="167" t="s">
        <v>125</v>
      </c>
      <c r="P45" s="241">
        <v>4.2827000000000002</v>
      </c>
      <c r="Q45" s="123">
        <v>4.17</v>
      </c>
      <c r="R45" s="10"/>
    </row>
    <row r="46" spans="1:18" s="1" customFormat="1" ht="15" customHeight="1" x14ac:dyDescent="0.25">
      <c r="A46" s="224">
        <v>41</v>
      </c>
      <c r="B46" s="224" t="s">
        <v>7</v>
      </c>
      <c r="C46" s="20" t="s">
        <v>53</v>
      </c>
      <c r="D46" s="217">
        <v>4.1622000000000003</v>
      </c>
      <c r="E46" s="293">
        <v>4.13</v>
      </c>
      <c r="F46" s="224" t="s">
        <v>7</v>
      </c>
      <c r="G46" s="20" t="s">
        <v>144</v>
      </c>
      <c r="H46" s="217">
        <v>4.2462999999999997</v>
      </c>
      <c r="I46" s="293">
        <v>4.1500000000000004</v>
      </c>
      <c r="J46" s="19" t="s">
        <v>3</v>
      </c>
      <c r="K46" s="168" t="s">
        <v>22</v>
      </c>
      <c r="L46" s="233">
        <v>3.9789473684210521</v>
      </c>
      <c r="M46" s="124">
        <v>3.95</v>
      </c>
      <c r="N46" s="19" t="s">
        <v>6</v>
      </c>
      <c r="O46" s="168" t="s">
        <v>120</v>
      </c>
      <c r="P46" s="233">
        <v>4.2695999999999996</v>
      </c>
      <c r="Q46" s="124">
        <v>4.17</v>
      </c>
      <c r="R46" s="10"/>
    </row>
    <row r="47" spans="1:18" s="1" customFormat="1" ht="15" customHeight="1" x14ac:dyDescent="0.25">
      <c r="A47" s="225">
        <v>42</v>
      </c>
      <c r="B47" s="225" t="s">
        <v>5</v>
      </c>
      <c r="C47" s="6" t="s">
        <v>154</v>
      </c>
      <c r="D47" s="299">
        <v>4.1589999999999998</v>
      </c>
      <c r="E47" s="295">
        <v>4.13</v>
      </c>
      <c r="F47" s="225" t="s">
        <v>6</v>
      </c>
      <c r="G47" s="6" t="s">
        <v>127</v>
      </c>
      <c r="H47" s="299">
        <v>4.2529999999999992</v>
      </c>
      <c r="I47" s="295">
        <v>4.1500000000000004</v>
      </c>
      <c r="J47" s="21" t="s">
        <v>7</v>
      </c>
      <c r="K47" s="7" t="s">
        <v>143</v>
      </c>
      <c r="L47" s="235">
        <v>3.9702602230483266</v>
      </c>
      <c r="M47" s="122">
        <v>3.95</v>
      </c>
      <c r="N47" s="21" t="s">
        <v>7</v>
      </c>
      <c r="O47" s="7" t="s">
        <v>57</v>
      </c>
      <c r="P47" s="235">
        <v>4.2692000000000005</v>
      </c>
      <c r="Q47" s="122">
        <v>4.17</v>
      </c>
      <c r="R47" s="10"/>
    </row>
    <row r="48" spans="1:18" s="1" customFormat="1" ht="15" customHeight="1" x14ac:dyDescent="0.25">
      <c r="A48" s="225">
        <v>43</v>
      </c>
      <c r="B48" s="227" t="s">
        <v>7</v>
      </c>
      <c r="C48" s="24" t="s">
        <v>143</v>
      </c>
      <c r="D48" s="298">
        <v>4.1574</v>
      </c>
      <c r="E48" s="294">
        <v>4.13</v>
      </c>
      <c r="F48" s="227" t="s">
        <v>7</v>
      </c>
      <c r="G48" s="24" t="s">
        <v>58</v>
      </c>
      <c r="H48" s="298">
        <v>4.2392999999999992</v>
      </c>
      <c r="I48" s="294">
        <v>4.1500000000000004</v>
      </c>
      <c r="J48" s="30" t="s">
        <v>3</v>
      </c>
      <c r="K48" s="166" t="s">
        <v>108</v>
      </c>
      <c r="L48" s="237">
        <v>3.9661016949152543</v>
      </c>
      <c r="M48" s="121">
        <v>3.95</v>
      </c>
      <c r="N48" s="30" t="s">
        <v>1</v>
      </c>
      <c r="O48" s="166" t="s">
        <v>100</v>
      </c>
      <c r="P48" s="237">
        <v>4.2723000000000004</v>
      </c>
      <c r="Q48" s="121">
        <v>4.17</v>
      </c>
      <c r="R48" s="10"/>
    </row>
    <row r="49" spans="1:18" s="1" customFormat="1" ht="15" customHeight="1" x14ac:dyDescent="0.25">
      <c r="A49" s="225">
        <v>44</v>
      </c>
      <c r="B49" s="225" t="s">
        <v>6</v>
      </c>
      <c r="C49" s="6" t="s">
        <v>120</v>
      </c>
      <c r="D49" s="299">
        <v>4.1562999999999999</v>
      </c>
      <c r="E49" s="295">
        <v>4.13</v>
      </c>
      <c r="F49" s="225" t="s">
        <v>7</v>
      </c>
      <c r="G49" s="6" t="s">
        <v>57</v>
      </c>
      <c r="H49" s="299">
        <v>4.2420000000000009</v>
      </c>
      <c r="I49" s="295">
        <v>4.1500000000000004</v>
      </c>
      <c r="J49" s="21" t="s">
        <v>1</v>
      </c>
      <c r="K49" s="7" t="s">
        <v>15</v>
      </c>
      <c r="L49" s="235">
        <v>3.9605263157894735</v>
      </c>
      <c r="M49" s="122">
        <v>3.95</v>
      </c>
      <c r="N49" s="21" t="s">
        <v>2</v>
      </c>
      <c r="O49" s="7" t="s">
        <v>62</v>
      </c>
      <c r="P49" s="235">
        <v>4.2675999999999998</v>
      </c>
      <c r="Q49" s="122">
        <v>4.17</v>
      </c>
      <c r="R49" s="10"/>
    </row>
    <row r="50" spans="1:18" s="1" customFormat="1" ht="15" customHeight="1" x14ac:dyDescent="0.25">
      <c r="A50" s="225">
        <v>45</v>
      </c>
      <c r="B50" s="225" t="s">
        <v>3</v>
      </c>
      <c r="C50" s="6" t="s">
        <v>152</v>
      </c>
      <c r="D50" s="299">
        <v>4.149</v>
      </c>
      <c r="E50" s="295">
        <v>4.13</v>
      </c>
      <c r="F50" s="225" t="s">
        <v>7</v>
      </c>
      <c r="G50" s="6" t="s">
        <v>146</v>
      </c>
      <c r="H50" s="299">
        <v>4.2293999999999992</v>
      </c>
      <c r="I50" s="295">
        <v>4.1500000000000004</v>
      </c>
      <c r="J50" s="21" t="s">
        <v>3</v>
      </c>
      <c r="K50" s="7" t="s">
        <v>110</v>
      </c>
      <c r="L50" s="237">
        <v>3.954545454545455</v>
      </c>
      <c r="M50" s="122">
        <v>3.95</v>
      </c>
      <c r="N50" s="21" t="s">
        <v>5</v>
      </c>
      <c r="O50" s="7" t="s">
        <v>36</v>
      </c>
      <c r="P50" s="237">
        <v>4.2518000000000002</v>
      </c>
      <c r="Q50" s="122">
        <v>4.17</v>
      </c>
      <c r="R50" s="10"/>
    </row>
    <row r="51" spans="1:18" s="1" customFormat="1" ht="15" customHeight="1" x14ac:dyDescent="0.25">
      <c r="A51" s="225">
        <v>46</v>
      </c>
      <c r="B51" s="225" t="s">
        <v>3</v>
      </c>
      <c r="C51" s="6" t="s">
        <v>110</v>
      </c>
      <c r="D51" s="299">
        <v>4.1470000000000002</v>
      </c>
      <c r="E51" s="295">
        <v>4.13</v>
      </c>
      <c r="F51" s="225" t="s">
        <v>4</v>
      </c>
      <c r="G51" s="6" t="s">
        <v>27</v>
      </c>
      <c r="H51" s="299">
        <v>4.2287999999999997</v>
      </c>
      <c r="I51" s="295">
        <v>4.1500000000000004</v>
      </c>
      <c r="J51" s="21" t="s">
        <v>6</v>
      </c>
      <c r="K51" s="7" t="s">
        <v>51</v>
      </c>
      <c r="L51" s="237">
        <v>3.95</v>
      </c>
      <c r="M51" s="122">
        <v>3.95</v>
      </c>
      <c r="N51" s="21" t="s">
        <v>7</v>
      </c>
      <c r="O51" s="7" t="s">
        <v>143</v>
      </c>
      <c r="P51" s="237">
        <v>4.2414999999999994</v>
      </c>
      <c r="Q51" s="122">
        <v>4.17</v>
      </c>
      <c r="R51" s="10"/>
    </row>
    <row r="52" spans="1:18" s="1" customFormat="1" ht="15" customHeight="1" x14ac:dyDescent="0.25">
      <c r="A52" s="225">
        <v>47</v>
      </c>
      <c r="B52" s="225" t="s">
        <v>7</v>
      </c>
      <c r="C52" s="6" t="s">
        <v>132</v>
      </c>
      <c r="D52" s="299">
        <v>4.1329999999999991</v>
      </c>
      <c r="E52" s="295">
        <v>4.13</v>
      </c>
      <c r="F52" s="225" t="s">
        <v>7</v>
      </c>
      <c r="G52" s="6" t="s">
        <v>99</v>
      </c>
      <c r="H52" s="299">
        <v>4.2141999999999999</v>
      </c>
      <c r="I52" s="295">
        <v>4.1500000000000004</v>
      </c>
      <c r="J52" s="21" t="s">
        <v>4</v>
      </c>
      <c r="K52" s="7" t="s">
        <v>23</v>
      </c>
      <c r="L52" s="237">
        <v>3.9436619718309855</v>
      </c>
      <c r="M52" s="122">
        <v>3.95</v>
      </c>
      <c r="N52" s="21" t="s">
        <v>6</v>
      </c>
      <c r="O52" s="7" t="s">
        <v>49</v>
      </c>
      <c r="P52" s="237">
        <v>4.2365000000000004</v>
      </c>
      <c r="Q52" s="122">
        <v>4.17</v>
      </c>
      <c r="R52" s="10"/>
    </row>
    <row r="53" spans="1:18" s="1" customFormat="1" ht="15" customHeight="1" x14ac:dyDescent="0.25">
      <c r="A53" s="225">
        <v>48</v>
      </c>
      <c r="B53" s="225" t="s">
        <v>1</v>
      </c>
      <c r="C53" s="6" t="s">
        <v>16</v>
      </c>
      <c r="D53" s="299">
        <v>4.1326000000000001</v>
      </c>
      <c r="E53" s="295">
        <v>4.13</v>
      </c>
      <c r="F53" s="225" t="s">
        <v>7</v>
      </c>
      <c r="G53" s="6" t="s">
        <v>55</v>
      </c>
      <c r="H53" s="299">
        <v>4.2069000000000001</v>
      </c>
      <c r="I53" s="295">
        <v>4.1500000000000004</v>
      </c>
      <c r="J53" s="21" t="s">
        <v>6</v>
      </c>
      <c r="K53" s="7" t="s">
        <v>124</v>
      </c>
      <c r="L53" s="237">
        <v>3.9312499999999999</v>
      </c>
      <c r="M53" s="122">
        <v>3.95</v>
      </c>
      <c r="N53" s="21" t="s">
        <v>5</v>
      </c>
      <c r="O53" s="7" t="s">
        <v>37</v>
      </c>
      <c r="P53" s="237">
        <v>4.2381000000000002</v>
      </c>
      <c r="Q53" s="122">
        <v>4.17</v>
      </c>
      <c r="R53" s="10"/>
    </row>
    <row r="54" spans="1:18" s="1" customFormat="1" ht="15" customHeight="1" x14ac:dyDescent="0.25">
      <c r="A54" s="225">
        <v>49</v>
      </c>
      <c r="B54" s="225" t="s">
        <v>5</v>
      </c>
      <c r="C54" s="6" t="s">
        <v>46</v>
      </c>
      <c r="D54" s="299">
        <v>4.1303999999999998</v>
      </c>
      <c r="E54" s="295">
        <v>4.13</v>
      </c>
      <c r="F54" s="225" t="s">
        <v>4</v>
      </c>
      <c r="G54" s="6" t="s">
        <v>26</v>
      </c>
      <c r="H54" s="299">
        <v>4.2027999999999999</v>
      </c>
      <c r="I54" s="295">
        <v>4.1500000000000004</v>
      </c>
      <c r="J54" s="21" t="s">
        <v>7</v>
      </c>
      <c r="K54" s="7" t="s">
        <v>136</v>
      </c>
      <c r="L54" s="237">
        <v>3.9285714285714288</v>
      </c>
      <c r="M54" s="122">
        <v>3.95</v>
      </c>
      <c r="N54" s="21" t="s">
        <v>6</v>
      </c>
      <c r="O54" s="7" t="s">
        <v>67</v>
      </c>
      <c r="P54" s="237">
        <v>4.2347999999999999</v>
      </c>
      <c r="Q54" s="122">
        <v>4.17</v>
      </c>
      <c r="R54" s="10"/>
    </row>
    <row r="55" spans="1:18" s="1" customFormat="1" ht="15" customHeight="1" thickBot="1" x14ac:dyDescent="0.3">
      <c r="A55" s="226">
        <v>50</v>
      </c>
      <c r="B55" s="226" t="s">
        <v>5</v>
      </c>
      <c r="C55" s="23" t="s">
        <v>153</v>
      </c>
      <c r="D55" s="301">
        <v>4.1193000000000008</v>
      </c>
      <c r="E55" s="297">
        <v>4.13</v>
      </c>
      <c r="F55" s="226" t="s">
        <v>6</v>
      </c>
      <c r="G55" s="23" t="s">
        <v>120</v>
      </c>
      <c r="H55" s="301">
        <v>4.1862000000000004</v>
      </c>
      <c r="I55" s="297">
        <v>4.1500000000000004</v>
      </c>
      <c r="J55" s="22" t="s">
        <v>7</v>
      </c>
      <c r="K55" s="39" t="s">
        <v>91</v>
      </c>
      <c r="L55" s="241">
        <v>3.9285714285714288</v>
      </c>
      <c r="M55" s="125">
        <v>3.95</v>
      </c>
      <c r="N55" s="22" t="s">
        <v>3</v>
      </c>
      <c r="O55" s="39" t="s">
        <v>18</v>
      </c>
      <c r="P55" s="241">
        <v>4.2253999999999996</v>
      </c>
      <c r="Q55" s="125">
        <v>4.17</v>
      </c>
      <c r="R55" s="10"/>
    </row>
    <row r="56" spans="1:18" s="1" customFormat="1" ht="15" customHeight="1" x14ac:dyDescent="0.25">
      <c r="A56" s="227">
        <v>51</v>
      </c>
      <c r="B56" s="227" t="s">
        <v>7</v>
      </c>
      <c r="C56" s="24" t="s">
        <v>137</v>
      </c>
      <c r="D56" s="217">
        <v>4.1172000000000004</v>
      </c>
      <c r="E56" s="294">
        <v>4.13</v>
      </c>
      <c r="F56" s="227" t="s">
        <v>2</v>
      </c>
      <c r="G56" s="24" t="s">
        <v>63</v>
      </c>
      <c r="H56" s="217">
        <v>4.1936999999999998</v>
      </c>
      <c r="I56" s="294">
        <v>4.1500000000000004</v>
      </c>
      <c r="J56" s="30" t="s">
        <v>3</v>
      </c>
      <c r="K56" s="166" t="s">
        <v>21</v>
      </c>
      <c r="L56" s="233">
        <v>3.9264705882352939</v>
      </c>
      <c r="M56" s="121">
        <v>3.95</v>
      </c>
      <c r="N56" s="30" t="s">
        <v>7</v>
      </c>
      <c r="O56" s="166" t="s">
        <v>137</v>
      </c>
      <c r="P56" s="233">
        <v>4.2065999999999999</v>
      </c>
      <c r="Q56" s="121">
        <v>4.17</v>
      </c>
      <c r="R56" s="10"/>
    </row>
    <row r="57" spans="1:18" s="1" customFormat="1" ht="15" customHeight="1" x14ac:dyDescent="0.25">
      <c r="A57" s="225">
        <v>52</v>
      </c>
      <c r="B57" s="225" t="s">
        <v>7</v>
      </c>
      <c r="C57" s="6" t="s">
        <v>92</v>
      </c>
      <c r="D57" s="299">
        <v>4.1124999999999998</v>
      </c>
      <c r="E57" s="295">
        <v>4.13</v>
      </c>
      <c r="F57" s="225" t="s">
        <v>5</v>
      </c>
      <c r="G57" s="6" t="s">
        <v>118</v>
      </c>
      <c r="H57" s="299">
        <v>4.1789999999999994</v>
      </c>
      <c r="I57" s="295">
        <v>4.1500000000000004</v>
      </c>
      <c r="J57" s="21" t="s">
        <v>1</v>
      </c>
      <c r="K57" s="7" t="s">
        <v>102</v>
      </c>
      <c r="L57" s="235">
        <v>3.9245283018867925</v>
      </c>
      <c r="M57" s="122">
        <v>3.95</v>
      </c>
      <c r="N57" s="21" t="s">
        <v>7</v>
      </c>
      <c r="O57" s="7" t="s">
        <v>140</v>
      </c>
      <c r="P57" s="235">
        <v>4.2139999999999995</v>
      </c>
      <c r="Q57" s="122">
        <v>4.17</v>
      </c>
      <c r="R57" s="10"/>
    </row>
    <row r="58" spans="1:18" s="1" customFormat="1" ht="15" customHeight="1" x14ac:dyDescent="0.25">
      <c r="A58" s="225">
        <v>53</v>
      </c>
      <c r="B58" s="225" t="s">
        <v>7</v>
      </c>
      <c r="C58" s="6" t="s">
        <v>146</v>
      </c>
      <c r="D58" s="299">
        <v>4.1112000000000002</v>
      </c>
      <c r="E58" s="295">
        <v>4.13</v>
      </c>
      <c r="F58" s="225" t="s">
        <v>5</v>
      </c>
      <c r="G58" s="6" t="s">
        <v>38</v>
      </c>
      <c r="H58" s="299">
        <v>4.1817999999999991</v>
      </c>
      <c r="I58" s="295">
        <v>4.1500000000000004</v>
      </c>
      <c r="J58" s="21" t="s">
        <v>3</v>
      </c>
      <c r="K58" s="7" t="s">
        <v>19</v>
      </c>
      <c r="L58" s="237">
        <v>3.9230769230769225</v>
      </c>
      <c r="M58" s="122">
        <v>3.95</v>
      </c>
      <c r="N58" s="21" t="s">
        <v>4</v>
      </c>
      <c r="O58" s="7" t="s">
        <v>23</v>
      </c>
      <c r="P58" s="237">
        <v>4.1945999999999994</v>
      </c>
      <c r="Q58" s="122">
        <v>4.17</v>
      </c>
      <c r="R58" s="10"/>
    </row>
    <row r="59" spans="1:18" s="1" customFormat="1" ht="15" customHeight="1" x14ac:dyDescent="0.25">
      <c r="A59" s="225">
        <v>54</v>
      </c>
      <c r="B59" s="225" t="s">
        <v>7</v>
      </c>
      <c r="C59" s="6" t="s">
        <v>129</v>
      </c>
      <c r="D59" s="299">
        <v>4.0952000000000002</v>
      </c>
      <c r="E59" s="295">
        <v>4.13</v>
      </c>
      <c r="F59" s="225" t="s">
        <v>7</v>
      </c>
      <c r="G59" s="6" t="s">
        <v>134</v>
      </c>
      <c r="H59" s="299">
        <v>4.1835000000000004</v>
      </c>
      <c r="I59" s="295">
        <v>4.1500000000000004</v>
      </c>
      <c r="J59" s="21" t="s">
        <v>6</v>
      </c>
      <c r="K59" s="7" t="s">
        <v>67</v>
      </c>
      <c r="L59" s="237">
        <v>3.9181818181818189</v>
      </c>
      <c r="M59" s="122">
        <v>3.95</v>
      </c>
      <c r="N59" s="21" t="s">
        <v>3</v>
      </c>
      <c r="O59" s="7" t="s">
        <v>21</v>
      </c>
      <c r="P59" s="237">
        <v>4.1793000000000005</v>
      </c>
      <c r="Q59" s="122">
        <v>4.17</v>
      </c>
      <c r="R59" s="10"/>
    </row>
    <row r="60" spans="1:18" s="1" customFormat="1" ht="15" customHeight="1" x14ac:dyDescent="0.25">
      <c r="A60" s="225">
        <v>55</v>
      </c>
      <c r="B60" s="225" t="s">
        <v>3</v>
      </c>
      <c r="C60" s="6" t="s">
        <v>19</v>
      </c>
      <c r="D60" s="299">
        <v>4.0892999999999997</v>
      </c>
      <c r="E60" s="295">
        <v>4.13</v>
      </c>
      <c r="F60" s="225" t="s">
        <v>7</v>
      </c>
      <c r="G60" s="6" t="s">
        <v>138</v>
      </c>
      <c r="H60" s="299">
        <v>4.157</v>
      </c>
      <c r="I60" s="295">
        <v>4.1500000000000004</v>
      </c>
      <c r="J60" s="21" t="s">
        <v>3</v>
      </c>
      <c r="K60" s="7" t="s">
        <v>107</v>
      </c>
      <c r="L60" s="237">
        <v>3.9108910891089099</v>
      </c>
      <c r="M60" s="122">
        <v>3.95</v>
      </c>
      <c r="N60" s="21" t="s">
        <v>2</v>
      </c>
      <c r="O60" s="7" t="s">
        <v>64</v>
      </c>
      <c r="P60" s="237">
        <v>4.1665999999999999</v>
      </c>
      <c r="Q60" s="122">
        <v>4.17</v>
      </c>
      <c r="R60" s="10"/>
    </row>
    <row r="61" spans="1:18" s="1" customFormat="1" ht="15" customHeight="1" x14ac:dyDescent="0.25">
      <c r="A61" s="225">
        <v>56</v>
      </c>
      <c r="B61" s="225" t="s">
        <v>2</v>
      </c>
      <c r="C61" s="6" t="s">
        <v>159</v>
      </c>
      <c r="D61" s="299">
        <v>4.0842999999999998</v>
      </c>
      <c r="E61" s="295">
        <v>4.13</v>
      </c>
      <c r="F61" s="225" t="s">
        <v>7</v>
      </c>
      <c r="G61" s="6" t="s">
        <v>94</v>
      </c>
      <c r="H61" s="299">
        <v>4.1495000000000006</v>
      </c>
      <c r="I61" s="295">
        <v>4.1500000000000004</v>
      </c>
      <c r="J61" s="21" t="s">
        <v>4</v>
      </c>
      <c r="K61" s="7" t="s">
        <v>30</v>
      </c>
      <c r="L61" s="237">
        <v>3.9029126213592233</v>
      </c>
      <c r="M61" s="122">
        <v>3.95</v>
      </c>
      <c r="N61" s="21" t="s">
        <v>7</v>
      </c>
      <c r="O61" s="7" t="s">
        <v>136</v>
      </c>
      <c r="P61" s="237">
        <v>4.1608999999999998</v>
      </c>
      <c r="Q61" s="122">
        <v>4.17</v>
      </c>
      <c r="R61" s="10"/>
    </row>
    <row r="62" spans="1:18" s="1" customFormat="1" ht="15" customHeight="1" x14ac:dyDescent="0.25">
      <c r="A62" s="225">
        <v>57</v>
      </c>
      <c r="B62" s="225" t="s">
        <v>6</v>
      </c>
      <c r="C62" s="6" t="s">
        <v>50</v>
      </c>
      <c r="D62" s="299">
        <v>4.0820000000000007</v>
      </c>
      <c r="E62" s="295">
        <v>4.13</v>
      </c>
      <c r="F62" s="225" t="s">
        <v>4</v>
      </c>
      <c r="G62" s="6" t="s">
        <v>24</v>
      </c>
      <c r="H62" s="299">
        <v>4.1482000000000001</v>
      </c>
      <c r="I62" s="295">
        <v>4.1500000000000004</v>
      </c>
      <c r="J62" s="21" t="s">
        <v>7</v>
      </c>
      <c r="K62" s="7" t="s">
        <v>135</v>
      </c>
      <c r="L62" s="237">
        <v>3.9008264462809916</v>
      </c>
      <c r="M62" s="122">
        <v>3.95</v>
      </c>
      <c r="N62" s="21" t="s">
        <v>6</v>
      </c>
      <c r="O62" s="7" t="s">
        <v>128</v>
      </c>
      <c r="P62" s="237">
        <v>4.1539000000000001</v>
      </c>
      <c r="Q62" s="122">
        <v>4.17</v>
      </c>
      <c r="R62" s="10"/>
    </row>
    <row r="63" spans="1:18" s="1" customFormat="1" ht="15" customHeight="1" x14ac:dyDescent="0.25">
      <c r="A63" s="225">
        <v>58</v>
      </c>
      <c r="B63" s="225" t="s">
        <v>6</v>
      </c>
      <c r="C63" s="6" t="s">
        <v>122</v>
      </c>
      <c r="D63" s="299">
        <v>4.0815999999999999</v>
      </c>
      <c r="E63" s="295">
        <v>4.13</v>
      </c>
      <c r="F63" s="225" t="s">
        <v>6</v>
      </c>
      <c r="G63" s="6" t="s">
        <v>122</v>
      </c>
      <c r="H63" s="299">
        <v>4.1276000000000002</v>
      </c>
      <c r="I63" s="295">
        <v>4.1500000000000004</v>
      </c>
      <c r="J63" s="21" t="s">
        <v>7</v>
      </c>
      <c r="K63" s="7" t="s">
        <v>137</v>
      </c>
      <c r="L63" s="237">
        <v>3.9</v>
      </c>
      <c r="M63" s="122">
        <v>3.95</v>
      </c>
      <c r="N63" s="21" t="s">
        <v>2</v>
      </c>
      <c r="O63" s="7" t="s">
        <v>148</v>
      </c>
      <c r="P63" s="237">
        <v>4.1375999999999999</v>
      </c>
      <c r="Q63" s="122">
        <v>4.17</v>
      </c>
      <c r="R63" s="10"/>
    </row>
    <row r="64" spans="1:18" s="1" customFormat="1" ht="15" customHeight="1" x14ac:dyDescent="0.25">
      <c r="A64" s="225">
        <v>59</v>
      </c>
      <c r="B64" s="225" t="s">
        <v>6</v>
      </c>
      <c r="C64" s="6" t="s">
        <v>48</v>
      </c>
      <c r="D64" s="299">
        <v>4.0780999999999992</v>
      </c>
      <c r="E64" s="295">
        <v>4.13</v>
      </c>
      <c r="F64" s="225" t="s">
        <v>5</v>
      </c>
      <c r="G64" s="6" t="s">
        <v>47</v>
      </c>
      <c r="H64" s="299">
        <v>4.1143000000000001</v>
      </c>
      <c r="I64" s="295">
        <v>4.1500000000000004</v>
      </c>
      <c r="J64" s="21" t="s">
        <v>7</v>
      </c>
      <c r="K64" s="7" t="s">
        <v>53</v>
      </c>
      <c r="L64" s="237">
        <v>3.8863636363636362</v>
      </c>
      <c r="M64" s="122">
        <v>3.95</v>
      </c>
      <c r="N64" s="21" t="s">
        <v>7</v>
      </c>
      <c r="O64" s="7" t="s">
        <v>132</v>
      </c>
      <c r="P64" s="237">
        <v>4.1397000000000004</v>
      </c>
      <c r="Q64" s="122">
        <v>4.17</v>
      </c>
      <c r="R64" s="10"/>
    </row>
    <row r="65" spans="1:18" s="1" customFormat="1" ht="15" customHeight="1" thickBot="1" x14ac:dyDescent="0.3">
      <c r="A65" s="228">
        <v>60</v>
      </c>
      <c r="B65" s="228" t="s">
        <v>1</v>
      </c>
      <c r="C65" s="12" t="s">
        <v>104</v>
      </c>
      <c r="D65" s="301">
        <v>4.0769000000000002</v>
      </c>
      <c r="E65" s="296">
        <v>4.13</v>
      </c>
      <c r="F65" s="228" t="s">
        <v>7</v>
      </c>
      <c r="G65" s="12" t="s">
        <v>133</v>
      </c>
      <c r="H65" s="301">
        <v>4.0952999999999999</v>
      </c>
      <c r="I65" s="296">
        <v>4.1500000000000004</v>
      </c>
      <c r="J65" s="29" t="s">
        <v>5</v>
      </c>
      <c r="K65" s="167" t="s">
        <v>38</v>
      </c>
      <c r="L65" s="241">
        <v>3.8764044943820228</v>
      </c>
      <c r="M65" s="123">
        <v>3.95</v>
      </c>
      <c r="N65" s="29" t="s">
        <v>5</v>
      </c>
      <c r="O65" s="167" t="s">
        <v>34</v>
      </c>
      <c r="P65" s="241">
        <v>4.1292999999999997</v>
      </c>
      <c r="Q65" s="123">
        <v>4.17</v>
      </c>
      <c r="R65" s="10"/>
    </row>
    <row r="66" spans="1:18" s="1" customFormat="1" ht="15" customHeight="1" x14ac:dyDescent="0.25">
      <c r="A66" s="224">
        <v>61</v>
      </c>
      <c r="B66" s="224" t="s">
        <v>7</v>
      </c>
      <c r="C66" s="20" t="s">
        <v>52</v>
      </c>
      <c r="D66" s="217">
        <v>4.0723999999999991</v>
      </c>
      <c r="E66" s="293">
        <v>4.13</v>
      </c>
      <c r="F66" s="224" t="s">
        <v>7</v>
      </c>
      <c r="G66" s="20" t="s">
        <v>145</v>
      </c>
      <c r="H66" s="217">
        <v>4.1032000000000002</v>
      </c>
      <c r="I66" s="293">
        <v>4.1500000000000004</v>
      </c>
      <c r="J66" s="19" t="s">
        <v>7</v>
      </c>
      <c r="K66" s="168" t="s">
        <v>141</v>
      </c>
      <c r="L66" s="233">
        <v>3.8541666666666661</v>
      </c>
      <c r="M66" s="124">
        <v>3.95</v>
      </c>
      <c r="N66" s="19" t="s">
        <v>4</v>
      </c>
      <c r="O66" s="168" t="s">
        <v>115</v>
      </c>
      <c r="P66" s="233">
        <v>4.1336000000000004</v>
      </c>
      <c r="Q66" s="124">
        <v>4.17</v>
      </c>
      <c r="R66" s="10"/>
    </row>
    <row r="67" spans="1:18" s="1" customFormat="1" ht="15" customHeight="1" x14ac:dyDescent="0.25">
      <c r="A67" s="225">
        <v>62</v>
      </c>
      <c r="B67" s="225" t="s">
        <v>4</v>
      </c>
      <c r="C67" s="6" t="s">
        <v>116</v>
      </c>
      <c r="D67" s="299">
        <v>4.0708000000000002</v>
      </c>
      <c r="E67" s="295">
        <v>4.13</v>
      </c>
      <c r="F67" s="225" t="s">
        <v>4</v>
      </c>
      <c r="G67" s="6" t="s">
        <v>115</v>
      </c>
      <c r="H67" s="299">
        <v>4.095600000000001</v>
      </c>
      <c r="I67" s="295">
        <v>4.1500000000000004</v>
      </c>
      <c r="J67" s="21" t="s">
        <v>5</v>
      </c>
      <c r="K67" s="7" t="s">
        <v>34</v>
      </c>
      <c r="L67" s="235">
        <v>3.8444444444444446</v>
      </c>
      <c r="M67" s="122">
        <v>3.95</v>
      </c>
      <c r="N67" s="21" t="s">
        <v>6</v>
      </c>
      <c r="O67" s="7" t="s">
        <v>123</v>
      </c>
      <c r="P67" s="235">
        <v>4.1321000000000003</v>
      </c>
      <c r="Q67" s="122">
        <v>4.17</v>
      </c>
      <c r="R67" s="10"/>
    </row>
    <row r="68" spans="1:18" s="1" customFormat="1" ht="15" customHeight="1" x14ac:dyDescent="0.25">
      <c r="A68" s="225">
        <v>63</v>
      </c>
      <c r="B68" s="225" t="s">
        <v>5</v>
      </c>
      <c r="C68" s="6" t="s">
        <v>42</v>
      </c>
      <c r="D68" s="299">
        <v>4.0537000000000001</v>
      </c>
      <c r="E68" s="295">
        <v>4.13</v>
      </c>
      <c r="F68" s="225" t="s">
        <v>1</v>
      </c>
      <c r="G68" s="6" t="s">
        <v>103</v>
      </c>
      <c r="H68" s="299">
        <v>4.0999999999999996</v>
      </c>
      <c r="I68" s="295">
        <v>4.1500000000000004</v>
      </c>
      <c r="J68" s="21" t="s">
        <v>7</v>
      </c>
      <c r="K68" s="7" t="s">
        <v>142</v>
      </c>
      <c r="L68" s="237">
        <v>3.8333333333333339</v>
      </c>
      <c r="M68" s="122">
        <v>3.95</v>
      </c>
      <c r="N68" s="21" t="s">
        <v>5</v>
      </c>
      <c r="O68" s="7" t="s">
        <v>117</v>
      </c>
      <c r="P68" s="237">
        <v>4.1157000000000004</v>
      </c>
      <c r="Q68" s="122">
        <v>4.17</v>
      </c>
      <c r="R68" s="10"/>
    </row>
    <row r="69" spans="1:18" s="1" customFormat="1" ht="15" customHeight="1" x14ac:dyDescent="0.25">
      <c r="A69" s="225">
        <v>64</v>
      </c>
      <c r="B69" s="225" t="s">
        <v>7</v>
      </c>
      <c r="C69" s="6" t="s">
        <v>130</v>
      </c>
      <c r="D69" s="299">
        <v>4.0513000000000003</v>
      </c>
      <c r="E69" s="295">
        <v>4.13</v>
      </c>
      <c r="F69" s="225" t="s">
        <v>4</v>
      </c>
      <c r="G69" s="6" t="s">
        <v>30</v>
      </c>
      <c r="H69" s="299">
        <v>4.0945</v>
      </c>
      <c r="I69" s="295">
        <v>4.1500000000000004</v>
      </c>
      <c r="J69" s="21" t="s">
        <v>6</v>
      </c>
      <c r="K69" s="7" t="s">
        <v>126</v>
      </c>
      <c r="L69" s="237">
        <v>3.8250000000000002</v>
      </c>
      <c r="M69" s="122">
        <v>3.95</v>
      </c>
      <c r="N69" s="21" t="s">
        <v>7</v>
      </c>
      <c r="O69" s="7" t="s">
        <v>139</v>
      </c>
      <c r="P69" s="237">
        <v>4.1109999999999998</v>
      </c>
      <c r="Q69" s="122">
        <v>4.17</v>
      </c>
      <c r="R69" s="10"/>
    </row>
    <row r="70" spans="1:18" s="1" customFormat="1" ht="15" customHeight="1" x14ac:dyDescent="0.25">
      <c r="A70" s="225">
        <v>65</v>
      </c>
      <c r="B70" s="225" t="s">
        <v>7</v>
      </c>
      <c r="C70" s="6" t="s">
        <v>133</v>
      </c>
      <c r="D70" s="299">
        <v>4.0511999999999997</v>
      </c>
      <c r="E70" s="295">
        <v>4.13</v>
      </c>
      <c r="F70" s="225" t="s">
        <v>3</v>
      </c>
      <c r="G70" s="6" t="s">
        <v>21</v>
      </c>
      <c r="H70" s="299">
        <v>4.093</v>
      </c>
      <c r="I70" s="295">
        <v>4.1500000000000004</v>
      </c>
      <c r="J70" s="21" t="s">
        <v>3</v>
      </c>
      <c r="K70" s="7" t="s">
        <v>20</v>
      </c>
      <c r="L70" s="237">
        <v>3.8235294117647061</v>
      </c>
      <c r="M70" s="122">
        <v>3.95</v>
      </c>
      <c r="N70" s="21" t="s">
        <v>2</v>
      </c>
      <c r="O70" s="7" t="s">
        <v>149</v>
      </c>
      <c r="P70" s="237">
        <v>4.1017999999999999</v>
      </c>
      <c r="Q70" s="122">
        <v>4.17</v>
      </c>
      <c r="R70" s="10"/>
    </row>
    <row r="71" spans="1:18" s="1" customFormat="1" ht="15" customHeight="1" x14ac:dyDescent="0.25">
      <c r="A71" s="225">
        <v>66</v>
      </c>
      <c r="B71" s="225" t="s">
        <v>7</v>
      </c>
      <c r="C71" s="6" t="s">
        <v>91</v>
      </c>
      <c r="D71" s="299">
        <v>4.0503</v>
      </c>
      <c r="E71" s="295">
        <v>4.13</v>
      </c>
      <c r="F71" s="225" t="s">
        <v>2</v>
      </c>
      <c r="G71" s="6" t="s">
        <v>64</v>
      </c>
      <c r="H71" s="299">
        <v>4.077</v>
      </c>
      <c r="I71" s="295">
        <v>4.1500000000000004</v>
      </c>
      <c r="J71" s="21" t="s">
        <v>5</v>
      </c>
      <c r="K71" s="7" t="s">
        <v>45</v>
      </c>
      <c r="L71" s="237">
        <v>3.8170731707317076</v>
      </c>
      <c r="M71" s="122">
        <v>3.95</v>
      </c>
      <c r="N71" s="21" t="s">
        <v>7</v>
      </c>
      <c r="O71" s="7" t="s">
        <v>58</v>
      </c>
      <c r="P71" s="237">
        <v>4.0851999999999995</v>
      </c>
      <c r="Q71" s="122">
        <v>4.17</v>
      </c>
      <c r="R71" s="10"/>
    </row>
    <row r="72" spans="1:18" s="1" customFormat="1" ht="15" customHeight="1" x14ac:dyDescent="0.25">
      <c r="A72" s="225">
        <v>67</v>
      </c>
      <c r="B72" s="225" t="s">
        <v>4</v>
      </c>
      <c r="C72" s="6" t="s">
        <v>30</v>
      </c>
      <c r="D72" s="299">
        <v>4.0410000000000004</v>
      </c>
      <c r="E72" s="295">
        <v>4.13</v>
      </c>
      <c r="F72" s="225" t="s">
        <v>6</v>
      </c>
      <c r="G72" s="6" t="s">
        <v>121</v>
      </c>
      <c r="H72" s="299">
        <v>4.07</v>
      </c>
      <c r="I72" s="295">
        <v>4.1500000000000004</v>
      </c>
      <c r="J72" s="21" t="s">
        <v>5</v>
      </c>
      <c r="K72" s="7" t="s">
        <v>65</v>
      </c>
      <c r="L72" s="237">
        <v>3.8099173553719003</v>
      </c>
      <c r="M72" s="122">
        <v>3.95</v>
      </c>
      <c r="N72" s="21" t="s">
        <v>7</v>
      </c>
      <c r="O72" s="7" t="s">
        <v>129</v>
      </c>
      <c r="P72" s="237">
        <v>4.0867000000000004</v>
      </c>
      <c r="Q72" s="122">
        <v>4.17</v>
      </c>
      <c r="R72" s="10"/>
    </row>
    <row r="73" spans="1:18" s="1" customFormat="1" ht="15" customHeight="1" x14ac:dyDescent="0.25">
      <c r="A73" s="225">
        <v>68</v>
      </c>
      <c r="B73" s="225" t="s">
        <v>1</v>
      </c>
      <c r="C73" s="6" t="s">
        <v>100</v>
      </c>
      <c r="D73" s="299">
        <v>4.0234000000000005</v>
      </c>
      <c r="E73" s="295">
        <v>4.13</v>
      </c>
      <c r="F73" s="225" t="s">
        <v>3</v>
      </c>
      <c r="G73" s="6" t="s">
        <v>106</v>
      </c>
      <c r="H73" s="299">
        <v>4.0684999999999993</v>
      </c>
      <c r="I73" s="295">
        <v>4.1500000000000004</v>
      </c>
      <c r="J73" s="21" t="s">
        <v>7</v>
      </c>
      <c r="K73" s="7" t="s">
        <v>58</v>
      </c>
      <c r="L73" s="237">
        <v>3.8091603053435112</v>
      </c>
      <c r="M73" s="122">
        <v>3.95</v>
      </c>
      <c r="N73" s="21" t="s">
        <v>5</v>
      </c>
      <c r="O73" s="7" t="s">
        <v>44</v>
      </c>
      <c r="P73" s="237">
        <v>4.0941999999999998</v>
      </c>
      <c r="Q73" s="122">
        <v>4.17</v>
      </c>
      <c r="R73" s="10"/>
    </row>
    <row r="74" spans="1:18" s="1" customFormat="1" ht="15" customHeight="1" x14ac:dyDescent="0.25">
      <c r="A74" s="225">
        <v>69</v>
      </c>
      <c r="B74" s="225" t="s">
        <v>7</v>
      </c>
      <c r="C74" s="6" t="s">
        <v>138</v>
      </c>
      <c r="D74" s="299">
        <v>4.0199999999999996</v>
      </c>
      <c r="E74" s="295">
        <v>4.13</v>
      </c>
      <c r="F74" s="225" t="s">
        <v>7</v>
      </c>
      <c r="G74" s="6" t="s">
        <v>143</v>
      </c>
      <c r="H74" s="299">
        <v>4.0617999999999999</v>
      </c>
      <c r="I74" s="295">
        <v>4.1500000000000004</v>
      </c>
      <c r="J74" s="21" t="s">
        <v>7</v>
      </c>
      <c r="K74" s="7" t="s">
        <v>94</v>
      </c>
      <c r="L74" s="237">
        <v>3.8045977011494254</v>
      </c>
      <c r="M74" s="122">
        <v>3.95</v>
      </c>
      <c r="N74" s="21" t="s">
        <v>7</v>
      </c>
      <c r="O74" s="7" t="s">
        <v>135</v>
      </c>
      <c r="P74" s="237">
        <v>4.0787000000000004</v>
      </c>
      <c r="Q74" s="122">
        <v>4.17</v>
      </c>
      <c r="R74" s="10"/>
    </row>
    <row r="75" spans="1:18" s="1" customFormat="1" ht="15" customHeight="1" thickBot="1" x14ac:dyDescent="0.3">
      <c r="A75" s="226">
        <v>70</v>
      </c>
      <c r="B75" s="226" t="s">
        <v>6</v>
      </c>
      <c r="C75" s="23" t="s">
        <v>123</v>
      </c>
      <c r="D75" s="301">
        <v>4.0111999999999997</v>
      </c>
      <c r="E75" s="297">
        <v>4.13</v>
      </c>
      <c r="F75" s="226" t="s">
        <v>7</v>
      </c>
      <c r="G75" s="23" t="s">
        <v>137</v>
      </c>
      <c r="H75" s="301">
        <v>4.0468000000000002</v>
      </c>
      <c r="I75" s="297">
        <v>4.1500000000000004</v>
      </c>
      <c r="J75" s="22" t="s">
        <v>4</v>
      </c>
      <c r="K75" s="39" t="s">
        <v>114</v>
      </c>
      <c r="L75" s="241">
        <v>3.804347826086957</v>
      </c>
      <c r="M75" s="125">
        <v>3.95</v>
      </c>
      <c r="N75" s="22" t="s">
        <v>7</v>
      </c>
      <c r="O75" s="39" t="s">
        <v>56</v>
      </c>
      <c r="P75" s="241">
        <v>4.0823</v>
      </c>
      <c r="Q75" s="125">
        <v>4.17</v>
      </c>
      <c r="R75" s="10"/>
    </row>
    <row r="76" spans="1:18" s="1" customFormat="1" ht="15" customHeight="1" x14ac:dyDescent="0.25">
      <c r="A76" s="227">
        <v>71</v>
      </c>
      <c r="B76" s="227" t="s">
        <v>4</v>
      </c>
      <c r="C76" s="24" t="s">
        <v>32</v>
      </c>
      <c r="D76" s="217">
        <v>4.0079999999999991</v>
      </c>
      <c r="E76" s="294">
        <v>4.13</v>
      </c>
      <c r="F76" s="227" t="s">
        <v>6</v>
      </c>
      <c r="G76" s="24" t="s">
        <v>123</v>
      </c>
      <c r="H76" s="217">
        <v>4.0490000000000004</v>
      </c>
      <c r="I76" s="294">
        <v>4.1500000000000004</v>
      </c>
      <c r="J76" s="30" t="s">
        <v>6</v>
      </c>
      <c r="K76" s="166" t="s">
        <v>127</v>
      </c>
      <c r="L76" s="235">
        <v>3.7971014492753623</v>
      </c>
      <c r="M76" s="121">
        <v>3.95</v>
      </c>
      <c r="N76" s="30" t="s">
        <v>1</v>
      </c>
      <c r="O76" s="166" t="s">
        <v>104</v>
      </c>
      <c r="P76" s="235">
        <v>4.07</v>
      </c>
      <c r="Q76" s="121">
        <v>4.17</v>
      </c>
      <c r="R76" s="10"/>
    </row>
    <row r="77" spans="1:18" s="1" customFormat="1" ht="15" customHeight="1" x14ac:dyDescent="0.25">
      <c r="A77" s="225">
        <v>72</v>
      </c>
      <c r="B77" s="225" t="s">
        <v>7</v>
      </c>
      <c r="C77" s="6" t="s">
        <v>140</v>
      </c>
      <c r="D77" s="299">
        <v>4.0004</v>
      </c>
      <c r="E77" s="295">
        <v>4.13</v>
      </c>
      <c r="F77" s="225" t="s">
        <v>2</v>
      </c>
      <c r="G77" s="6" t="s">
        <v>148</v>
      </c>
      <c r="H77" s="299">
        <v>4.0362999999999998</v>
      </c>
      <c r="I77" s="295">
        <v>4.1500000000000004</v>
      </c>
      <c r="J77" s="21" t="s">
        <v>7</v>
      </c>
      <c r="K77" s="7" t="s">
        <v>92</v>
      </c>
      <c r="L77" s="237">
        <v>3.7861271676300579</v>
      </c>
      <c r="M77" s="122">
        <v>3.95</v>
      </c>
      <c r="N77" s="21" t="s">
        <v>4</v>
      </c>
      <c r="O77" s="7" t="s">
        <v>111</v>
      </c>
      <c r="P77" s="237">
        <v>4.07</v>
      </c>
      <c r="Q77" s="122">
        <v>4.17</v>
      </c>
      <c r="R77" s="10"/>
    </row>
    <row r="78" spans="1:18" s="1" customFormat="1" ht="15" customHeight="1" x14ac:dyDescent="0.25">
      <c r="A78" s="225">
        <v>73</v>
      </c>
      <c r="B78" s="227" t="s">
        <v>1</v>
      </c>
      <c r="C78" s="24" t="s">
        <v>102</v>
      </c>
      <c r="D78" s="298">
        <v>4.0000999999999998</v>
      </c>
      <c r="E78" s="294">
        <v>4.13</v>
      </c>
      <c r="F78" s="227" t="s">
        <v>7</v>
      </c>
      <c r="G78" s="24" t="s">
        <v>132</v>
      </c>
      <c r="H78" s="298">
        <v>4.0357000000000003</v>
      </c>
      <c r="I78" s="294">
        <v>4.1500000000000004</v>
      </c>
      <c r="J78" s="30" t="s">
        <v>6</v>
      </c>
      <c r="K78" s="166" t="s">
        <v>49</v>
      </c>
      <c r="L78" s="235">
        <v>3.7816091954022992</v>
      </c>
      <c r="M78" s="121">
        <v>3.95</v>
      </c>
      <c r="N78" s="30" t="s">
        <v>7</v>
      </c>
      <c r="O78" s="166" t="s">
        <v>138</v>
      </c>
      <c r="P78" s="235">
        <v>4.0713999999999997</v>
      </c>
      <c r="Q78" s="121">
        <v>4.17</v>
      </c>
      <c r="R78" s="10"/>
    </row>
    <row r="79" spans="1:18" s="1" customFormat="1" ht="15" customHeight="1" x14ac:dyDescent="0.25">
      <c r="A79" s="225">
        <v>74</v>
      </c>
      <c r="B79" s="225" t="s">
        <v>5</v>
      </c>
      <c r="C79" s="6" t="s">
        <v>151</v>
      </c>
      <c r="D79" s="299">
        <v>3.9999000000000002</v>
      </c>
      <c r="E79" s="295">
        <v>4.13</v>
      </c>
      <c r="F79" s="225" t="s">
        <v>6</v>
      </c>
      <c r="G79" s="6" t="s">
        <v>125</v>
      </c>
      <c r="H79" s="299">
        <v>4.0303000000000004</v>
      </c>
      <c r="I79" s="295">
        <v>4.1500000000000004</v>
      </c>
      <c r="J79" s="21" t="s">
        <v>7</v>
      </c>
      <c r="K79" s="7" t="s">
        <v>56</v>
      </c>
      <c r="L79" s="237">
        <v>3.7808219178082187</v>
      </c>
      <c r="M79" s="122">
        <v>3.95</v>
      </c>
      <c r="N79" s="21" t="s">
        <v>6</v>
      </c>
      <c r="O79" s="7" t="s">
        <v>124</v>
      </c>
      <c r="P79" s="237">
        <v>4.0625</v>
      </c>
      <c r="Q79" s="122">
        <v>4.17</v>
      </c>
      <c r="R79" s="10"/>
    </row>
    <row r="80" spans="1:18" s="1" customFormat="1" ht="15" customHeight="1" x14ac:dyDescent="0.25">
      <c r="A80" s="225">
        <v>75</v>
      </c>
      <c r="B80" s="225" t="s">
        <v>5</v>
      </c>
      <c r="C80" s="6" t="s">
        <v>38</v>
      </c>
      <c r="D80" s="299">
        <v>3.9782999999999999</v>
      </c>
      <c r="E80" s="295">
        <v>4.13</v>
      </c>
      <c r="F80" s="225" t="s">
        <v>5</v>
      </c>
      <c r="G80" s="6" t="s">
        <v>40</v>
      </c>
      <c r="H80" s="299">
        <v>4.0322000000000005</v>
      </c>
      <c r="I80" s="295">
        <v>4.1500000000000004</v>
      </c>
      <c r="J80" s="21" t="s">
        <v>4</v>
      </c>
      <c r="K80" s="7" t="s">
        <v>116</v>
      </c>
      <c r="L80" s="235">
        <v>3.7777777777777772</v>
      </c>
      <c r="M80" s="122">
        <v>3.95</v>
      </c>
      <c r="N80" s="21" t="s">
        <v>4</v>
      </c>
      <c r="O80" s="7" t="s">
        <v>114</v>
      </c>
      <c r="P80" s="235">
        <v>4.0599999999999996</v>
      </c>
      <c r="Q80" s="122">
        <v>4.17</v>
      </c>
      <c r="R80" s="10"/>
    </row>
    <row r="81" spans="1:18" s="1" customFormat="1" ht="15" customHeight="1" x14ac:dyDescent="0.25">
      <c r="A81" s="225">
        <v>76</v>
      </c>
      <c r="B81" s="228" t="s">
        <v>5</v>
      </c>
      <c r="C81" s="12" t="s">
        <v>40</v>
      </c>
      <c r="D81" s="300">
        <v>3.9676999999999998</v>
      </c>
      <c r="E81" s="296">
        <v>4.13</v>
      </c>
      <c r="F81" s="228" t="s">
        <v>5</v>
      </c>
      <c r="G81" s="12" t="s">
        <v>37</v>
      </c>
      <c r="H81" s="300">
        <v>4.0179</v>
      </c>
      <c r="I81" s="296">
        <v>4.1500000000000004</v>
      </c>
      <c r="J81" s="29" t="s">
        <v>6</v>
      </c>
      <c r="K81" s="167" t="s">
        <v>125</v>
      </c>
      <c r="L81" s="237">
        <v>3.7606837606837611</v>
      </c>
      <c r="M81" s="123">
        <v>3.95</v>
      </c>
      <c r="N81" s="29" t="s">
        <v>7</v>
      </c>
      <c r="O81" s="167" t="s">
        <v>145</v>
      </c>
      <c r="P81" s="237">
        <v>4.0506999999999991</v>
      </c>
      <c r="Q81" s="123">
        <v>4.17</v>
      </c>
      <c r="R81" s="10"/>
    </row>
    <row r="82" spans="1:18" s="1" customFormat="1" ht="15" customHeight="1" x14ac:dyDescent="0.25">
      <c r="A82" s="225">
        <v>77</v>
      </c>
      <c r="B82" s="225" t="s">
        <v>6</v>
      </c>
      <c r="C82" s="6" t="s">
        <v>127</v>
      </c>
      <c r="D82" s="299">
        <v>3.9670000000000005</v>
      </c>
      <c r="E82" s="295">
        <v>4.13</v>
      </c>
      <c r="F82" s="225" t="s">
        <v>6</v>
      </c>
      <c r="G82" s="6" t="s">
        <v>49</v>
      </c>
      <c r="H82" s="299">
        <v>4.0214999999999996</v>
      </c>
      <c r="I82" s="295">
        <v>4.1500000000000004</v>
      </c>
      <c r="J82" s="21" t="s">
        <v>7</v>
      </c>
      <c r="K82" s="7" t="s">
        <v>132</v>
      </c>
      <c r="L82" s="237">
        <v>3.7557251908396942</v>
      </c>
      <c r="M82" s="122">
        <v>3.95</v>
      </c>
      <c r="N82" s="21" t="s">
        <v>5</v>
      </c>
      <c r="O82" s="7" t="s">
        <v>46</v>
      </c>
      <c r="P82" s="237">
        <v>4.0353000000000003</v>
      </c>
      <c r="Q82" s="122">
        <v>4.17</v>
      </c>
      <c r="R82" s="10"/>
    </row>
    <row r="83" spans="1:18" s="1" customFormat="1" ht="15" customHeight="1" x14ac:dyDescent="0.25">
      <c r="A83" s="225">
        <v>78</v>
      </c>
      <c r="B83" s="225" t="s">
        <v>2</v>
      </c>
      <c r="C83" s="6" t="s">
        <v>63</v>
      </c>
      <c r="D83" s="299">
        <v>3.9595000000000002</v>
      </c>
      <c r="E83" s="295">
        <v>4.13</v>
      </c>
      <c r="F83" s="225" t="s">
        <v>7</v>
      </c>
      <c r="G83" s="6" t="s">
        <v>136</v>
      </c>
      <c r="H83" s="299">
        <v>4.0004</v>
      </c>
      <c r="I83" s="295">
        <v>4.1500000000000004</v>
      </c>
      <c r="J83" s="21" t="s">
        <v>7</v>
      </c>
      <c r="K83" s="7" t="s">
        <v>138</v>
      </c>
      <c r="L83" s="239">
        <v>3.7526881720430105</v>
      </c>
      <c r="M83" s="122">
        <v>3.95</v>
      </c>
      <c r="N83" s="21" t="s">
        <v>5</v>
      </c>
      <c r="O83" s="7" t="s">
        <v>42</v>
      </c>
      <c r="P83" s="239">
        <v>4.0438999999999998</v>
      </c>
      <c r="Q83" s="122">
        <v>4.17</v>
      </c>
      <c r="R83" s="10"/>
    </row>
    <row r="84" spans="1:18" s="1" customFormat="1" ht="15" customHeight="1" x14ac:dyDescent="0.25">
      <c r="A84" s="225">
        <v>79</v>
      </c>
      <c r="B84" s="225" t="s">
        <v>7</v>
      </c>
      <c r="C84" s="6" t="s">
        <v>155</v>
      </c>
      <c r="D84" s="299">
        <v>3.9518</v>
      </c>
      <c r="E84" s="295">
        <v>4.13</v>
      </c>
      <c r="F84" s="225" t="s">
        <v>7</v>
      </c>
      <c r="G84" s="6" t="s">
        <v>129</v>
      </c>
      <c r="H84" s="299">
        <v>4</v>
      </c>
      <c r="I84" s="295">
        <v>4.1500000000000004</v>
      </c>
      <c r="J84" s="21" t="s">
        <v>6</v>
      </c>
      <c r="K84" s="7" t="s">
        <v>120</v>
      </c>
      <c r="L84" s="237">
        <v>3.7402597402597397</v>
      </c>
      <c r="M84" s="122">
        <v>3.95</v>
      </c>
      <c r="N84" s="21" t="s">
        <v>3</v>
      </c>
      <c r="O84" s="7" t="s">
        <v>110</v>
      </c>
      <c r="P84" s="237">
        <v>4.0179</v>
      </c>
      <c r="Q84" s="122">
        <v>4.17</v>
      </c>
      <c r="R84" s="10"/>
    </row>
    <row r="85" spans="1:18" s="1" customFormat="1" ht="15" customHeight="1" thickBot="1" x14ac:dyDescent="0.3">
      <c r="A85" s="228">
        <v>80</v>
      </c>
      <c r="B85" s="228" t="s">
        <v>4</v>
      </c>
      <c r="C85" s="12" t="s">
        <v>31</v>
      </c>
      <c r="D85" s="301">
        <v>3.9412000000000003</v>
      </c>
      <c r="E85" s="296">
        <v>4.13</v>
      </c>
      <c r="F85" s="228" t="s">
        <v>3</v>
      </c>
      <c r="G85" s="12" t="s">
        <v>109</v>
      </c>
      <c r="H85" s="301">
        <v>3.98</v>
      </c>
      <c r="I85" s="296">
        <v>4.1500000000000004</v>
      </c>
      <c r="J85" s="29" t="s">
        <v>7</v>
      </c>
      <c r="K85" s="167" t="s">
        <v>57</v>
      </c>
      <c r="L85" s="239">
        <v>3.7350427350427351</v>
      </c>
      <c r="M85" s="123">
        <v>3.95</v>
      </c>
      <c r="N85" s="29" t="s">
        <v>3</v>
      </c>
      <c r="O85" s="167" t="s">
        <v>108</v>
      </c>
      <c r="P85" s="239">
        <v>4.0114000000000001</v>
      </c>
      <c r="Q85" s="123">
        <v>4.17</v>
      </c>
      <c r="R85" s="10"/>
    </row>
    <row r="86" spans="1:18" s="1" customFormat="1" ht="15" customHeight="1" x14ac:dyDescent="0.25">
      <c r="A86" s="224">
        <v>81</v>
      </c>
      <c r="B86" s="224" t="s">
        <v>6</v>
      </c>
      <c r="C86" s="20" t="s">
        <v>125</v>
      </c>
      <c r="D86" s="217">
        <v>3.9405999999999999</v>
      </c>
      <c r="E86" s="293">
        <v>4.13</v>
      </c>
      <c r="F86" s="224" t="s">
        <v>4</v>
      </c>
      <c r="G86" s="20" t="s">
        <v>116</v>
      </c>
      <c r="H86" s="217">
        <v>3.9849000000000001</v>
      </c>
      <c r="I86" s="293">
        <v>4.1500000000000004</v>
      </c>
      <c r="J86" s="19" t="s">
        <v>7</v>
      </c>
      <c r="K86" s="168" t="s">
        <v>55</v>
      </c>
      <c r="L86" s="233">
        <v>3.7272727272727275</v>
      </c>
      <c r="M86" s="124">
        <v>3.95</v>
      </c>
      <c r="N86" s="19" t="s">
        <v>6</v>
      </c>
      <c r="O86" s="168" t="s">
        <v>122</v>
      </c>
      <c r="P86" s="233">
        <v>3.9879999999999995</v>
      </c>
      <c r="Q86" s="124">
        <v>4.17</v>
      </c>
      <c r="R86" s="10"/>
    </row>
    <row r="87" spans="1:18" s="1" customFormat="1" ht="15" customHeight="1" x14ac:dyDescent="0.25">
      <c r="A87" s="225">
        <v>82</v>
      </c>
      <c r="B87" s="225" t="s">
        <v>3</v>
      </c>
      <c r="C87" s="6" t="s">
        <v>20</v>
      </c>
      <c r="D87" s="299">
        <v>3.9388000000000001</v>
      </c>
      <c r="E87" s="295">
        <v>4.13</v>
      </c>
      <c r="F87" s="225" t="s">
        <v>1</v>
      </c>
      <c r="G87" s="6" t="s">
        <v>102</v>
      </c>
      <c r="H87" s="299">
        <v>3.9793000000000003</v>
      </c>
      <c r="I87" s="295">
        <v>4.1500000000000004</v>
      </c>
      <c r="J87" s="21" t="s">
        <v>5</v>
      </c>
      <c r="K87" s="7" t="s">
        <v>39</v>
      </c>
      <c r="L87" s="237">
        <v>3.7250000000000001</v>
      </c>
      <c r="M87" s="122">
        <v>3.95</v>
      </c>
      <c r="N87" s="21" t="s">
        <v>3</v>
      </c>
      <c r="O87" s="7" t="s">
        <v>107</v>
      </c>
      <c r="P87" s="237">
        <v>3.9813999999999998</v>
      </c>
      <c r="Q87" s="122">
        <v>4.17</v>
      </c>
      <c r="R87" s="10"/>
    </row>
    <row r="88" spans="1:18" s="1" customFormat="1" ht="15" customHeight="1" x14ac:dyDescent="0.25">
      <c r="A88" s="225">
        <v>83</v>
      </c>
      <c r="B88" s="225" t="s">
        <v>4</v>
      </c>
      <c r="C88" s="6" t="s">
        <v>29</v>
      </c>
      <c r="D88" s="299">
        <v>3.9371000000000005</v>
      </c>
      <c r="E88" s="295">
        <v>4.13</v>
      </c>
      <c r="F88" s="225" t="s">
        <v>7</v>
      </c>
      <c r="G88" s="6" t="s">
        <v>139</v>
      </c>
      <c r="H88" s="299">
        <v>3.9693999999999998</v>
      </c>
      <c r="I88" s="295">
        <v>4.1500000000000004</v>
      </c>
      <c r="J88" s="21" t="s">
        <v>3</v>
      </c>
      <c r="K88" s="7" t="s">
        <v>109</v>
      </c>
      <c r="L88" s="235">
        <v>3.716981132075472</v>
      </c>
      <c r="M88" s="122">
        <v>3.95</v>
      </c>
      <c r="N88" s="21" t="s">
        <v>3</v>
      </c>
      <c r="O88" s="7" t="s">
        <v>106</v>
      </c>
      <c r="P88" s="235">
        <v>3.9758</v>
      </c>
      <c r="Q88" s="122">
        <v>4.17</v>
      </c>
      <c r="R88" s="10"/>
    </row>
    <row r="89" spans="1:18" s="1" customFormat="1" ht="15" customHeight="1" x14ac:dyDescent="0.25">
      <c r="A89" s="225">
        <v>84</v>
      </c>
      <c r="B89" s="225" t="s">
        <v>6</v>
      </c>
      <c r="C89" s="6" t="s">
        <v>128</v>
      </c>
      <c r="D89" s="299">
        <v>3.9356000000000004</v>
      </c>
      <c r="E89" s="295">
        <v>4.13</v>
      </c>
      <c r="F89" s="225" t="s">
        <v>7</v>
      </c>
      <c r="G89" s="6" t="s">
        <v>140</v>
      </c>
      <c r="H89" s="299">
        <v>3.96</v>
      </c>
      <c r="I89" s="295">
        <v>4.1500000000000004</v>
      </c>
      <c r="J89" s="21" t="s">
        <v>6</v>
      </c>
      <c r="K89" s="7" t="s">
        <v>121</v>
      </c>
      <c r="L89" s="237">
        <v>3.7142857142857144</v>
      </c>
      <c r="M89" s="122">
        <v>3.95</v>
      </c>
      <c r="N89" s="21" t="s">
        <v>4</v>
      </c>
      <c r="O89" s="7" t="s">
        <v>90</v>
      </c>
      <c r="P89" s="237">
        <v>3.9731999999999998</v>
      </c>
      <c r="Q89" s="122">
        <v>4.17</v>
      </c>
      <c r="R89" s="10"/>
    </row>
    <row r="90" spans="1:18" s="1" customFormat="1" ht="15" customHeight="1" x14ac:dyDescent="0.25">
      <c r="A90" s="225">
        <v>85</v>
      </c>
      <c r="B90" s="225" t="s">
        <v>6</v>
      </c>
      <c r="C90" s="6" t="s">
        <v>121</v>
      </c>
      <c r="D90" s="299">
        <v>3.9314000000000004</v>
      </c>
      <c r="E90" s="295">
        <v>4.13</v>
      </c>
      <c r="F90" s="225" t="s">
        <v>5</v>
      </c>
      <c r="G90" s="6" t="s">
        <v>150</v>
      </c>
      <c r="H90" s="299">
        <v>3.9623000000000004</v>
      </c>
      <c r="I90" s="295">
        <v>4.1500000000000004</v>
      </c>
      <c r="J90" s="21" t="s">
        <v>4</v>
      </c>
      <c r="K90" s="7" t="s">
        <v>29</v>
      </c>
      <c r="L90" s="237">
        <v>3.7042253521126765</v>
      </c>
      <c r="M90" s="122">
        <v>3.95</v>
      </c>
      <c r="N90" s="21" t="s">
        <v>7</v>
      </c>
      <c r="O90" s="7" t="s">
        <v>146</v>
      </c>
      <c r="P90" s="237">
        <v>3.9645999999999999</v>
      </c>
      <c r="Q90" s="122">
        <v>4.17</v>
      </c>
      <c r="R90" s="10"/>
    </row>
    <row r="91" spans="1:18" s="1" customFormat="1" ht="15" customHeight="1" x14ac:dyDescent="0.25">
      <c r="A91" s="225">
        <v>86</v>
      </c>
      <c r="B91" s="227" t="s">
        <v>4</v>
      </c>
      <c r="C91" s="24" t="s">
        <v>23</v>
      </c>
      <c r="D91" s="298">
        <v>3.9277999999999995</v>
      </c>
      <c r="E91" s="294">
        <v>4.13</v>
      </c>
      <c r="F91" s="227" t="s">
        <v>7</v>
      </c>
      <c r="G91" s="24" t="s">
        <v>135</v>
      </c>
      <c r="H91" s="298">
        <v>3.9474</v>
      </c>
      <c r="I91" s="294">
        <v>4.1500000000000004</v>
      </c>
      <c r="J91" s="30" t="s">
        <v>2</v>
      </c>
      <c r="K91" s="166" t="s">
        <v>61</v>
      </c>
      <c r="L91" s="237">
        <v>3.7</v>
      </c>
      <c r="M91" s="121">
        <v>3.95</v>
      </c>
      <c r="N91" s="30" t="s">
        <v>5</v>
      </c>
      <c r="O91" s="166" t="s">
        <v>40</v>
      </c>
      <c r="P91" s="237">
        <v>3.95</v>
      </c>
      <c r="Q91" s="121">
        <v>4.17</v>
      </c>
      <c r="R91" s="10"/>
    </row>
    <row r="92" spans="1:18" s="1" customFormat="1" ht="15" customHeight="1" x14ac:dyDescent="0.25">
      <c r="A92" s="225">
        <v>87</v>
      </c>
      <c r="B92" s="225" t="s">
        <v>5</v>
      </c>
      <c r="C92" s="6" t="s">
        <v>45</v>
      </c>
      <c r="D92" s="299">
        <v>3.9081000000000001</v>
      </c>
      <c r="E92" s="295">
        <v>4.13</v>
      </c>
      <c r="F92" s="225" t="s">
        <v>3</v>
      </c>
      <c r="G92" s="6" t="s">
        <v>20</v>
      </c>
      <c r="H92" s="299">
        <v>3.9375</v>
      </c>
      <c r="I92" s="295">
        <v>4.1500000000000004</v>
      </c>
      <c r="J92" s="21" t="s">
        <v>4</v>
      </c>
      <c r="K92" s="7" t="s">
        <v>112</v>
      </c>
      <c r="L92" s="237">
        <v>3.6990291262135928</v>
      </c>
      <c r="M92" s="122">
        <v>3.95</v>
      </c>
      <c r="N92" s="21" t="s">
        <v>4</v>
      </c>
      <c r="O92" s="7" t="s">
        <v>25</v>
      </c>
      <c r="P92" s="237">
        <v>3.9251</v>
      </c>
      <c r="Q92" s="122">
        <v>4.17</v>
      </c>
      <c r="R92" s="10"/>
    </row>
    <row r="93" spans="1:18" s="1" customFormat="1" ht="15" customHeight="1" x14ac:dyDescent="0.25">
      <c r="A93" s="225">
        <v>88</v>
      </c>
      <c r="B93" s="225" t="s">
        <v>2</v>
      </c>
      <c r="C93" s="6" t="s">
        <v>148</v>
      </c>
      <c r="D93" s="299">
        <v>3.8936000000000002</v>
      </c>
      <c r="E93" s="295">
        <v>4.13</v>
      </c>
      <c r="F93" s="225" t="s">
        <v>6</v>
      </c>
      <c r="G93" s="6" t="s">
        <v>50</v>
      </c>
      <c r="H93" s="299">
        <v>3.9315000000000002</v>
      </c>
      <c r="I93" s="295">
        <v>4.1500000000000004</v>
      </c>
      <c r="J93" s="21" t="s">
        <v>4</v>
      </c>
      <c r="K93" s="7" t="s">
        <v>32</v>
      </c>
      <c r="L93" s="235">
        <v>3.6725663716814161</v>
      </c>
      <c r="M93" s="122">
        <v>3.95</v>
      </c>
      <c r="N93" s="21" t="s">
        <v>4</v>
      </c>
      <c r="O93" s="7" t="s">
        <v>28</v>
      </c>
      <c r="P93" s="235">
        <v>3.9171000000000005</v>
      </c>
      <c r="Q93" s="122">
        <v>4.17</v>
      </c>
      <c r="R93" s="10"/>
    </row>
    <row r="94" spans="1:18" s="1" customFormat="1" ht="15" customHeight="1" x14ac:dyDescent="0.25">
      <c r="A94" s="225">
        <v>89</v>
      </c>
      <c r="B94" s="225" t="s">
        <v>4</v>
      </c>
      <c r="C94" s="6" t="s">
        <v>24</v>
      </c>
      <c r="D94" s="299">
        <v>3.8868</v>
      </c>
      <c r="E94" s="295">
        <v>4.13</v>
      </c>
      <c r="F94" s="225" t="s">
        <v>3</v>
      </c>
      <c r="G94" s="6" t="s">
        <v>110</v>
      </c>
      <c r="H94" s="299">
        <v>3.9246000000000003</v>
      </c>
      <c r="I94" s="295">
        <v>4.1500000000000004</v>
      </c>
      <c r="J94" s="21" t="s">
        <v>4</v>
      </c>
      <c r="K94" s="7" t="s">
        <v>26</v>
      </c>
      <c r="L94" s="237">
        <v>3.6582278481012658</v>
      </c>
      <c r="M94" s="122">
        <v>3.95</v>
      </c>
      <c r="N94" s="21" t="s">
        <v>1</v>
      </c>
      <c r="O94" s="7" t="s">
        <v>102</v>
      </c>
      <c r="P94" s="237">
        <v>3.9179999999999997</v>
      </c>
      <c r="Q94" s="122">
        <v>4.17</v>
      </c>
      <c r="R94" s="10"/>
    </row>
    <row r="95" spans="1:18" s="1" customFormat="1" ht="15" customHeight="1" thickBot="1" x14ac:dyDescent="0.3">
      <c r="A95" s="226">
        <v>90</v>
      </c>
      <c r="B95" s="226" t="s">
        <v>4</v>
      </c>
      <c r="C95" s="23" t="s">
        <v>28</v>
      </c>
      <c r="D95" s="301">
        <v>3.8812000000000002</v>
      </c>
      <c r="E95" s="297">
        <v>4.13</v>
      </c>
      <c r="F95" s="226" t="s">
        <v>2</v>
      </c>
      <c r="G95" s="23" t="s">
        <v>149</v>
      </c>
      <c r="H95" s="301">
        <v>3.8859000000000004</v>
      </c>
      <c r="I95" s="297">
        <v>4.1500000000000004</v>
      </c>
      <c r="J95" s="22" t="s">
        <v>7</v>
      </c>
      <c r="K95" s="39" t="s">
        <v>140</v>
      </c>
      <c r="L95" s="241">
        <v>3.6495726495726499</v>
      </c>
      <c r="M95" s="125">
        <v>3.95</v>
      </c>
      <c r="N95" s="22" t="s">
        <v>4</v>
      </c>
      <c r="O95" s="39" t="s">
        <v>116</v>
      </c>
      <c r="P95" s="241">
        <v>3.9154999999999998</v>
      </c>
      <c r="Q95" s="125">
        <v>4.17</v>
      </c>
      <c r="R95" s="10"/>
    </row>
    <row r="96" spans="1:18" s="1" customFormat="1" ht="15" customHeight="1" x14ac:dyDescent="0.25">
      <c r="A96" s="227">
        <v>91</v>
      </c>
      <c r="B96" s="227" t="s">
        <v>6</v>
      </c>
      <c r="C96" s="24" t="s">
        <v>124</v>
      </c>
      <c r="D96" s="217">
        <v>3.8795999999999999</v>
      </c>
      <c r="E96" s="294">
        <v>4.13</v>
      </c>
      <c r="F96" s="227" t="s">
        <v>6</v>
      </c>
      <c r="G96" s="24" t="s">
        <v>128</v>
      </c>
      <c r="H96" s="217">
        <v>3.8877999999999999</v>
      </c>
      <c r="I96" s="294">
        <v>4.1500000000000004</v>
      </c>
      <c r="J96" s="30" t="s">
        <v>4</v>
      </c>
      <c r="K96" s="166" t="s">
        <v>25</v>
      </c>
      <c r="L96" s="235">
        <v>3.64</v>
      </c>
      <c r="M96" s="121">
        <v>3.95</v>
      </c>
      <c r="N96" s="30" t="s">
        <v>6</v>
      </c>
      <c r="O96" s="166" t="s">
        <v>126</v>
      </c>
      <c r="P96" s="235">
        <v>3.9093999999999998</v>
      </c>
      <c r="Q96" s="121">
        <v>4.17</v>
      </c>
      <c r="R96" s="10"/>
    </row>
    <row r="97" spans="1:18" s="1" customFormat="1" ht="15" customHeight="1" x14ac:dyDescent="0.25">
      <c r="A97" s="225">
        <v>92</v>
      </c>
      <c r="B97" s="225" t="s">
        <v>3</v>
      </c>
      <c r="C97" s="6" t="s">
        <v>17</v>
      </c>
      <c r="D97" s="299">
        <v>3.8631000000000002</v>
      </c>
      <c r="E97" s="295">
        <v>4.13</v>
      </c>
      <c r="F97" s="225" t="s">
        <v>5</v>
      </c>
      <c r="G97" s="6" t="s">
        <v>42</v>
      </c>
      <c r="H97" s="299">
        <v>3.8774999999999999</v>
      </c>
      <c r="I97" s="295">
        <v>4.1500000000000004</v>
      </c>
      <c r="J97" s="21" t="s">
        <v>7</v>
      </c>
      <c r="K97" s="7" t="s">
        <v>134</v>
      </c>
      <c r="L97" s="237">
        <v>3.6351351351351355</v>
      </c>
      <c r="M97" s="122">
        <v>3.95</v>
      </c>
      <c r="N97" s="21" t="s">
        <v>7</v>
      </c>
      <c r="O97" s="7" t="s">
        <v>52</v>
      </c>
      <c r="P97" s="237">
        <v>3.9036</v>
      </c>
      <c r="Q97" s="122">
        <v>4.17</v>
      </c>
      <c r="R97" s="10"/>
    </row>
    <row r="98" spans="1:18" s="1" customFormat="1" ht="15" customHeight="1" x14ac:dyDescent="0.25">
      <c r="A98" s="225">
        <v>93</v>
      </c>
      <c r="B98" s="225" t="s">
        <v>5</v>
      </c>
      <c r="C98" s="6" t="s">
        <v>65</v>
      </c>
      <c r="D98" s="299">
        <v>3.8582000000000001</v>
      </c>
      <c r="E98" s="295">
        <v>4.13</v>
      </c>
      <c r="F98" s="225" t="s">
        <v>7</v>
      </c>
      <c r="G98" s="6" t="s">
        <v>52</v>
      </c>
      <c r="H98" s="299">
        <v>3.8675999999999999</v>
      </c>
      <c r="I98" s="295">
        <v>4.1500000000000004</v>
      </c>
      <c r="J98" s="21" t="s">
        <v>5</v>
      </c>
      <c r="K98" s="7" t="s">
        <v>118</v>
      </c>
      <c r="L98" s="235">
        <v>3.6261682242990649</v>
      </c>
      <c r="M98" s="122">
        <v>3.95</v>
      </c>
      <c r="N98" s="21" t="s">
        <v>4</v>
      </c>
      <c r="O98" s="7" t="s">
        <v>24</v>
      </c>
      <c r="P98" s="235">
        <v>3.8961000000000001</v>
      </c>
      <c r="Q98" s="122">
        <v>4.17</v>
      </c>
      <c r="R98" s="10"/>
    </row>
    <row r="99" spans="1:18" s="1" customFormat="1" ht="15" customHeight="1" x14ac:dyDescent="0.25">
      <c r="A99" s="225">
        <v>94</v>
      </c>
      <c r="B99" s="225" t="s">
        <v>7</v>
      </c>
      <c r="C99" s="6" t="s">
        <v>136</v>
      </c>
      <c r="D99" s="299">
        <v>3.8520000000000003</v>
      </c>
      <c r="E99" s="295">
        <v>4.13</v>
      </c>
      <c r="F99" s="225" t="s">
        <v>4</v>
      </c>
      <c r="G99" s="6" t="s">
        <v>29</v>
      </c>
      <c r="H99" s="299">
        <v>3.86</v>
      </c>
      <c r="I99" s="295">
        <v>4.1500000000000004</v>
      </c>
      <c r="J99" s="21" t="s">
        <v>1</v>
      </c>
      <c r="K99" s="7" t="s">
        <v>16</v>
      </c>
      <c r="L99" s="237">
        <v>3.6124999999999998</v>
      </c>
      <c r="M99" s="122">
        <v>3.95</v>
      </c>
      <c r="N99" s="21" t="s">
        <v>7</v>
      </c>
      <c r="O99" s="7" t="s">
        <v>141</v>
      </c>
      <c r="P99" s="237">
        <v>3.8938999999999999</v>
      </c>
      <c r="Q99" s="122">
        <v>4.17</v>
      </c>
      <c r="R99" s="10"/>
    </row>
    <row r="100" spans="1:18" s="1" customFormat="1" ht="15" customHeight="1" x14ac:dyDescent="0.25">
      <c r="A100" s="225">
        <v>95</v>
      </c>
      <c r="B100" s="225" t="s">
        <v>4</v>
      </c>
      <c r="C100" s="6" t="s">
        <v>26</v>
      </c>
      <c r="D100" s="299">
        <v>3.84</v>
      </c>
      <c r="E100" s="295">
        <v>4.13</v>
      </c>
      <c r="F100" s="225" t="s">
        <v>4</v>
      </c>
      <c r="G100" s="6" t="s">
        <v>32</v>
      </c>
      <c r="H100" s="299">
        <v>3.8511999999999995</v>
      </c>
      <c r="I100" s="295">
        <v>4.1500000000000004</v>
      </c>
      <c r="J100" s="21" t="s">
        <v>2</v>
      </c>
      <c r="K100" s="7" t="s">
        <v>63</v>
      </c>
      <c r="L100" s="237">
        <v>3.5918367346938771</v>
      </c>
      <c r="M100" s="122">
        <v>3.95</v>
      </c>
      <c r="N100" s="21" t="s">
        <v>4</v>
      </c>
      <c r="O100" s="7" t="s">
        <v>113</v>
      </c>
      <c r="P100" s="237">
        <v>3.8761999999999999</v>
      </c>
      <c r="Q100" s="122">
        <v>4.17</v>
      </c>
      <c r="R100" s="10"/>
    </row>
    <row r="101" spans="1:18" s="1" customFormat="1" ht="15" customHeight="1" x14ac:dyDescent="0.25">
      <c r="A101" s="225">
        <v>96</v>
      </c>
      <c r="B101" s="225" t="s">
        <v>3</v>
      </c>
      <c r="C101" s="6" t="s">
        <v>108</v>
      </c>
      <c r="D101" s="299">
        <v>3.8364999999999996</v>
      </c>
      <c r="E101" s="295">
        <v>4.13</v>
      </c>
      <c r="F101" s="225" t="s">
        <v>5</v>
      </c>
      <c r="G101" s="6" t="s">
        <v>45</v>
      </c>
      <c r="H101" s="299">
        <v>3.8512</v>
      </c>
      <c r="I101" s="295">
        <v>4.1500000000000004</v>
      </c>
      <c r="J101" s="21" t="s">
        <v>5</v>
      </c>
      <c r="K101" s="7" t="s">
        <v>46</v>
      </c>
      <c r="L101" s="237">
        <v>3.5887850467289719</v>
      </c>
      <c r="M101" s="122">
        <v>3.95</v>
      </c>
      <c r="N101" s="21" t="s">
        <v>7</v>
      </c>
      <c r="O101" s="7" t="s">
        <v>54</v>
      </c>
      <c r="P101" s="237">
        <v>3.8738999999999999</v>
      </c>
      <c r="Q101" s="122">
        <v>4.17</v>
      </c>
      <c r="R101" s="10"/>
    </row>
    <row r="102" spans="1:18" s="1" customFormat="1" ht="15" customHeight="1" x14ac:dyDescent="0.25">
      <c r="A102" s="225">
        <v>97</v>
      </c>
      <c r="B102" s="225" t="s">
        <v>2</v>
      </c>
      <c r="C102" s="6" t="s">
        <v>61</v>
      </c>
      <c r="D102" s="299">
        <v>3.8243999999999998</v>
      </c>
      <c r="E102" s="295">
        <v>4.13</v>
      </c>
      <c r="F102" s="225" t="s">
        <v>7</v>
      </c>
      <c r="G102" s="6" t="s">
        <v>56</v>
      </c>
      <c r="H102" s="299">
        <v>3.8396999999999997</v>
      </c>
      <c r="I102" s="295">
        <v>4.1500000000000004</v>
      </c>
      <c r="J102" s="21" t="s">
        <v>6</v>
      </c>
      <c r="K102" s="7" t="s">
        <v>50</v>
      </c>
      <c r="L102" s="237">
        <v>3.5866666666666673</v>
      </c>
      <c r="M102" s="122">
        <v>3.95</v>
      </c>
      <c r="N102" s="21" t="s">
        <v>7</v>
      </c>
      <c r="O102" s="7" t="s">
        <v>134</v>
      </c>
      <c r="P102" s="237">
        <v>3.8483999999999998</v>
      </c>
      <c r="Q102" s="122">
        <v>4.17</v>
      </c>
      <c r="R102" s="10"/>
    </row>
    <row r="103" spans="1:18" s="1" customFormat="1" ht="15" customHeight="1" x14ac:dyDescent="0.25">
      <c r="A103" s="225">
        <v>98</v>
      </c>
      <c r="B103" s="225" t="s">
        <v>3</v>
      </c>
      <c r="C103" s="6" t="s">
        <v>107</v>
      </c>
      <c r="D103" s="299">
        <v>3.8209999999999997</v>
      </c>
      <c r="E103" s="295">
        <v>4.13</v>
      </c>
      <c r="F103" s="225" t="s">
        <v>7</v>
      </c>
      <c r="G103" s="6" t="s">
        <v>53</v>
      </c>
      <c r="H103" s="299">
        <v>3.8443999999999998</v>
      </c>
      <c r="I103" s="295">
        <v>4.1500000000000004</v>
      </c>
      <c r="J103" s="21" t="s">
        <v>4</v>
      </c>
      <c r="K103" s="7" t="s">
        <v>24</v>
      </c>
      <c r="L103" s="237">
        <v>3.581818181818182</v>
      </c>
      <c r="M103" s="122">
        <v>3.95</v>
      </c>
      <c r="N103" s="21" t="s">
        <v>4</v>
      </c>
      <c r="O103" s="7" t="s">
        <v>112</v>
      </c>
      <c r="P103" s="237">
        <v>3.8337000000000008</v>
      </c>
      <c r="Q103" s="122">
        <v>4.17</v>
      </c>
      <c r="R103" s="10"/>
    </row>
    <row r="104" spans="1:18" s="1" customFormat="1" ht="15" customHeight="1" x14ac:dyDescent="0.25">
      <c r="A104" s="225">
        <v>99</v>
      </c>
      <c r="B104" s="225" t="s">
        <v>4</v>
      </c>
      <c r="C104" s="6" t="s">
        <v>115</v>
      </c>
      <c r="D104" s="299">
        <v>3.8149000000000002</v>
      </c>
      <c r="E104" s="295">
        <v>4.13</v>
      </c>
      <c r="F104" s="225" t="s">
        <v>3</v>
      </c>
      <c r="G104" s="6" t="s">
        <v>108</v>
      </c>
      <c r="H104" s="299">
        <v>3.8207</v>
      </c>
      <c r="I104" s="295">
        <v>4.1500000000000004</v>
      </c>
      <c r="J104" s="21" t="s">
        <v>5</v>
      </c>
      <c r="K104" s="7" t="s">
        <v>37</v>
      </c>
      <c r="L104" s="237">
        <v>3.5784313725490193</v>
      </c>
      <c r="M104" s="122">
        <v>3.95</v>
      </c>
      <c r="N104" s="21" t="s">
        <v>4</v>
      </c>
      <c r="O104" s="7" t="s">
        <v>31</v>
      </c>
      <c r="P104" s="237">
        <v>3.8305999999999996</v>
      </c>
      <c r="Q104" s="122">
        <v>4.17</v>
      </c>
      <c r="R104" s="10"/>
    </row>
    <row r="105" spans="1:18" s="1" customFormat="1" ht="15" customHeight="1" thickBot="1" x14ac:dyDescent="0.3">
      <c r="A105" s="228">
        <v>100</v>
      </c>
      <c r="B105" s="228" t="s">
        <v>4</v>
      </c>
      <c r="C105" s="12" t="s">
        <v>25</v>
      </c>
      <c r="D105" s="301">
        <v>3.8</v>
      </c>
      <c r="E105" s="296">
        <v>4.13</v>
      </c>
      <c r="F105" s="228" t="s">
        <v>6</v>
      </c>
      <c r="G105" s="12" t="s">
        <v>124</v>
      </c>
      <c r="H105" s="301">
        <v>3.8055999999999996</v>
      </c>
      <c r="I105" s="296">
        <v>4.1500000000000004</v>
      </c>
      <c r="J105" s="29" t="s">
        <v>7</v>
      </c>
      <c r="K105" s="167" t="s">
        <v>139</v>
      </c>
      <c r="L105" s="239">
        <v>3.5671641791044779</v>
      </c>
      <c r="M105" s="123">
        <v>3.95</v>
      </c>
      <c r="N105" s="29" t="s">
        <v>5</v>
      </c>
      <c r="O105" s="167" t="s">
        <v>119</v>
      </c>
      <c r="P105" s="239">
        <v>3.8319000000000001</v>
      </c>
      <c r="Q105" s="123">
        <v>4.17</v>
      </c>
      <c r="R105" s="10"/>
    </row>
    <row r="106" spans="1:18" s="1" customFormat="1" ht="15" customHeight="1" x14ac:dyDescent="0.25">
      <c r="A106" s="224">
        <v>101</v>
      </c>
      <c r="B106" s="224" t="s">
        <v>5</v>
      </c>
      <c r="C106" s="20" t="s">
        <v>119</v>
      </c>
      <c r="D106" s="217">
        <v>3.7957000000000001</v>
      </c>
      <c r="E106" s="293">
        <v>4.13</v>
      </c>
      <c r="F106" s="224" t="s">
        <v>5</v>
      </c>
      <c r="G106" s="20" t="s">
        <v>46</v>
      </c>
      <c r="H106" s="217">
        <v>3.8050999999999999</v>
      </c>
      <c r="I106" s="293">
        <v>4.1500000000000004</v>
      </c>
      <c r="J106" s="19" t="s">
        <v>4</v>
      </c>
      <c r="K106" s="168" t="s">
        <v>113</v>
      </c>
      <c r="L106" s="233">
        <v>3.5555555555555554</v>
      </c>
      <c r="M106" s="124">
        <v>3.95</v>
      </c>
      <c r="N106" s="19" t="s">
        <v>5</v>
      </c>
      <c r="O106" s="168" t="s">
        <v>45</v>
      </c>
      <c r="P106" s="233">
        <v>3.8334000000000001</v>
      </c>
      <c r="Q106" s="124">
        <v>4.17</v>
      </c>
      <c r="R106" s="10"/>
    </row>
    <row r="107" spans="1:18" s="1" customFormat="1" ht="15" customHeight="1" x14ac:dyDescent="0.25">
      <c r="A107" s="225">
        <v>102</v>
      </c>
      <c r="B107" s="225" t="s">
        <v>4</v>
      </c>
      <c r="C107" s="6" t="s">
        <v>112</v>
      </c>
      <c r="D107" s="299">
        <v>3.7856000000000001</v>
      </c>
      <c r="E107" s="295">
        <v>4.13</v>
      </c>
      <c r="F107" s="225" t="s">
        <v>5</v>
      </c>
      <c r="G107" s="6" t="s">
        <v>44</v>
      </c>
      <c r="H107" s="299">
        <v>3.7930000000000001</v>
      </c>
      <c r="I107" s="295">
        <v>4.1500000000000004</v>
      </c>
      <c r="J107" s="21" t="s">
        <v>1</v>
      </c>
      <c r="K107" s="7" t="s">
        <v>104</v>
      </c>
      <c r="L107" s="237">
        <v>3.5393258426966292</v>
      </c>
      <c r="M107" s="122">
        <v>3.95</v>
      </c>
      <c r="N107" s="21" t="s">
        <v>6</v>
      </c>
      <c r="O107" s="7" t="s">
        <v>121</v>
      </c>
      <c r="P107" s="237">
        <v>3.8308999999999997</v>
      </c>
      <c r="Q107" s="122">
        <v>4.17</v>
      </c>
      <c r="R107" s="10"/>
    </row>
    <row r="108" spans="1:18" s="1" customFormat="1" ht="15" customHeight="1" x14ac:dyDescent="0.25">
      <c r="A108" s="225">
        <v>103</v>
      </c>
      <c r="B108" s="225" t="s">
        <v>3</v>
      </c>
      <c r="C108" s="6" t="s">
        <v>106</v>
      </c>
      <c r="D108" s="299">
        <v>3.7757999999999998</v>
      </c>
      <c r="E108" s="295">
        <v>4.13</v>
      </c>
      <c r="F108" s="225" t="s">
        <v>4</v>
      </c>
      <c r="G108" s="6" t="s">
        <v>114</v>
      </c>
      <c r="H108" s="299">
        <v>3.7538</v>
      </c>
      <c r="I108" s="295">
        <v>4.1500000000000004</v>
      </c>
      <c r="J108" s="21" t="s">
        <v>2</v>
      </c>
      <c r="K108" s="7" t="s">
        <v>64</v>
      </c>
      <c r="L108" s="235">
        <v>3.48</v>
      </c>
      <c r="M108" s="122">
        <v>3.95</v>
      </c>
      <c r="N108" s="21" t="s">
        <v>4</v>
      </c>
      <c r="O108" s="7" t="s">
        <v>32</v>
      </c>
      <c r="P108" s="235">
        <v>3.81</v>
      </c>
      <c r="Q108" s="122">
        <v>4.17</v>
      </c>
      <c r="R108" s="10"/>
    </row>
    <row r="109" spans="1:18" s="1" customFormat="1" ht="15" customHeight="1" x14ac:dyDescent="0.25">
      <c r="A109" s="225">
        <v>104</v>
      </c>
      <c r="B109" s="225" t="s">
        <v>7</v>
      </c>
      <c r="C109" s="6" t="s">
        <v>145</v>
      </c>
      <c r="D109" s="299">
        <v>3.7268999999999992</v>
      </c>
      <c r="E109" s="295">
        <v>4.13</v>
      </c>
      <c r="F109" s="225" t="s">
        <v>4</v>
      </c>
      <c r="G109" s="6" t="s">
        <v>112</v>
      </c>
      <c r="H109" s="299">
        <v>3.7531999999999992</v>
      </c>
      <c r="I109" s="295">
        <v>4.1500000000000004</v>
      </c>
      <c r="J109" s="21" t="s">
        <v>5</v>
      </c>
      <c r="K109" s="7" t="s">
        <v>44</v>
      </c>
      <c r="L109" s="237">
        <v>3.4761904761904758</v>
      </c>
      <c r="M109" s="122">
        <v>3.95</v>
      </c>
      <c r="N109" s="21" t="s">
        <v>1</v>
      </c>
      <c r="O109" s="7" t="s">
        <v>16</v>
      </c>
      <c r="P109" s="237">
        <v>3.77</v>
      </c>
      <c r="Q109" s="122">
        <v>4.17</v>
      </c>
      <c r="R109" s="10"/>
    </row>
    <row r="110" spans="1:18" s="1" customFormat="1" ht="15" customHeight="1" x14ac:dyDescent="0.25">
      <c r="A110" s="225">
        <v>105</v>
      </c>
      <c r="B110" s="228" t="s">
        <v>4</v>
      </c>
      <c r="C110" s="12" t="s">
        <v>114</v>
      </c>
      <c r="D110" s="300">
        <v>3.6723000000000003</v>
      </c>
      <c r="E110" s="296">
        <v>4.13</v>
      </c>
      <c r="F110" s="228" t="s">
        <v>7</v>
      </c>
      <c r="G110" s="12" t="s">
        <v>141</v>
      </c>
      <c r="H110" s="300">
        <v>3.7425999999999999</v>
      </c>
      <c r="I110" s="296">
        <v>4.1500000000000004</v>
      </c>
      <c r="J110" s="29" t="s">
        <v>1</v>
      </c>
      <c r="K110" s="167" t="s">
        <v>103</v>
      </c>
      <c r="L110" s="237">
        <v>3.4710743801652892</v>
      </c>
      <c r="M110" s="123">
        <v>3.95</v>
      </c>
      <c r="N110" s="29" t="s">
        <v>5</v>
      </c>
      <c r="O110" s="167" t="s">
        <v>41</v>
      </c>
      <c r="P110" s="237">
        <v>3.7567000000000004</v>
      </c>
      <c r="Q110" s="123">
        <v>4.17</v>
      </c>
      <c r="R110" s="10"/>
    </row>
    <row r="111" spans="1:18" s="1" customFormat="1" ht="15" customHeight="1" x14ac:dyDescent="0.25">
      <c r="A111" s="225">
        <v>106</v>
      </c>
      <c r="B111" s="225" t="s">
        <v>6</v>
      </c>
      <c r="C111" s="6" t="s">
        <v>126</v>
      </c>
      <c r="D111" s="299">
        <v>3.6524999999999999</v>
      </c>
      <c r="E111" s="295">
        <v>4.13</v>
      </c>
      <c r="F111" s="225" t="s">
        <v>7</v>
      </c>
      <c r="G111" s="6" t="s">
        <v>54</v>
      </c>
      <c r="H111" s="299">
        <v>3.7228999999999997</v>
      </c>
      <c r="I111" s="295">
        <v>4.1500000000000004</v>
      </c>
      <c r="J111" s="21" t="s">
        <v>3</v>
      </c>
      <c r="K111" s="7" t="s">
        <v>106</v>
      </c>
      <c r="L111" s="237">
        <v>3.456521739130435</v>
      </c>
      <c r="M111" s="122">
        <v>3.95</v>
      </c>
      <c r="N111" s="21" t="s">
        <v>4</v>
      </c>
      <c r="O111" s="7" t="s">
        <v>29</v>
      </c>
      <c r="P111" s="237">
        <v>3.7414000000000001</v>
      </c>
      <c r="Q111" s="122">
        <v>4.17</v>
      </c>
      <c r="R111" s="10"/>
    </row>
    <row r="112" spans="1:18" s="1" customFormat="1" ht="15" customHeight="1" x14ac:dyDescent="0.25">
      <c r="A112" s="225">
        <v>107</v>
      </c>
      <c r="B112" s="227" t="s">
        <v>3</v>
      </c>
      <c r="C112" s="24" t="s">
        <v>109</v>
      </c>
      <c r="D112" s="298">
        <v>3.5855999999999999</v>
      </c>
      <c r="E112" s="294">
        <v>4.13</v>
      </c>
      <c r="F112" s="227" t="s">
        <v>4</v>
      </c>
      <c r="G112" s="24" t="s">
        <v>23</v>
      </c>
      <c r="H112" s="298">
        <v>3.6923000000000004</v>
      </c>
      <c r="I112" s="294">
        <v>4.1500000000000004</v>
      </c>
      <c r="J112" s="30" t="s">
        <v>7</v>
      </c>
      <c r="K112" s="166" t="s">
        <v>129</v>
      </c>
      <c r="L112" s="239">
        <v>3.4204545454545454</v>
      </c>
      <c r="M112" s="121">
        <v>3.95</v>
      </c>
      <c r="N112" s="30" t="s">
        <v>6</v>
      </c>
      <c r="O112" s="166" t="s">
        <v>50</v>
      </c>
      <c r="P112" s="239">
        <v>3.6845999999999997</v>
      </c>
      <c r="Q112" s="121">
        <v>4.17</v>
      </c>
      <c r="R112" s="10"/>
    </row>
    <row r="113" spans="1:18" s="1" customFormat="1" ht="15" customHeight="1" x14ac:dyDescent="0.25">
      <c r="A113" s="225">
        <v>108</v>
      </c>
      <c r="B113" s="225" t="s">
        <v>7</v>
      </c>
      <c r="C113" s="6" t="s">
        <v>157</v>
      </c>
      <c r="D113" s="299">
        <v>3.5462000000000002</v>
      </c>
      <c r="E113" s="295">
        <v>4.13</v>
      </c>
      <c r="F113" s="225" t="s">
        <v>1</v>
      </c>
      <c r="G113" s="6" t="s">
        <v>104</v>
      </c>
      <c r="H113" s="299">
        <v>3.6450999999999998</v>
      </c>
      <c r="I113" s="295">
        <v>4.1500000000000004</v>
      </c>
      <c r="J113" s="21" t="s">
        <v>5</v>
      </c>
      <c r="K113" s="7" t="s">
        <v>42</v>
      </c>
      <c r="L113" s="237">
        <v>3.4020618556701034</v>
      </c>
      <c r="M113" s="122">
        <v>3.95</v>
      </c>
      <c r="N113" s="21" t="s">
        <v>4</v>
      </c>
      <c r="O113" s="7" t="s">
        <v>26</v>
      </c>
      <c r="P113" s="237">
        <v>3.6667000000000001</v>
      </c>
      <c r="Q113" s="122">
        <v>4.17</v>
      </c>
      <c r="R113" s="10"/>
    </row>
    <row r="114" spans="1:18" s="1" customFormat="1" ht="15" customHeight="1" x14ac:dyDescent="0.25">
      <c r="A114" s="225">
        <v>109</v>
      </c>
      <c r="B114" s="225" t="s">
        <v>4</v>
      </c>
      <c r="C114" s="6" t="s">
        <v>113</v>
      </c>
      <c r="D114" s="299">
        <v>3.54</v>
      </c>
      <c r="E114" s="295">
        <v>4.13</v>
      </c>
      <c r="F114" s="225" t="s">
        <v>4</v>
      </c>
      <c r="G114" s="6" t="s">
        <v>25</v>
      </c>
      <c r="H114" s="299">
        <v>3.6378999999999997</v>
      </c>
      <c r="I114" s="295">
        <v>4.1500000000000004</v>
      </c>
      <c r="J114" s="21" t="s">
        <v>7</v>
      </c>
      <c r="K114" s="7" t="s">
        <v>52</v>
      </c>
      <c r="L114" s="235">
        <v>3.2407407407407409</v>
      </c>
      <c r="M114" s="122">
        <v>3.95</v>
      </c>
      <c r="N114" s="21" t="s">
        <v>5</v>
      </c>
      <c r="O114" s="7" t="s">
        <v>39</v>
      </c>
      <c r="P114" s="235">
        <v>3.54</v>
      </c>
      <c r="Q114" s="122">
        <v>4.17</v>
      </c>
      <c r="R114" s="10"/>
    </row>
    <row r="115" spans="1:18" s="1" customFormat="1" ht="15" customHeight="1" x14ac:dyDescent="0.25">
      <c r="A115" s="228">
        <v>110</v>
      </c>
      <c r="B115" s="228" t="s">
        <v>5</v>
      </c>
      <c r="C115" s="12" t="s">
        <v>44</v>
      </c>
      <c r="D115" s="300">
        <v>3.5314999999999999</v>
      </c>
      <c r="E115" s="296">
        <v>4.13</v>
      </c>
      <c r="F115" s="228" t="s">
        <v>5</v>
      </c>
      <c r="G115" s="12" t="s">
        <v>39</v>
      </c>
      <c r="H115" s="300">
        <v>3.6366999999999994</v>
      </c>
      <c r="I115" s="296">
        <v>4.1500000000000004</v>
      </c>
      <c r="J115" s="29" t="s">
        <v>4</v>
      </c>
      <c r="K115" s="167" t="s">
        <v>115</v>
      </c>
      <c r="L115" s="270">
        <v>3.1875</v>
      </c>
      <c r="M115" s="123">
        <v>3.95</v>
      </c>
      <c r="N115" s="29" t="s">
        <v>3</v>
      </c>
      <c r="O115" s="167" t="s">
        <v>20</v>
      </c>
      <c r="P115" s="270">
        <v>0</v>
      </c>
      <c r="Q115" s="123">
        <v>4.17</v>
      </c>
      <c r="R115" s="10"/>
    </row>
    <row r="116" spans="1:18" s="1" customFormat="1" ht="15" customHeight="1" thickBot="1" x14ac:dyDescent="0.3">
      <c r="A116" s="226">
        <v>111</v>
      </c>
      <c r="B116" s="226" t="s">
        <v>5</v>
      </c>
      <c r="C116" s="23" t="s">
        <v>39</v>
      </c>
      <c r="D116" s="301">
        <v>3.5298000000000003</v>
      </c>
      <c r="E116" s="297">
        <v>4.13</v>
      </c>
      <c r="F116" s="226" t="s">
        <v>6</v>
      </c>
      <c r="G116" s="23" t="s">
        <v>126</v>
      </c>
      <c r="H116" s="301">
        <v>3.5334999999999996</v>
      </c>
      <c r="I116" s="297">
        <v>4.1500000000000004</v>
      </c>
      <c r="J116" s="22"/>
      <c r="K116" s="39"/>
      <c r="L116" s="241"/>
      <c r="M116" s="125"/>
      <c r="N116" s="22"/>
      <c r="O116" s="39"/>
      <c r="P116" s="241"/>
      <c r="Q116" s="125"/>
      <c r="R116" s="10"/>
    </row>
    <row r="117" spans="1:18" ht="15" customHeight="1" x14ac:dyDescent="0.25">
      <c r="A117" s="10"/>
      <c r="B117" s="10"/>
      <c r="C117" s="268" t="s">
        <v>77</v>
      </c>
      <c r="D117" s="169">
        <f>AVERAGE(D6:D116)</f>
        <v>4.0974945945945942</v>
      </c>
      <c r="E117" s="10"/>
      <c r="F117" s="10"/>
      <c r="G117" s="268"/>
      <c r="H117" s="169">
        <f>AVERAGE(H6:H116)</f>
        <v>4.1442369369369381</v>
      </c>
      <c r="I117" s="10"/>
      <c r="J117" s="10"/>
      <c r="K117" s="242"/>
      <c r="L117" s="169">
        <f>AVERAGE(L6:L116)</f>
        <v>3.9108856665375025</v>
      </c>
      <c r="M117" s="10"/>
      <c r="N117" s="10"/>
      <c r="O117" s="10"/>
      <c r="P117" s="169">
        <f>AVERAGE(P6:P116)</f>
        <v>4.140012727272727</v>
      </c>
      <c r="Q117" s="10"/>
      <c r="R117" s="4"/>
    </row>
    <row r="118" spans="1:18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</sheetData>
  <mergeCells count="5">
    <mergeCell ref="A4:A5"/>
    <mergeCell ref="J4:M4"/>
    <mergeCell ref="F4:I4"/>
    <mergeCell ref="N4:Q4"/>
    <mergeCell ref="B4:E4"/>
  </mergeCells>
  <conditionalFormatting sqref="L6:L116">
    <cfRule type="containsBlanks" dxfId="68" priority="17">
      <formula>LEN(TRIM(L6))=0</formula>
    </cfRule>
    <cfRule type="cellIs" dxfId="67" priority="18" operator="equal">
      <formula>$M$117</formula>
    </cfRule>
    <cfRule type="cellIs" dxfId="66" priority="19" operator="lessThan">
      <formula>3.5</formula>
    </cfRule>
    <cfRule type="cellIs" dxfId="65" priority="20" operator="between">
      <formula>$M$117</formula>
      <formula>3.5</formula>
    </cfRule>
    <cfRule type="cellIs" dxfId="64" priority="21" operator="between">
      <formula>4.5</formula>
      <formula>$M$117</formula>
    </cfRule>
    <cfRule type="cellIs" dxfId="63" priority="22" operator="greaterThanOrEqual">
      <formula>4.5</formula>
    </cfRule>
  </conditionalFormatting>
  <conditionalFormatting sqref="P6:P116">
    <cfRule type="containsBlanks" dxfId="62" priority="11">
      <formula>LEN(TRIM(P6))=0</formula>
    </cfRule>
    <cfRule type="cellIs" dxfId="61" priority="12" operator="between">
      <formula>$P$117</formula>
      <formula>4.136</formula>
    </cfRule>
    <cfRule type="cellIs" dxfId="60" priority="13" operator="lessThan">
      <formula>3.5</formula>
    </cfRule>
    <cfRule type="cellIs" dxfId="59" priority="14" operator="between">
      <formula>$P$117</formula>
      <formula>3.5</formula>
    </cfRule>
    <cfRule type="cellIs" dxfId="58" priority="15" operator="between">
      <formula>4.5</formula>
      <formula>$P$117</formula>
    </cfRule>
    <cfRule type="cellIs" dxfId="57" priority="16" operator="greaterThanOrEqual">
      <formula>4.5</formula>
    </cfRule>
  </conditionalFormatting>
  <conditionalFormatting sqref="H6:H116">
    <cfRule type="cellIs" dxfId="56" priority="6" stopIfTrue="1" operator="between">
      <formula>$H$117</formula>
      <formula>4.14</formula>
    </cfRule>
    <cfRule type="cellIs" dxfId="55" priority="7" stopIfTrue="1" operator="lessThan">
      <formula>3.5</formula>
    </cfRule>
    <cfRule type="cellIs" dxfId="54" priority="8" stopIfTrue="1" operator="between">
      <formula>$H$117</formula>
      <formula>3.5</formula>
    </cfRule>
    <cfRule type="cellIs" dxfId="53" priority="9" stopIfTrue="1" operator="between">
      <formula>4.5</formula>
      <formula>$H$117</formula>
    </cfRule>
    <cfRule type="cellIs" dxfId="52" priority="10" stopIfTrue="1" operator="greaterThanOrEqual">
      <formula>4.5</formula>
    </cfRule>
  </conditionalFormatting>
  <conditionalFormatting sqref="D6:D116">
    <cfRule type="cellIs" dxfId="51" priority="1" stopIfTrue="1" operator="between">
      <formula>$D$117</formula>
      <formula>4.095</formula>
    </cfRule>
    <cfRule type="cellIs" dxfId="50" priority="2" stopIfTrue="1" operator="lessThan">
      <formula>3.5</formula>
    </cfRule>
    <cfRule type="cellIs" dxfId="49" priority="3" stopIfTrue="1" operator="between">
      <formula>$D$117</formula>
      <formula>3.5</formula>
    </cfRule>
    <cfRule type="cellIs" dxfId="48" priority="4" stopIfTrue="1" operator="between">
      <formula>4.5</formula>
      <formula>$D$117</formula>
    </cfRule>
    <cfRule type="cellIs" dxfId="47" priority="5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1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:C5"/>
    </sheetView>
  </sheetViews>
  <sheetFormatPr defaultRowHeight="15" x14ac:dyDescent="0.25"/>
  <cols>
    <col min="1" max="1" width="4.7109375" customWidth="1"/>
    <col min="2" max="2" width="18.7109375" customWidth="1"/>
    <col min="3" max="3" width="32.7109375" customWidth="1"/>
    <col min="4" max="18" width="7.7109375" customWidth="1"/>
    <col min="19" max="19" width="7.7109375" style="2" customWidth="1"/>
    <col min="21" max="21" width="7.7109375" customWidth="1"/>
  </cols>
  <sheetData>
    <row r="1" spans="1:23" ht="15" customHeight="1" x14ac:dyDescent="0.25">
      <c r="V1" s="112"/>
      <c r="W1" s="31" t="s">
        <v>68</v>
      </c>
    </row>
    <row r="2" spans="1:23" ht="15" customHeight="1" x14ac:dyDescent="0.25">
      <c r="A2" s="4"/>
      <c r="B2" s="4"/>
      <c r="C2" s="67" t="s">
        <v>8</v>
      </c>
      <c r="D2" s="347"/>
      <c r="E2" s="347"/>
      <c r="F2" s="347"/>
      <c r="G2" s="257"/>
      <c r="H2" s="257"/>
      <c r="I2" s="257"/>
      <c r="J2" s="215"/>
      <c r="K2" s="215"/>
      <c r="L2" s="215"/>
      <c r="M2" s="273"/>
      <c r="N2" s="273"/>
      <c r="O2" s="273"/>
      <c r="P2" s="347"/>
      <c r="Q2" s="273"/>
      <c r="R2" s="257"/>
      <c r="S2" s="5"/>
      <c r="T2" s="4"/>
      <c r="U2" s="4"/>
      <c r="V2" s="70"/>
      <c r="W2" s="31" t="s">
        <v>69</v>
      </c>
    </row>
    <row r="3" spans="1:23" ht="1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  <c r="V3" s="165"/>
      <c r="W3" s="31" t="s">
        <v>70</v>
      </c>
    </row>
    <row r="4" spans="1:23" ht="15" customHeight="1" thickBot="1" x14ac:dyDescent="0.3">
      <c r="A4" s="387" t="s">
        <v>0</v>
      </c>
      <c r="B4" s="395" t="s">
        <v>10</v>
      </c>
      <c r="C4" s="382" t="s">
        <v>11</v>
      </c>
      <c r="D4" s="385">
        <v>2024</v>
      </c>
      <c r="E4" s="384"/>
      <c r="F4" s="386"/>
      <c r="G4" s="385">
        <v>2023</v>
      </c>
      <c r="H4" s="384"/>
      <c r="I4" s="386"/>
      <c r="J4" s="385">
        <v>2022</v>
      </c>
      <c r="K4" s="384"/>
      <c r="L4" s="386"/>
      <c r="M4" s="385">
        <v>2021</v>
      </c>
      <c r="N4" s="384"/>
      <c r="O4" s="386"/>
      <c r="P4" s="397" t="s">
        <v>75</v>
      </c>
      <c r="Q4" s="398"/>
      <c r="R4" s="398"/>
      <c r="S4" s="399"/>
      <c r="T4" s="392" t="s">
        <v>76</v>
      </c>
      <c r="U4" s="37"/>
      <c r="V4" s="32"/>
      <c r="W4" s="31" t="s">
        <v>71</v>
      </c>
    </row>
    <row r="5" spans="1:23" ht="37.5" customHeight="1" thickBot="1" x14ac:dyDescent="0.3">
      <c r="A5" s="388"/>
      <c r="B5" s="396"/>
      <c r="C5" s="383"/>
      <c r="D5" s="230" t="s">
        <v>72</v>
      </c>
      <c r="E5" s="113" t="s">
        <v>73</v>
      </c>
      <c r="F5" s="231" t="s">
        <v>74</v>
      </c>
      <c r="G5" s="230" t="s">
        <v>72</v>
      </c>
      <c r="H5" s="113" t="s">
        <v>73</v>
      </c>
      <c r="I5" s="231" t="s">
        <v>74</v>
      </c>
      <c r="J5" s="230" t="s">
        <v>72</v>
      </c>
      <c r="K5" s="113" t="s">
        <v>73</v>
      </c>
      <c r="L5" s="231" t="s">
        <v>74</v>
      </c>
      <c r="M5" s="230" t="s">
        <v>72</v>
      </c>
      <c r="N5" s="113" t="s">
        <v>73</v>
      </c>
      <c r="O5" s="231" t="s">
        <v>74</v>
      </c>
      <c r="P5" s="266">
        <v>2024</v>
      </c>
      <c r="Q5" s="243">
        <v>2023</v>
      </c>
      <c r="R5" s="243">
        <v>2022</v>
      </c>
      <c r="S5" s="258">
        <v>2021</v>
      </c>
      <c r="T5" s="393"/>
      <c r="U5" s="37"/>
    </row>
    <row r="6" spans="1:23" s="1" customFormat="1" ht="15" customHeight="1" x14ac:dyDescent="0.25">
      <c r="A6" s="19">
        <v>1</v>
      </c>
      <c r="B6" s="20" t="s">
        <v>1</v>
      </c>
      <c r="C6" s="28" t="s">
        <v>14</v>
      </c>
      <c r="D6" s="368">
        <v>107</v>
      </c>
      <c r="E6" s="311">
        <v>4.8131000000000004</v>
      </c>
      <c r="F6" s="114">
        <v>4.13</v>
      </c>
      <c r="G6" s="368">
        <v>108</v>
      </c>
      <c r="H6" s="311">
        <v>4.5648</v>
      </c>
      <c r="I6" s="114">
        <v>4.1500000000000004</v>
      </c>
      <c r="J6" s="232">
        <v>126</v>
      </c>
      <c r="K6" s="233">
        <v>4.7222222222222223</v>
      </c>
      <c r="L6" s="114">
        <v>3.95</v>
      </c>
      <c r="M6" s="232">
        <v>108</v>
      </c>
      <c r="N6" s="233">
        <v>4.8332999999999995</v>
      </c>
      <c r="O6" s="114">
        <v>4.17</v>
      </c>
      <c r="P6" s="287">
        <v>1</v>
      </c>
      <c r="Q6" s="350">
        <v>6</v>
      </c>
      <c r="R6" s="280">
        <v>3</v>
      </c>
      <c r="S6" s="259">
        <v>1</v>
      </c>
      <c r="T6" s="373">
        <f t="shared" ref="T6:T37" si="0">SUM(P6:S6)</f>
        <v>11</v>
      </c>
      <c r="U6" s="10"/>
    </row>
    <row r="7" spans="1:23" s="1" customFormat="1" ht="15" customHeight="1" x14ac:dyDescent="0.25">
      <c r="A7" s="21">
        <v>2</v>
      </c>
      <c r="B7" s="6" t="s">
        <v>2</v>
      </c>
      <c r="C7" s="27" t="s">
        <v>59</v>
      </c>
      <c r="D7" s="372">
        <v>121</v>
      </c>
      <c r="E7" s="235">
        <v>4.5372000000000003</v>
      </c>
      <c r="F7" s="118">
        <v>4.13</v>
      </c>
      <c r="G7" s="372">
        <v>110</v>
      </c>
      <c r="H7" s="235">
        <v>4.7908999999999988</v>
      </c>
      <c r="I7" s="118">
        <v>4.1500000000000004</v>
      </c>
      <c r="J7" s="234">
        <v>90</v>
      </c>
      <c r="K7" s="235">
        <v>4.5666666666666664</v>
      </c>
      <c r="L7" s="118">
        <v>3.95</v>
      </c>
      <c r="M7" s="234">
        <v>96</v>
      </c>
      <c r="N7" s="235">
        <v>4.781200000000001</v>
      </c>
      <c r="O7" s="118">
        <v>4.17</v>
      </c>
      <c r="P7" s="288">
        <v>6</v>
      </c>
      <c r="Q7" s="351">
        <v>2</v>
      </c>
      <c r="R7" s="281">
        <v>5</v>
      </c>
      <c r="S7" s="260">
        <v>2</v>
      </c>
      <c r="T7" s="43">
        <f t="shared" si="0"/>
        <v>15</v>
      </c>
      <c r="U7" s="10"/>
    </row>
    <row r="8" spans="1:23" s="1" customFormat="1" ht="15" customHeight="1" x14ac:dyDescent="0.25">
      <c r="A8" s="21">
        <v>3</v>
      </c>
      <c r="B8" s="6" t="s">
        <v>5</v>
      </c>
      <c r="C8" s="40" t="s">
        <v>35</v>
      </c>
      <c r="D8" s="305">
        <v>80</v>
      </c>
      <c r="E8" s="313">
        <v>4.7374999999999998</v>
      </c>
      <c r="F8" s="115">
        <v>4.13</v>
      </c>
      <c r="G8" s="305">
        <v>54</v>
      </c>
      <c r="H8" s="313">
        <v>4.5186000000000002</v>
      </c>
      <c r="I8" s="115">
        <v>4.1500000000000004</v>
      </c>
      <c r="J8" s="236">
        <v>56</v>
      </c>
      <c r="K8" s="237">
        <v>4.9821428571428577</v>
      </c>
      <c r="L8" s="115">
        <v>3.95</v>
      </c>
      <c r="M8" s="236">
        <v>60</v>
      </c>
      <c r="N8" s="237">
        <v>4.5503999999999998</v>
      </c>
      <c r="O8" s="115">
        <v>4.17</v>
      </c>
      <c r="P8" s="289">
        <v>2</v>
      </c>
      <c r="Q8" s="352">
        <v>7</v>
      </c>
      <c r="R8" s="282">
        <v>1</v>
      </c>
      <c r="S8" s="261">
        <v>9</v>
      </c>
      <c r="T8" s="126">
        <f t="shared" si="0"/>
        <v>19</v>
      </c>
      <c r="U8" s="10"/>
    </row>
    <row r="9" spans="1:23" s="1" customFormat="1" ht="15" customHeight="1" x14ac:dyDescent="0.25">
      <c r="A9" s="21">
        <v>4</v>
      </c>
      <c r="B9" s="6" t="s">
        <v>1</v>
      </c>
      <c r="C9" s="40" t="s">
        <v>13</v>
      </c>
      <c r="D9" s="304">
        <v>41</v>
      </c>
      <c r="E9" s="313">
        <v>4.6097000000000001</v>
      </c>
      <c r="F9" s="115">
        <v>4.13</v>
      </c>
      <c r="G9" s="304">
        <v>49</v>
      </c>
      <c r="H9" s="313">
        <v>4.6939000000000002</v>
      </c>
      <c r="I9" s="115">
        <v>4.1500000000000004</v>
      </c>
      <c r="J9" s="236">
        <v>47</v>
      </c>
      <c r="K9" s="237">
        <v>4.7446808510638299</v>
      </c>
      <c r="L9" s="115">
        <v>3.95</v>
      </c>
      <c r="M9" s="236">
        <v>50</v>
      </c>
      <c r="N9" s="237">
        <v>4.46</v>
      </c>
      <c r="O9" s="115">
        <v>4.17</v>
      </c>
      <c r="P9" s="289">
        <v>4</v>
      </c>
      <c r="Q9" s="352">
        <v>4</v>
      </c>
      <c r="R9" s="282">
        <v>2</v>
      </c>
      <c r="S9" s="261">
        <v>15</v>
      </c>
      <c r="T9" s="126">
        <f t="shared" si="0"/>
        <v>25</v>
      </c>
      <c r="U9" s="10"/>
    </row>
    <row r="10" spans="1:23" s="1" customFormat="1" ht="15" customHeight="1" x14ac:dyDescent="0.25">
      <c r="A10" s="21">
        <v>5</v>
      </c>
      <c r="B10" s="6" t="s">
        <v>5</v>
      </c>
      <c r="C10" s="51" t="s">
        <v>43</v>
      </c>
      <c r="D10" s="305">
        <v>190</v>
      </c>
      <c r="E10" s="314">
        <v>4.5316000000000001</v>
      </c>
      <c r="F10" s="116">
        <v>4.13</v>
      </c>
      <c r="G10" s="305">
        <v>204</v>
      </c>
      <c r="H10" s="314">
        <v>4.4754999999999994</v>
      </c>
      <c r="I10" s="116">
        <v>4.1500000000000004</v>
      </c>
      <c r="J10" s="238">
        <v>174</v>
      </c>
      <c r="K10" s="239">
        <v>4.5287356321839081</v>
      </c>
      <c r="L10" s="116">
        <v>3.95</v>
      </c>
      <c r="M10" s="238">
        <v>184</v>
      </c>
      <c r="N10" s="239">
        <v>4.5381000000000009</v>
      </c>
      <c r="O10" s="116">
        <v>4.17</v>
      </c>
      <c r="P10" s="290">
        <v>8</v>
      </c>
      <c r="Q10" s="353">
        <v>8</v>
      </c>
      <c r="R10" s="283">
        <v>7</v>
      </c>
      <c r="S10" s="261">
        <v>10</v>
      </c>
      <c r="T10" s="43">
        <f t="shared" si="0"/>
        <v>33</v>
      </c>
      <c r="U10" s="10"/>
    </row>
    <row r="11" spans="1:23" s="1" customFormat="1" ht="15" customHeight="1" x14ac:dyDescent="0.25">
      <c r="A11" s="21">
        <v>6</v>
      </c>
      <c r="B11" s="6" t="s">
        <v>2</v>
      </c>
      <c r="C11" s="40" t="s">
        <v>147</v>
      </c>
      <c r="D11" s="372">
        <v>79</v>
      </c>
      <c r="E11" s="237">
        <v>4.4937000000000005</v>
      </c>
      <c r="F11" s="115">
        <v>4.13</v>
      </c>
      <c r="G11" s="372">
        <v>87</v>
      </c>
      <c r="H11" s="237">
        <v>4.8505999999999991</v>
      </c>
      <c r="I11" s="115">
        <v>4.1500000000000004</v>
      </c>
      <c r="J11" s="236">
        <v>82</v>
      </c>
      <c r="K11" s="237">
        <v>4.2682926829268295</v>
      </c>
      <c r="L11" s="115">
        <v>3.95</v>
      </c>
      <c r="M11" s="236">
        <v>77</v>
      </c>
      <c r="N11" s="237">
        <v>4.5454000000000008</v>
      </c>
      <c r="O11" s="115">
        <v>4.17</v>
      </c>
      <c r="P11" s="289">
        <v>11</v>
      </c>
      <c r="Q11" s="352">
        <v>1</v>
      </c>
      <c r="R11" s="282">
        <v>13</v>
      </c>
      <c r="S11" s="261">
        <v>8</v>
      </c>
      <c r="T11" s="43">
        <f t="shared" si="0"/>
        <v>33</v>
      </c>
      <c r="U11" s="10"/>
    </row>
    <row r="12" spans="1:23" s="1" customFormat="1" ht="15" customHeight="1" x14ac:dyDescent="0.25">
      <c r="A12" s="21">
        <v>7</v>
      </c>
      <c r="B12" s="6" t="s">
        <v>3</v>
      </c>
      <c r="C12" s="40" t="s">
        <v>105</v>
      </c>
      <c r="D12" s="305">
        <v>177</v>
      </c>
      <c r="E12" s="313">
        <v>4.3951000000000002</v>
      </c>
      <c r="F12" s="115">
        <v>4.13</v>
      </c>
      <c r="G12" s="305">
        <v>187</v>
      </c>
      <c r="H12" s="313">
        <v>4.3431999999999995</v>
      </c>
      <c r="I12" s="115">
        <v>4.1500000000000004</v>
      </c>
      <c r="J12" s="236">
        <v>151</v>
      </c>
      <c r="K12" s="237">
        <v>4.668874172185431</v>
      </c>
      <c r="L12" s="115">
        <v>3.95</v>
      </c>
      <c r="M12" s="236">
        <v>161</v>
      </c>
      <c r="N12" s="237">
        <v>4.5900999999999996</v>
      </c>
      <c r="O12" s="115">
        <v>4.17</v>
      </c>
      <c r="P12" s="289">
        <v>14</v>
      </c>
      <c r="Q12" s="352">
        <v>23</v>
      </c>
      <c r="R12" s="282">
        <v>4</v>
      </c>
      <c r="S12" s="261">
        <v>5</v>
      </c>
      <c r="T12" s="43">
        <f t="shared" si="0"/>
        <v>46</v>
      </c>
      <c r="U12" s="10"/>
    </row>
    <row r="13" spans="1:23" s="1" customFormat="1" ht="15" customHeight="1" x14ac:dyDescent="0.25">
      <c r="A13" s="21">
        <v>8</v>
      </c>
      <c r="B13" s="6" t="s">
        <v>1</v>
      </c>
      <c r="C13" s="40" t="s">
        <v>101</v>
      </c>
      <c r="D13" s="304">
        <v>101</v>
      </c>
      <c r="E13" s="313">
        <v>4.5347</v>
      </c>
      <c r="F13" s="115">
        <v>4.13</v>
      </c>
      <c r="G13" s="304">
        <v>89</v>
      </c>
      <c r="H13" s="313">
        <v>4.6849999999999996</v>
      </c>
      <c r="I13" s="115">
        <v>4.1500000000000004</v>
      </c>
      <c r="J13" s="236">
        <v>72</v>
      </c>
      <c r="K13" s="237">
        <v>4.0277777777777777</v>
      </c>
      <c r="L13" s="115">
        <v>3.95</v>
      </c>
      <c r="M13" s="236">
        <v>73</v>
      </c>
      <c r="N13" s="237">
        <v>4.4520000000000008</v>
      </c>
      <c r="O13" s="115">
        <v>4.17</v>
      </c>
      <c r="P13" s="289">
        <v>7</v>
      </c>
      <c r="Q13" s="352">
        <v>3</v>
      </c>
      <c r="R13" s="282">
        <v>31</v>
      </c>
      <c r="S13" s="261">
        <v>17</v>
      </c>
      <c r="T13" s="43">
        <f t="shared" si="0"/>
        <v>58</v>
      </c>
      <c r="U13" s="10"/>
    </row>
    <row r="14" spans="1:23" s="1" customFormat="1" ht="15" customHeight="1" x14ac:dyDescent="0.25">
      <c r="A14" s="21">
        <v>9</v>
      </c>
      <c r="B14" s="6" t="s">
        <v>7</v>
      </c>
      <c r="C14" s="40" t="s">
        <v>93</v>
      </c>
      <c r="D14" s="308">
        <v>294</v>
      </c>
      <c r="E14" s="313">
        <v>4.3266</v>
      </c>
      <c r="F14" s="115">
        <v>4.13</v>
      </c>
      <c r="G14" s="308">
        <v>285</v>
      </c>
      <c r="H14" s="313">
        <v>4.3856000000000002</v>
      </c>
      <c r="I14" s="115">
        <v>4.1500000000000004</v>
      </c>
      <c r="J14" s="236">
        <v>241</v>
      </c>
      <c r="K14" s="237">
        <v>4.2904564315352705</v>
      </c>
      <c r="L14" s="115">
        <v>3.95</v>
      </c>
      <c r="M14" s="236">
        <v>262</v>
      </c>
      <c r="N14" s="237">
        <v>4.4085000000000001</v>
      </c>
      <c r="O14" s="115">
        <v>4.17</v>
      </c>
      <c r="P14" s="289">
        <v>19</v>
      </c>
      <c r="Q14" s="352">
        <v>17</v>
      </c>
      <c r="R14" s="282">
        <v>12</v>
      </c>
      <c r="S14" s="261">
        <v>21</v>
      </c>
      <c r="T14" s="43">
        <f t="shared" si="0"/>
        <v>69</v>
      </c>
      <c r="U14" s="10"/>
    </row>
    <row r="15" spans="1:23" s="1" customFormat="1" ht="15" customHeight="1" thickBot="1" x14ac:dyDescent="0.3">
      <c r="A15" s="29">
        <v>10</v>
      </c>
      <c r="B15" s="12" t="s">
        <v>5</v>
      </c>
      <c r="C15" s="41" t="s">
        <v>33</v>
      </c>
      <c r="D15" s="361">
        <v>217</v>
      </c>
      <c r="E15" s="315">
        <v>4.3548</v>
      </c>
      <c r="F15" s="117">
        <v>4.13</v>
      </c>
      <c r="G15" s="361">
        <v>256</v>
      </c>
      <c r="H15" s="315">
        <v>4.3282000000000007</v>
      </c>
      <c r="I15" s="117">
        <v>4.1500000000000004</v>
      </c>
      <c r="J15" s="240">
        <v>227</v>
      </c>
      <c r="K15" s="241">
        <v>4.5638766519823788</v>
      </c>
      <c r="L15" s="117">
        <v>3.95</v>
      </c>
      <c r="M15" s="240">
        <v>242</v>
      </c>
      <c r="N15" s="241">
        <v>4.3636999999999997</v>
      </c>
      <c r="O15" s="117">
        <v>4.17</v>
      </c>
      <c r="P15" s="290">
        <v>16</v>
      </c>
      <c r="Q15" s="353">
        <v>28</v>
      </c>
      <c r="R15" s="283">
        <v>6</v>
      </c>
      <c r="S15" s="262">
        <v>28</v>
      </c>
      <c r="T15" s="52">
        <f t="shared" si="0"/>
        <v>78</v>
      </c>
      <c r="U15" s="10"/>
    </row>
    <row r="16" spans="1:23" s="1" customFormat="1" ht="15" customHeight="1" x14ac:dyDescent="0.25">
      <c r="A16" s="19">
        <v>11</v>
      </c>
      <c r="B16" s="20" t="s">
        <v>3</v>
      </c>
      <c r="C16" s="28" t="s">
        <v>22</v>
      </c>
      <c r="D16" s="359">
        <v>101</v>
      </c>
      <c r="E16" s="311">
        <v>4.633700000000001</v>
      </c>
      <c r="F16" s="114">
        <v>4.13</v>
      </c>
      <c r="G16" s="359">
        <v>109</v>
      </c>
      <c r="H16" s="311">
        <v>4.3302999999999994</v>
      </c>
      <c r="I16" s="114">
        <v>4.1500000000000004</v>
      </c>
      <c r="J16" s="232">
        <v>95</v>
      </c>
      <c r="K16" s="233">
        <v>3.9789473684210521</v>
      </c>
      <c r="L16" s="114">
        <v>3.95</v>
      </c>
      <c r="M16" s="232">
        <v>95</v>
      </c>
      <c r="N16" s="233">
        <v>4.4737</v>
      </c>
      <c r="O16" s="114">
        <v>4.17</v>
      </c>
      <c r="P16" s="287">
        <v>3</v>
      </c>
      <c r="Q16" s="350">
        <v>31</v>
      </c>
      <c r="R16" s="280">
        <v>41</v>
      </c>
      <c r="S16" s="259">
        <v>14</v>
      </c>
      <c r="T16" s="42">
        <f t="shared" si="0"/>
        <v>89</v>
      </c>
      <c r="U16" s="10"/>
    </row>
    <row r="17" spans="1:21" s="1" customFormat="1" ht="15" customHeight="1" x14ac:dyDescent="0.25">
      <c r="A17" s="21">
        <v>12</v>
      </c>
      <c r="B17" s="6" t="s">
        <v>7</v>
      </c>
      <c r="C17" s="40" t="s">
        <v>131</v>
      </c>
      <c r="D17" s="289">
        <v>115</v>
      </c>
      <c r="E17" s="237">
        <v>4.5042999999999997</v>
      </c>
      <c r="F17" s="115">
        <v>4.13</v>
      </c>
      <c r="G17" s="289">
        <v>126</v>
      </c>
      <c r="H17" s="237">
        <v>4.3332999999999995</v>
      </c>
      <c r="I17" s="115">
        <v>4.1500000000000004</v>
      </c>
      <c r="J17" s="236">
        <v>117</v>
      </c>
      <c r="K17" s="237">
        <v>4.0085470085470085</v>
      </c>
      <c r="L17" s="115">
        <v>3.95</v>
      </c>
      <c r="M17" s="236">
        <v>107</v>
      </c>
      <c r="N17" s="237">
        <v>4.4490000000000007</v>
      </c>
      <c r="O17" s="115">
        <v>4.17</v>
      </c>
      <c r="P17" s="288">
        <v>10</v>
      </c>
      <c r="Q17" s="351">
        <v>30</v>
      </c>
      <c r="R17" s="281">
        <v>35</v>
      </c>
      <c r="S17" s="260">
        <v>16</v>
      </c>
      <c r="T17" s="43">
        <f t="shared" si="0"/>
        <v>91</v>
      </c>
      <c r="U17" s="10"/>
    </row>
    <row r="18" spans="1:21" s="1" customFormat="1" ht="15" customHeight="1" x14ac:dyDescent="0.25">
      <c r="A18" s="21">
        <v>13</v>
      </c>
      <c r="B18" s="6" t="s">
        <v>6</v>
      </c>
      <c r="C18" s="40" t="s">
        <v>48</v>
      </c>
      <c r="D18" s="306">
        <v>128</v>
      </c>
      <c r="E18" s="313">
        <v>4.0780999999999992</v>
      </c>
      <c r="F18" s="115">
        <v>4.13</v>
      </c>
      <c r="G18" s="306">
        <v>141</v>
      </c>
      <c r="H18" s="313">
        <v>4.3616999999999999</v>
      </c>
      <c r="I18" s="115">
        <v>4.1500000000000004</v>
      </c>
      <c r="J18" s="236">
        <v>104</v>
      </c>
      <c r="K18" s="237">
        <v>4.4230769230769234</v>
      </c>
      <c r="L18" s="115">
        <v>3.95</v>
      </c>
      <c r="M18" s="236">
        <v>102</v>
      </c>
      <c r="N18" s="237">
        <v>4.6667000000000005</v>
      </c>
      <c r="O18" s="115">
        <v>4.17</v>
      </c>
      <c r="P18" s="288">
        <v>59</v>
      </c>
      <c r="Q18" s="351">
        <v>21</v>
      </c>
      <c r="R18" s="281">
        <v>9</v>
      </c>
      <c r="S18" s="260">
        <v>3</v>
      </c>
      <c r="T18" s="126">
        <f t="shared" si="0"/>
        <v>92</v>
      </c>
      <c r="U18" s="10"/>
    </row>
    <row r="19" spans="1:21" s="1" customFormat="1" ht="15" customHeight="1" x14ac:dyDescent="0.25">
      <c r="A19" s="21">
        <v>14</v>
      </c>
      <c r="B19" s="6" t="s">
        <v>2</v>
      </c>
      <c r="C19" s="40" t="s">
        <v>62</v>
      </c>
      <c r="D19" s="289">
        <v>83</v>
      </c>
      <c r="E19" s="237">
        <v>4.6025</v>
      </c>
      <c r="F19" s="115">
        <v>4.13</v>
      </c>
      <c r="G19" s="289">
        <v>96</v>
      </c>
      <c r="H19" s="237">
        <v>4.2917000000000005</v>
      </c>
      <c r="I19" s="115">
        <v>4.1500000000000004</v>
      </c>
      <c r="J19" s="236">
        <v>80</v>
      </c>
      <c r="K19" s="237">
        <v>4.4249999999999998</v>
      </c>
      <c r="L19" s="115">
        <v>3.95</v>
      </c>
      <c r="M19" s="236">
        <v>71</v>
      </c>
      <c r="N19" s="237">
        <v>4.2675999999999998</v>
      </c>
      <c r="O19" s="115">
        <v>4.17</v>
      </c>
      <c r="P19" s="289">
        <v>5</v>
      </c>
      <c r="Q19" s="352">
        <v>38</v>
      </c>
      <c r="R19" s="282">
        <v>8</v>
      </c>
      <c r="S19" s="261">
        <v>44</v>
      </c>
      <c r="T19" s="43">
        <f t="shared" si="0"/>
        <v>95</v>
      </c>
      <c r="U19" s="10"/>
    </row>
    <row r="20" spans="1:21" s="1" customFormat="1" ht="15" customHeight="1" x14ac:dyDescent="0.25">
      <c r="A20" s="21">
        <v>15</v>
      </c>
      <c r="B20" s="6" t="s">
        <v>6</v>
      </c>
      <c r="C20" s="40" t="s">
        <v>51</v>
      </c>
      <c r="D20" s="308">
        <v>110</v>
      </c>
      <c r="E20" s="313">
        <v>4.4904999999999999</v>
      </c>
      <c r="F20" s="115">
        <v>4.13</v>
      </c>
      <c r="G20" s="308">
        <v>115</v>
      </c>
      <c r="H20" s="313">
        <v>4.3369</v>
      </c>
      <c r="I20" s="115">
        <v>4.1500000000000004</v>
      </c>
      <c r="J20" s="236">
        <v>80</v>
      </c>
      <c r="K20" s="237">
        <v>3.95</v>
      </c>
      <c r="L20" s="115">
        <v>3.95</v>
      </c>
      <c r="M20" s="236">
        <v>123</v>
      </c>
      <c r="N20" s="237">
        <v>4.4874999999999998</v>
      </c>
      <c r="O20" s="115">
        <v>4.17</v>
      </c>
      <c r="P20" s="289">
        <v>12</v>
      </c>
      <c r="Q20" s="352">
        <v>26</v>
      </c>
      <c r="R20" s="282">
        <v>46</v>
      </c>
      <c r="S20" s="261">
        <v>13</v>
      </c>
      <c r="T20" s="43">
        <f t="shared" si="0"/>
        <v>97</v>
      </c>
      <c r="U20" s="10"/>
    </row>
    <row r="21" spans="1:21" s="1" customFormat="1" ht="15" customHeight="1" x14ac:dyDescent="0.25">
      <c r="A21" s="21">
        <v>16</v>
      </c>
      <c r="B21" s="6" t="s">
        <v>5</v>
      </c>
      <c r="C21" s="40" t="s">
        <v>47</v>
      </c>
      <c r="D21" s="308">
        <v>127</v>
      </c>
      <c r="E21" s="313">
        <v>4.5196999999999994</v>
      </c>
      <c r="F21" s="115">
        <v>4.13</v>
      </c>
      <c r="G21" s="308">
        <v>140</v>
      </c>
      <c r="H21" s="313">
        <v>4.1143000000000001</v>
      </c>
      <c r="I21" s="115">
        <v>4.1500000000000004</v>
      </c>
      <c r="J21" s="236">
        <v>127</v>
      </c>
      <c r="K21" s="237">
        <v>4.1574803149606296</v>
      </c>
      <c r="L21" s="115">
        <v>3.95</v>
      </c>
      <c r="M21" s="236">
        <v>118</v>
      </c>
      <c r="N21" s="237">
        <v>4.3812999999999995</v>
      </c>
      <c r="O21" s="115">
        <v>4.17</v>
      </c>
      <c r="P21" s="289">
        <v>9</v>
      </c>
      <c r="Q21" s="352">
        <v>59</v>
      </c>
      <c r="R21" s="282">
        <v>15</v>
      </c>
      <c r="S21" s="261">
        <v>26</v>
      </c>
      <c r="T21" s="43">
        <f t="shared" si="0"/>
        <v>109</v>
      </c>
      <c r="U21" s="10"/>
    </row>
    <row r="22" spans="1:21" s="1" customFormat="1" ht="15" customHeight="1" x14ac:dyDescent="0.25">
      <c r="A22" s="21">
        <v>17</v>
      </c>
      <c r="B22" s="6" t="s">
        <v>7</v>
      </c>
      <c r="C22" s="40" t="s">
        <v>99</v>
      </c>
      <c r="D22" s="289">
        <v>257</v>
      </c>
      <c r="E22" s="237">
        <v>4.3229000000000006</v>
      </c>
      <c r="F22" s="115">
        <v>4.13</v>
      </c>
      <c r="G22" s="289">
        <v>159</v>
      </c>
      <c r="H22" s="237">
        <v>4.2141999999999999</v>
      </c>
      <c r="I22" s="115">
        <v>4.1500000000000004</v>
      </c>
      <c r="J22" s="236">
        <v>164</v>
      </c>
      <c r="K22" s="237">
        <v>4.3841463414634152</v>
      </c>
      <c r="L22" s="115">
        <v>3.95</v>
      </c>
      <c r="M22" s="236">
        <v>60</v>
      </c>
      <c r="N22" s="237">
        <v>4.3333000000000004</v>
      </c>
      <c r="O22" s="115">
        <v>4.17</v>
      </c>
      <c r="P22" s="289">
        <v>20</v>
      </c>
      <c r="Q22" s="352">
        <v>47</v>
      </c>
      <c r="R22" s="282">
        <v>10</v>
      </c>
      <c r="S22" s="261">
        <v>34</v>
      </c>
      <c r="T22" s="43">
        <f t="shared" si="0"/>
        <v>111</v>
      </c>
      <c r="U22" s="10"/>
    </row>
    <row r="23" spans="1:21" s="1" customFormat="1" ht="15" customHeight="1" x14ac:dyDescent="0.25">
      <c r="A23" s="21">
        <v>18</v>
      </c>
      <c r="B23" s="6" t="s">
        <v>7</v>
      </c>
      <c r="C23" s="40" t="s">
        <v>144</v>
      </c>
      <c r="D23" s="308">
        <v>205</v>
      </c>
      <c r="E23" s="313">
        <v>4.2881999999999998</v>
      </c>
      <c r="F23" s="115">
        <v>4.13</v>
      </c>
      <c r="G23" s="308">
        <v>244</v>
      </c>
      <c r="H23" s="313">
        <v>4.2462999999999997</v>
      </c>
      <c r="I23" s="115">
        <v>4.1500000000000004</v>
      </c>
      <c r="J23" s="236">
        <v>235</v>
      </c>
      <c r="K23" s="237">
        <v>4.1489361702127665</v>
      </c>
      <c r="L23" s="115">
        <v>3.95</v>
      </c>
      <c r="M23" s="236">
        <v>217</v>
      </c>
      <c r="N23" s="237">
        <v>4.3367999999999993</v>
      </c>
      <c r="O23" s="115">
        <v>4.17</v>
      </c>
      <c r="P23" s="288">
        <v>23</v>
      </c>
      <c r="Q23" s="351">
        <v>41</v>
      </c>
      <c r="R23" s="281">
        <v>16</v>
      </c>
      <c r="S23" s="260">
        <v>32</v>
      </c>
      <c r="T23" s="43">
        <f t="shared" si="0"/>
        <v>112</v>
      </c>
      <c r="U23" s="10"/>
    </row>
    <row r="24" spans="1:21" s="1" customFormat="1" ht="15" customHeight="1" x14ac:dyDescent="0.25">
      <c r="A24" s="21">
        <v>19</v>
      </c>
      <c r="B24" s="6" t="s">
        <v>5</v>
      </c>
      <c r="C24" s="40" t="s">
        <v>117</v>
      </c>
      <c r="D24" s="308">
        <v>35</v>
      </c>
      <c r="E24" s="313">
        <v>4.4571000000000005</v>
      </c>
      <c r="F24" s="115">
        <v>4.13</v>
      </c>
      <c r="G24" s="308">
        <v>35</v>
      </c>
      <c r="H24" s="313">
        <v>4.4572000000000003</v>
      </c>
      <c r="I24" s="115">
        <v>4.1500000000000004</v>
      </c>
      <c r="J24" s="236">
        <v>32</v>
      </c>
      <c r="K24" s="237">
        <v>4.0625</v>
      </c>
      <c r="L24" s="115">
        <v>3.95</v>
      </c>
      <c r="M24" s="236">
        <v>26</v>
      </c>
      <c r="N24" s="237">
        <v>4.1157000000000004</v>
      </c>
      <c r="O24" s="115">
        <v>4.17</v>
      </c>
      <c r="P24" s="289">
        <v>13</v>
      </c>
      <c r="Q24" s="352">
        <v>11</v>
      </c>
      <c r="R24" s="282">
        <v>26</v>
      </c>
      <c r="S24" s="261">
        <v>63</v>
      </c>
      <c r="T24" s="43">
        <f t="shared" si="0"/>
        <v>113</v>
      </c>
      <c r="U24" s="10"/>
    </row>
    <row r="25" spans="1:21" s="1" customFormat="1" ht="15" customHeight="1" thickBot="1" x14ac:dyDescent="0.3">
      <c r="A25" s="22">
        <v>20</v>
      </c>
      <c r="B25" s="23" t="s">
        <v>1</v>
      </c>
      <c r="C25" s="41" t="s">
        <v>15</v>
      </c>
      <c r="D25" s="375">
        <v>164</v>
      </c>
      <c r="E25" s="315">
        <v>4.2138</v>
      </c>
      <c r="F25" s="117">
        <v>4.13</v>
      </c>
      <c r="G25" s="375">
        <v>168</v>
      </c>
      <c r="H25" s="315">
        <v>4.3273999999999999</v>
      </c>
      <c r="I25" s="117">
        <v>4.1500000000000004</v>
      </c>
      <c r="J25" s="240">
        <v>152</v>
      </c>
      <c r="K25" s="241">
        <v>3.9605263157894735</v>
      </c>
      <c r="L25" s="117">
        <v>3.95</v>
      </c>
      <c r="M25" s="240">
        <v>182</v>
      </c>
      <c r="N25" s="241">
        <v>4.5439999999999996</v>
      </c>
      <c r="O25" s="117">
        <v>4.17</v>
      </c>
      <c r="P25" s="291">
        <v>32</v>
      </c>
      <c r="Q25" s="354">
        <v>29</v>
      </c>
      <c r="R25" s="286">
        <v>44</v>
      </c>
      <c r="S25" s="265">
        <v>11</v>
      </c>
      <c r="T25" s="44">
        <f t="shared" si="0"/>
        <v>116</v>
      </c>
      <c r="U25" s="10"/>
    </row>
    <row r="26" spans="1:21" s="1" customFormat="1" ht="15" customHeight="1" x14ac:dyDescent="0.25">
      <c r="A26" s="19">
        <v>21</v>
      </c>
      <c r="B26" s="20" t="s">
        <v>6</v>
      </c>
      <c r="C26" s="28" t="s">
        <v>67</v>
      </c>
      <c r="D26" s="307">
        <v>128</v>
      </c>
      <c r="E26" s="311">
        <v>4.3750999999999998</v>
      </c>
      <c r="F26" s="118">
        <v>4.13</v>
      </c>
      <c r="G26" s="307">
        <v>119</v>
      </c>
      <c r="H26" s="311">
        <v>4.4286000000000003</v>
      </c>
      <c r="I26" s="118">
        <v>4.1500000000000004</v>
      </c>
      <c r="J26" s="234">
        <v>110</v>
      </c>
      <c r="K26" s="235">
        <v>3.9181818181818189</v>
      </c>
      <c r="L26" s="118">
        <v>3.95</v>
      </c>
      <c r="M26" s="234">
        <v>115</v>
      </c>
      <c r="N26" s="235">
        <v>4.2347999999999999</v>
      </c>
      <c r="O26" s="118">
        <v>4.17</v>
      </c>
      <c r="P26" s="288">
        <v>15</v>
      </c>
      <c r="Q26" s="351">
        <v>12</v>
      </c>
      <c r="R26" s="281">
        <v>54</v>
      </c>
      <c r="S26" s="260">
        <v>49</v>
      </c>
      <c r="T26" s="42">
        <f t="shared" si="0"/>
        <v>130</v>
      </c>
      <c r="U26" s="10"/>
    </row>
    <row r="27" spans="1:21" s="1" customFormat="1" ht="15" customHeight="1" x14ac:dyDescent="0.25">
      <c r="A27" s="21">
        <v>22</v>
      </c>
      <c r="B27" s="6" t="s">
        <v>2</v>
      </c>
      <c r="C27" s="27" t="s">
        <v>60</v>
      </c>
      <c r="D27" s="289">
        <v>64</v>
      </c>
      <c r="E27" s="237">
        <v>4.2187999999999999</v>
      </c>
      <c r="F27" s="118">
        <v>4.13</v>
      </c>
      <c r="G27" s="289">
        <v>51</v>
      </c>
      <c r="H27" s="237">
        <v>4.3137999999999996</v>
      </c>
      <c r="I27" s="118">
        <v>4.1500000000000004</v>
      </c>
      <c r="J27" s="234">
        <v>88</v>
      </c>
      <c r="K27" s="235">
        <v>4.045454545454545</v>
      </c>
      <c r="L27" s="118">
        <v>3.95</v>
      </c>
      <c r="M27" s="234">
        <v>71</v>
      </c>
      <c r="N27" s="235">
        <v>4.2957999999999998</v>
      </c>
      <c r="O27" s="118">
        <v>4.17</v>
      </c>
      <c r="P27" s="288">
        <v>31</v>
      </c>
      <c r="Q27" s="351">
        <v>33</v>
      </c>
      <c r="R27" s="281">
        <v>29</v>
      </c>
      <c r="S27" s="260">
        <v>39</v>
      </c>
      <c r="T27" s="43">
        <f t="shared" si="0"/>
        <v>132</v>
      </c>
      <c r="U27" s="10"/>
    </row>
    <row r="28" spans="1:21" s="1" customFormat="1" ht="15" customHeight="1" x14ac:dyDescent="0.25">
      <c r="A28" s="21">
        <v>23</v>
      </c>
      <c r="B28" s="6" t="s">
        <v>7</v>
      </c>
      <c r="C28" s="40" t="s">
        <v>130</v>
      </c>
      <c r="D28" s="289">
        <v>117</v>
      </c>
      <c r="E28" s="237">
        <v>4.0513000000000003</v>
      </c>
      <c r="F28" s="115">
        <v>4.13</v>
      </c>
      <c r="G28" s="289">
        <v>119</v>
      </c>
      <c r="H28" s="237">
        <v>4.3949999999999996</v>
      </c>
      <c r="I28" s="115">
        <v>4.1500000000000004</v>
      </c>
      <c r="J28" s="236">
        <v>95</v>
      </c>
      <c r="K28" s="237">
        <v>4.0736842105263165</v>
      </c>
      <c r="L28" s="115">
        <v>3.95</v>
      </c>
      <c r="M28" s="236">
        <v>105</v>
      </c>
      <c r="N28" s="237">
        <v>4.3523000000000005</v>
      </c>
      <c r="O28" s="115">
        <v>4.17</v>
      </c>
      <c r="P28" s="288">
        <v>64</v>
      </c>
      <c r="Q28" s="351">
        <v>14</v>
      </c>
      <c r="R28" s="281">
        <v>24</v>
      </c>
      <c r="S28" s="260">
        <v>31</v>
      </c>
      <c r="T28" s="43">
        <f t="shared" si="0"/>
        <v>133</v>
      </c>
      <c r="U28" s="10"/>
    </row>
    <row r="29" spans="1:21" s="1" customFormat="1" ht="15" customHeight="1" x14ac:dyDescent="0.25">
      <c r="A29" s="21">
        <v>24</v>
      </c>
      <c r="B29" s="6" t="s">
        <v>3</v>
      </c>
      <c r="C29" s="40" t="s">
        <v>19</v>
      </c>
      <c r="D29" s="310">
        <v>168</v>
      </c>
      <c r="E29" s="312">
        <v>4.0892999999999997</v>
      </c>
      <c r="F29" s="115">
        <v>4.13</v>
      </c>
      <c r="G29" s="310">
        <v>167</v>
      </c>
      <c r="H29" s="312">
        <v>4.4729999999999999</v>
      </c>
      <c r="I29" s="115">
        <v>4.1500000000000004</v>
      </c>
      <c r="J29" s="236">
        <v>130</v>
      </c>
      <c r="K29" s="237">
        <v>3.9230769230769225</v>
      </c>
      <c r="L29" s="115">
        <v>3.95</v>
      </c>
      <c r="M29" s="236">
        <v>143</v>
      </c>
      <c r="N29" s="237">
        <v>4.4404999999999992</v>
      </c>
      <c r="O29" s="115">
        <v>4.17</v>
      </c>
      <c r="P29" s="288">
        <v>55</v>
      </c>
      <c r="Q29" s="351">
        <v>10</v>
      </c>
      <c r="R29" s="281">
        <v>53</v>
      </c>
      <c r="S29" s="260">
        <v>18</v>
      </c>
      <c r="T29" s="43">
        <f t="shared" si="0"/>
        <v>136</v>
      </c>
      <c r="U29" s="10"/>
    </row>
    <row r="30" spans="1:21" s="1" customFormat="1" ht="15" customHeight="1" x14ac:dyDescent="0.25">
      <c r="A30" s="21">
        <v>25</v>
      </c>
      <c r="B30" s="6" t="s">
        <v>4</v>
      </c>
      <c r="C30" s="27" t="s">
        <v>27</v>
      </c>
      <c r="D30" s="308">
        <v>161</v>
      </c>
      <c r="E30" s="313">
        <v>4.3102</v>
      </c>
      <c r="F30" s="118">
        <v>4.13</v>
      </c>
      <c r="G30" s="308">
        <v>166</v>
      </c>
      <c r="H30" s="313">
        <v>4.2287999999999997</v>
      </c>
      <c r="I30" s="118">
        <v>4.1500000000000004</v>
      </c>
      <c r="J30" s="234">
        <v>141</v>
      </c>
      <c r="K30" s="235">
        <v>3.9929078014184398</v>
      </c>
      <c r="L30" s="118">
        <v>3.95</v>
      </c>
      <c r="M30" s="234">
        <v>113</v>
      </c>
      <c r="N30" s="235">
        <v>4.3099999999999996</v>
      </c>
      <c r="O30" s="118">
        <v>4.17</v>
      </c>
      <c r="P30" s="288">
        <v>21</v>
      </c>
      <c r="Q30" s="351">
        <v>46</v>
      </c>
      <c r="R30" s="281">
        <v>38</v>
      </c>
      <c r="S30" s="260">
        <v>36</v>
      </c>
      <c r="T30" s="43">
        <f t="shared" si="0"/>
        <v>141</v>
      </c>
      <c r="U30" s="10"/>
    </row>
    <row r="31" spans="1:21" s="1" customFormat="1" ht="15" customHeight="1" x14ac:dyDescent="0.25">
      <c r="A31" s="21">
        <v>26</v>
      </c>
      <c r="B31" s="6" t="s">
        <v>7</v>
      </c>
      <c r="C31" s="40" t="s">
        <v>142</v>
      </c>
      <c r="D31" s="360">
        <v>128</v>
      </c>
      <c r="E31" s="314">
        <v>4.3514999999999997</v>
      </c>
      <c r="F31" s="115">
        <v>4.13</v>
      </c>
      <c r="G31" s="360">
        <v>102</v>
      </c>
      <c r="H31" s="314">
        <v>4.3356000000000003</v>
      </c>
      <c r="I31" s="115">
        <v>4.1500000000000004</v>
      </c>
      <c r="J31" s="236">
        <v>78</v>
      </c>
      <c r="K31" s="237">
        <v>3.8333333333333339</v>
      </c>
      <c r="L31" s="115">
        <v>3.95</v>
      </c>
      <c r="M31" s="236">
        <v>102</v>
      </c>
      <c r="N31" s="237">
        <v>4.3137999999999996</v>
      </c>
      <c r="O31" s="115">
        <v>4.17</v>
      </c>
      <c r="P31" s="288">
        <v>18</v>
      </c>
      <c r="Q31" s="351">
        <v>27</v>
      </c>
      <c r="R31" s="281">
        <v>63</v>
      </c>
      <c r="S31" s="260">
        <v>37</v>
      </c>
      <c r="T31" s="43">
        <f t="shared" si="0"/>
        <v>145</v>
      </c>
      <c r="U31" s="10"/>
    </row>
    <row r="32" spans="1:21" s="1" customFormat="1" ht="15" customHeight="1" x14ac:dyDescent="0.25">
      <c r="A32" s="21">
        <v>27</v>
      </c>
      <c r="B32" s="6" t="s">
        <v>3</v>
      </c>
      <c r="C32" s="51" t="s">
        <v>18</v>
      </c>
      <c r="D32" s="308">
        <v>74</v>
      </c>
      <c r="E32" s="313">
        <v>4.1757999999999997</v>
      </c>
      <c r="F32" s="116">
        <v>4.13</v>
      </c>
      <c r="G32" s="308">
        <v>74</v>
      </c>
      <c r="H32" s="313">
        <v>4.2969000000000008</v>
      </c>
      <c r="I32" s="116">
        <v>4.1500000000000004</v>
      </c>
      <c r="J32" s="238">
        <v>65</v>
      </c>
      <c r="K32" s="239">
        <v>4.0769230769230775</v>
      </c>
      <c r="L32" s="116">
        <v>3.95</v>
      </c>
      <c r="M32" s="238">
        <v>71</v>
      </c>
      <c r="N32" s="239">
        <v>4.2253999999999996</v>
      </c>
      <c r="O32" s="116">
        <v>4.17</v>
      </c>
      <c r="P32" s="290">
        <v>37</v>
      </c>
      <c r="Q32" s="352">
        <v>36</v>
      </c>
      <c r="R32" s="282">
        <v>23</v>
      </c>
      <c r="S32" s="261">
        <v>50</v>
      </c>
      <c r="T32" s="43">
        <f t="shared" si="0"/>
        <v>146</v>
      </c>
      <c r="U32" s="10"/>
    </row>
    <row r="33" spans="1:21" s="1" customFormat="1" ht="15" customHeight="1" x14ac:dyDescent="0.25">
      <c r="A33" s="21">
        <v>28</v>
      </c>
      <c r="B33" s="6" t="s">
        <v>3</v>
      </c>
      <c r="C33" s="40" t="s">
        <v>17</v>
      </c>
      <c r="D33" s="308">
        <v>95</v>
      </c>
      <c r="E33" s="313">
        <v>3.8631000000000002</v>
      </c>
      <c r="F33" s="115">
        <v>4.13</v>
      </c>
      <c r="G33" s="308">
        <v>108</v>
      </c>
      <c r="H33" s="313">
        <v>4.3981000000000003</v>
      </c>
      <c r="I33" s="115">
        <v>4.1500000000000004</v>
      </c>
      <c r="J33" s="236">
        <v>107</v>
      </c>
      <c r="K33" s="237">
        <v>4.3177570093457938</v>
      </c>
      <c r="L33" s="115">
        <v>3.95</v>
      </c>
      <c r="M33" s="236">
        <v>84</v>
      </c>
      <c r="N33" s="237">
        <v>4.3214999999999995</v>
      </c>
      <c r="O33" s="115">
        <v>4.17</v>
      </c>
      <c r="P33" s="288">
        <v>92</v>
      </c>
      <c r="Q33" s="351">
        <v>15</v>
      </c>
      <c r="R33" s="281">
        <v>11</v>
      </c>
      <c r="S33" s="260">
        <v>35</v>
      </c>
      <c r="T33" s="43">
        <f t="shared" si="0"/>
        <v>153</v>
      </c>
      <c r="U33" s="10"/>
    </row>
    <row r="34" spans="1:21" s="1" customFormat="1" ht="15" customHeight="1" x14ac:dyDescent="0.25">
      <c r="A34" s="21">
        <v>29</v>
      </c>
      <c r="B34" s="6" t="s">
        <v>4</v>
      </c>
      <c r="C34" s="40" t="s">
        <v>90</v>
      </c>
      <c r="D34" s="308">
        <v>133</v>
      </c>
      <c r="E34" s="313">
        <v>4.2331000000000003</v>
      </c>
      <c r="F34" s="115">
        <v>4.13</v>
      </c>
      <c r="G34" s="308">
        <v>126</v>
      </c>
      <c r="H34" s="313">
        <v>4.3391999999999999</v>
      </c>
      <c r="I34" s="115">
        <v>4.1500000000000004</v>
      </c>
      <c r="J34" s="236">
        <v>125</v>
      </c>
      <c r="K34" s="237">
        <v>4.1120000000000001</v>
      </c>
      <c r="L34" s="115">
        <v>3.95</v>
      </c>
      <c r="M34" s="236">
        <v>118</v>
      </c>
      <c r="N34" s="237">
        <v>3.9731999999999998</v>
      </c>
      <c r="O34" s="115">
        <v>4.17</v>
      </c>
      <c r="P34" s="288">
        <v>28</v>
      </c>
      <c r="Q34" s="351">
        <v>25</v>
      </c>
      <c r="R34" s="281">
        <v>18</v>
      </c>
      <c r="S34" s="260">
        <v>84</v>
      </c>
      <c r="T34" s="126">
        <f t="shared" si="0"/>
        <v>155</v>
      </c>
      <c r="U34" s="10"/>
    </row>
    <row r="35" spans="1:21" s="1" customFormat="1" ht="15" customHeight="1" thickBot="1" x14ac:dyDescent="0.3">
      <c r="A35" s="22">
        <v>30</v>
      </c>
      <c r="B35" s="23" t="s">
        <v>7</v>
      </c>
      <c r="C35" s="41" t="s">
        <v>94</v>
      </c>
      <c r="D35" s="309">
        <v>301</v>
      </c>
      <c r="E35" s="315">
        <v>4.2254999999999994</v>
      </c>
      <c r="F35" s="116">
        <v>4.13</v>
      </c>
      <c r="G35" s="309">
        <v>287</v>
      </c>
      <c r="H35" s="315">
        <v>4.1495000000000006</v>
      </c>
      <c r="I35" s="116">
        <v>4.1500000000000004</v>
      </c>
      <c r="J35" s="238">
        <v>261</v>
      </c>
      <c r="K35" s="239">
        <v>3.8045977011494254</v>
      </c>
      <c r="L35" s="116">
        <v>3.95</v>
      </c>
      <c r="M35" s="238">
        <v>240</v>
      </c>
      <c r="N35" s="239">
        <v>4.5999999999999996</v>
      </c>
      <c r="O35" s="116">
        <v>4.17</v>
      </c>
      <c r="P35" s="357">
        <v>30</v>
      </c>
      <c r="Q35" s="355">
        <v>56</v>
      </c>
      <c r="R35" s="284">
        <v>69</v>
      </c>
      <c r="S35" s="263">
        <v>4</v>
      </c>
      <c r="T35" s="44">
        <f t="shared" si="0"/>
        <v>159</v>
      </c>
      <c r="U35" s="10"/>
    </row>
    <row r="36" spans="1:21" s="1" customFormat="1" ht="15" customHeight="1" x14ac:dyDescent="0.25">
      <c r="A36" s="19">
        <v>31</v>
      </c>
      <c r="B36" s="20" t="s">
        <v>7</v>
      </c>
      <c r="C36" s="316" t="s">
        <v>92</v>
      </c>
      <c r="D36" s="307">
        <v>186</v>
      </c>
      <c r="E36" s="311">
        <v>4.1124999999999998</v>
      </c>
      <c r="F36" s="114">
        <v>4.13</v>
      </c>
      <c r="G36" s="307">
        <v>178</v>
      </c>
      <c r="H36" s="311">
        <v>4.3872999999999998</v>
      </c>
      <c r="I36" s="114">
        <v>4.1500000000000004</v>
      </c>
      <c r="J36" s="232">
        <v>173</v>
      </c>
      <c r="K36" s="233">
        <v>3.7861271676300579</v>
      </c>
      <c r="L36" s="114">
        <v>3.95</v>
      </c>
      <c r="M36" s="232">
        <v>155</v>
      </c>
      <c r="N36" s="233">
        <v>4.4253999999999998</v>
      </c>
      <c r="O36" s="114">
        <v>4.17</v>
      </c>
      <c r="P36" s="287">
        <v>52</v>
      </c>
      <c r="Q36" s="350">
        <v>18</v>
      </c>
      <c r="R36" s="280">
        <v>72</v>
      </c>
      <c r="S36" s="259">
        <v>19</v>
      </c>
      <c r="T36" s="42">
        <f t="shared" si="0"/>
        <v>161</v>
      </c>
      <c r="U36" s="10"/>
    </row>
    <row r="37" spans="1:21" s="1" customFormat="1" ht="15" customHeight="1" x14ac:dyDescent="0.25">
      <c r="A37" s="21">
        <v>32</v>
      </c>
      <c r="B37" s="6" t="s">
        <v>4</v>
      </c>
      <c r="C37" s="317" t="s">
        <v>111</v>
      </c>
      <c r="D37" s="308">
        <v>86</v>
      </c>
      <c r="E37" s="313">
        <v>4.1977000000000002</v>
      </c>
      <c r="F37" s="118">
        <v>4.13</v>
      </c>
      <c r="G37" s="308">
        <v>116</v>
      </c>
      <c r="H37" s="313">
        <v>4.3016999999999994</v>
      </c>
      <c r="I37" s="118">
        <v>4.1500000000000004</v>
      </c>
      <c r="J37" s="234">
        <v>108</v>
      </c>
      <c r="K37" s="235">
        <v>4.0925925925925926</v>
      </c>
      <c r="L37" s="118">
        <v>3.95</v>
      </c>
      <c r="M37" s="234">
        <v>100</v>
      </c>
      <c r="N37" s="235">
        <v>4.07</v>
      </c>
      <c r="O37" s="118">
        <v>4.17</v>
      </c>
      <c r="P37" s="288">
        <v>35</v>
      </c>
      <c r="Q37" s="351">
        <v>34</v>
      </c>
      <c r="R37" s="281">
        <v>21</v>
      </c>
      <c r="S37" s="260">
        <v>72</v>
      </c>
      <c r="T37" s="43">
        <f t="shared" si="0"/>
        <v>162</v>
      </c>
      <c r="U37" s="10"/>
    </row>
    <row r="38" spans="1:21" s="1" customFormat="1" ht="15" customHeight="1" x14ac:dyDescent="0.25">
      <c r="A38" s="21">
        <v>33</v>
      </c>
      <c r="B38" s="6" t="s">
        <v>7</v>
      </c>
      <c r="C38" s="318" t="s">
        <v>133</v>
      </c>
      <c r="D38" s="289">
        <v>234</v>
      </c>
      <c r="E38" s="237">
        <v>4.0511999999999997</v>
      </c>
      <c r="F38" s="115">
        <v>4.13</v>
      </c>
      <c r="G38" s="289">
        <v>231</v>
      </c>
      <c r="H38" s="237">
        <v>4.0952999999999999</v>
      </c>
      <c r="I38" s="115">
        <v>4.1500000000000004</v>
      </c>
      <c r="J38" s="236">
        <v>195</v>
      </c>
      <c r="K38" s="237">
        <v>4.0871794871794869</v>
      </c>
      <c r="L38" s="115">
        <v>3.95</v>
      </c>
      <c r="M38" s="236">
        <v>186</v>
      </c>
      <c r="N38" s="237">
        <v>4.3925000000000001</v>
      </c>
      <c r="O38" s="115">
        <v>4.17</v>
      </c>
      <c r="P38" s="288">
        <v>65</v>
      </c>
      <c r="Q38" s="351">
        <v>60</v>
      </c>
      <c r="R38" s="281">
        <v>22</v>
      </c>
      <c r="S38" s="260">
        <v>23</v>
      </c>
      <c r="T38" s="43">
        <f t="shared" ref="T38:T69" si="1">SUM(P38:S38)</f>
        <v>170</v>
      </c>
      <c r="U38" s="10"/>
    </row>
    <row r="39" spans="1:21" s="1" customFormat="1" ht="15" customHeight="1" x14ac:dyDescent="0.25">
      <c r="A39" s="21">
        <v>34</v>
      </c>
      <c r="B39" s="6" t="s">
        <v>1</v>
      </c>
      <c r="C39" s="318" t="s">
        <v>100</v>
      </c>
      <c r="D39" s="306">
        <v>128</v>
      </c>
      <c r="E39" s="313">
        <v>4.0234000000000005</v>
      </c>
      <c r="F39" s="115">
        <v>4.13</v>
      </c>
      <c r="G39" s="306">
        <v>97</v>
      </c>
      <c r="H39" s="313">
        <v>4.3918000000000008</v>
      </c>
      <c r="I39" s="115">
        <v>4.1500000000000004</v>
      </c>
      <c r="J39" s="236">
        <v>117</v>
      </c>
      <c r="K39" s="237">
        <v>3.9829059829059825</v>
      </c>
      <c r="L39" s="115">
        <v>3.95</v>
      </c>
      <c r="M39" s="236">
        <v>99</v>
      </c>
      <c r="N39" s="237">
        <v>4.2723000000000004</v>
      </c>
      <c r="O39" s="115">
        <v>4.17</v>
      </c>
      <c r="P39" s="288">
        <v>68</v>
      </c>
      <c r="Q39" s="351">
        <v>19</v>
      </c>
      <c r="R39" s="281">
        <v>40</v>
      </c>
      <c r="S39" s="260">
        <v>43</v>
      </c>
      <c r="T39" s="43">
        <f t="shared" si="1"/>
        <v>170</v>
      </c>
      <c r="U39" s="10"/>
    </row>
    <row r="40" spans="1:21" s="1" customFormat="1" ht="15" customHeight="1" x14ac:dyDescent="0.25">
      <c r="A40" s="21">
        <v>35</v>
      </c>
      <c r="B40" s="6" t="s">
        <v>5</v>
      </c>
      <c r="C40" s="318" t="s">
        <v>153</v>
      </c>
      <c r="D40" s="308">
        <v>109</v>
      </c>
      <c r="E40" s="313">
        <v>4.1193000000000008</v>
      </c>
      <c r="F40" s="115">
        <v>4.13</v>
      </c>
      <c r="G40" s="308">
        <v>121</v>
      </c>
      <c r="H40" s="313">
        <v>4.2561999999999998</v>
      </c>
      <c r="I40" s="115">
        <v>4.1500000000000004</v>
      </c>
      <c r="J40" s="236">
        <v>110</v>
      </c>
      <c r="K40" s="237">
        <v>3.9909090909090907</v>
      </c>
      <c r="L40" s="115">
        <v>3.95</v>
      </c>
      <c r="M40" s="236">
        <v>115</v>
      </c>
      <c r="N40" s="237">
        <v>4.2518000000000002</v>
      </c>
      <c r="O40" s="115">
        <v>4.17</v>
      </c>
      <c r="P40" s="288">
        <v>50</v>
      </c>
      <c r="Q40" s="351">
        <v>40</v>
      </c>
      <c r="R40" s="281">
        <v>39</v>
      </c>
      <c r="S40" s="260">
        <v>45</v>
      </c>
      <c r="T40" s="43">
        <f t="shared" si="1"/>
        <v>174</v>
      </c>
      <c r="U40" s="10"/>
    </row>
    <row r="41" spans="1:21" s="1" customFormat="1" ht="15" customHeight="1" x14ac:dyDescent="0.25">
      <c r="A41" s="21">
        <v>36</v>
      </c>
      <c r="B41" s="6" t="s">
        <v>5</v>
      </c>
      <c r="C41" s="318" t="s">
        <v>41</v>
      </c>
      <c r="D41" s="308">
        <v>41</v>
      </c>
      <c r="E41" s="313">
        <v>4.1703000000000001</v>
      </c>
      <c r="F41" s="115">
        <v>4.13</v>
      </c>
      <c r="G41" s="308">
        <v>52</v>
      </c>
      <c r="H41" s="313">
        <v>4.5769999999999991</v>
      </c>
      <c r="I41" s="115">
        <v>4.1500000000000004</v>
      </c>
      <c r="J41" s="236">
        <v>35</v>
      </c>
      <c r="K41" s="237">
        <v>4.0571428571428569</v>
      </c>
      <c r="L41" s="115">
        <v>3.95</v>
      </c>
      <c r="M41" s="236">
        <v>37</v>
      </c>
      <c r="N41" s="237">
        <v>3.7567000000000004</v>
      </c>
      <c r="O41" s="115">
        <v>4.17</v>
      </c>
      <c r="P41" s="288">
        <v>38</v>
      </c>
      <c r="Q41" s="351">
        <v>5</v>
      </c>
      <c r="R41" s="281">
        <v>27</v>
      </c>
      <c r="S41" s="260">
        <v>105</v>
      </c>
      <c r="T41" s="43">
        <f t="shared" si="1"/>
        <v>175</v>
      </c>
      <c r="U41" s="10"/>
    </row>
    <row r="42" spans="1:21" s="1" customFormat="1" ht="15" customHeight="1" x14ac:dyDescent="0.25">
      <c r="A42" s="21">
        <v>37</v>
      </c>
      <c r="B42" s="6" t="s">
        <v>7</v>
      </c>
      <c r="C42" s="318" t="s">
        <v>91</v>
      </c>
      <c r="D42" s="308">
        <v>217</v>
      </c>
      <c r="E42" s="313">
        <v>4.0503</v>
      </c>
      <c r="F42" s="115">
        <v>4.13</v>
      </c>
      <c r="G42" s="308">
        <v>271</v>
      </c>
      <c r="H42" s="313">
        <v>4.2915000000000001</v>
      </c>
      <c r="I42" s="115">
        <v>4.1500000000000004</v>
      </c>
      <c r="J42" s="236">
        <v>210</v>
      </c>
      <c r="K42" s="237">
        <v>3.9285714285714288</v>
      </c>
      <c r="L42" s="115">
        <v>3.95</v>
      </c>
      <c r="M42" s="236">
        <v>270</v>
      </c>
      <c r="N42" s="237">
        <v>4.3777999999999997</v>
      </c>
      <c r="O42" s="115">
        <v>4.17</v>
      </c>
      <c r="P42" s="288">
        <v>66</v>
      </c>
      <c r="Q42" s="351">
        <v>37</v>
      </c>
      <c r="R42" s="281">
        <v>50</v>
      </c>
      <c r="S42" s="260">
        <v>25</v>
      </c>
      <c r="T42" s="43">
        <f t="shared" si="1"/>
        <v>178</v>
      </c>
      <c r="U42" s="10"/>
    </row>
    <row r="43" spans="1:21" s="1" customFormat="1" ht="15" customHeight="1" x14ac:dyDescent="0.25">
      <c r="A43" s="21">
        <v>38</v>
      </c>
      <c r="B43" s="6" t="s">
        <v>7</v>
      </c>
      <c r="C43" s="318" t="s">
        <v>158</v>
      </c>
      <c r="D43" s="236">
        <v>139</v>
      </c>
      <c r="E43" s="237">
        <v>4.2949000000000002</v>
      </c>
      <c r="F43" s="115">
        <v>4.13</v>
      </c>
      <c r="G43" s="236">
        <v>124</v>
      </c>
      <c r="H43" s="237">
        <v>4.2420000000000009</v>
      </c>
      <c r="I43" s="115">
        <v>4.1500000000000004</v>
      </c>
      <c r="J43" s="236">
        <v>117</v>
      </c>
      <c r="K43" s="237">
        <v>3.7350427350427351</v>
      </c>
      <c r="L43" s="115">
        <v>3.95</v>
      </c>
      <c r="M43" s="236">
        <v>104</v>
      </c>
      <c r="N43" s="237">
        <v>4.2692000000000005</v>
      </c>
      <c r="O43" s="115">
        <v>4.17</v>
      </c>
      <c r="P43" s="288">
        <v>22</v>
      </c>
      <c r="Q43" s="351">
        <v>44</v>
      </c>
      <c r="R43" s="281">
        <v>80</v>
      </c>
      <c r="S43" s="260">
        <v>42</v>
      </c>
      <c r="T43" s="43">
        <f t="shared" si="1"/>
        <v>188</v>
      </c>
      <c r="U43" s="10"/>
    </row>
    <row r="44" spans="1:21" s="1" customFormat="1" ht="15" customHeight="1" x14ac:dyDescent="0.25">
      <c r="A44" s="21">
        <v>39</v>
      </c>
      <c r="B44" s="6" t="s">
        <v>5</v>
      </c>
      <c r="C44" s="318" t="s">
        <v>34</v>
      </c>
      <c r="D44" s="308">
        <v>284</v>
      </c>
      <c r="E44" s="313">
        <v>4.2428999999999997</v>
      </c>
      <c r="F44" s="115">
        <v>4.13</v>
      </c>
      <c r="G44" s="308">
        <v>252</v>
      </c>
      <c r="H44" s="313">
        <v>4.2699999999999996</v>
      </c>
      <c r="I44" s="115">
        <v>4.1500000000000004</v>
      </c>
      <c r="J44" s="236">
        <v>225</v>
      </c>
      <c r="K44" s="237">
        <v>3.8444444444444446</v>
      </c>
      <c r="L44" s="115">
        <v>3.95</v>
      </c>
      <c r="M44" s="236">
        <v>232</v>
      </c>
      <c r="N44" s="237">
        <v>4.1292999999999997</v>
      </c>
      <c r="O44" s="115">
        <v>4.17</v>
      </c>
      <c r="P44" s="288">
        <v>27</v>
      </c>
      <c r="Q44" s="351">
        <v>39</v>
      </c>
      <c r="R44" s="281">
        <v>62</v>
      </c>
      <c r="S44" s="260">
        <v>60</v>
      </c>
      <c r="T44" s="43">
        <f t="shared" si="1"/>
        <v>188</v>
      </c>
      <c r="U44" s="10"/>
    </row>
    <row r="45" spans="1:21" s="1" customFormat="1" ht="15" customHeight="1" thickBot="1" x14ac:dyDescent="0.3">
      <c r="A45" s="22">
        <v>40</v>
      </c>
      <c r="B45" s="23" t="s">
        <v>5</v>
      </c>
      <c r="C45" s="319" t="s">
        <v>154</v>
      </c>
      <c r="D45" s="309">
        <v>132</v>
      </c>
      <c r="E45" s="315">
        <v>4.1589999999999998</v>
      </c>
      <c r="F45" s="117">
        <v>4.13</v>
      </c>
      <c r="G45" s="309">
        <v>112</v>
      </c>
      <c r="H45" s="315">
        <v>4.1789999999999994</v>
      </c>
      <c r="I45" s="117">
        <v>4.1500000000000004</v>
      </c>
      <c r="J45" s="240">
        <v>107</v>
      </c>
      <c r="K45" s="241">
        <v>3.6261682242990649</v>
      </c>
      <c r="L45" s="117">
        <v>3.95</v>
      </c>
      <c r="M45" s="240">
        <v>112</v>
      </c>
      <c r="N45" s="241">
        <v>4.5535000000000005</v>
      </c>
      <c r="O45" s="117">
        <v>4.17</v>
      </c>
      <c r="P45" s="358">
        <v>42</v>
      </c>
      <c r="Q45" s="356">
        <v>52</v>
      </c>
      <c r="R45" s="285">
        <v>93</v>
      </c>
      <c r="S45" s="263">
        <v>7</v>
      </c>
      <c r="T45" s="44">
        <f t="shared" si="1"/>
        <v>194</v>
      </c>
      <c r="U45" s="10"/>
    </row>
    <row r="46" spans="1:21" s="1" customFormat="1" ht="15" customHeight="1" x14ac:dyDescent="0.25">
      <c r="A46" s="19">
        <v>41</v>
      </c>
      <c r="B46" s="20" t="s">
        <v>7</v>
      </c>
      <c r="C46" s="316" t="s">
        <v>143</v>
      </c>
      <c r="D46" s="307">
        <v>267</v>
      </c>
      <c r="E46" s="311">
        <v>4.1574</v>
      </c>
      <c r="F46" s="114">
        <v>4.13</v>
      </c>
      <c r="G46" s="307">
        <v>274</v>
      </c>
      <c r="H46" s="311">
        <v>4.0617999999999999</v>
      </c>
      <c r="I46" s="114">
        <v>4.1500000000000004</v>
      </c>
      <c r="J46" s="232">
        <v>269</v>
      </c>
      <c r="K46" s="233">
        <v>3.9702602230483266</v>
      </c>
      <c r="L46" s="114">
        <v>3.95</v>
      </c>
      <c r="M46" s="232">
        <v>282</v>
      </c>
      <c r="N46" s="233">
        <v>4.2414999999999994</v>
      </c>
      <c r="O46" s="114">
        <v>4.17</v>
      </c>
      <c r="P46" s="287">
        <v>43</v>
      </c>
      <c r="Q46" s="350">
        <v>69</v>
      </c>
      <c r="R46" s="280">
        <v>42</v>
      </c>
      <c r="S46" s="259">
        <v>46</v>
      </c>
      <c r="T46" s="42">
        <f t="shared" si="1"/>
        <v>200</v>
      </c>
      <c r="U46" s="10"/>
    </row>
    <row r="47" spans="1:21" s="1" customFormat="1" ht="15" customHeight="1" x14ac:dyDescent="0.25">
      <c r="A47" s="21">
        <v>42</v>
      </c>
      <c r="B47" s="6" t="s">
        <v>7</v>
      </c>
      <c r="C47" s="317" t="s">
        <v>58</v>
      </c>
      <c r="D47" s="310">
        <v>157</v>
      </c>
      <c r="E47" s="312">
        <v>4.2866999999999997</v>
      </c>
      <c r="F47" s="118">
        <v>4.13</v>
      </c>
      <c r="G47" s="310">
        <v>188</v>
      </c>
      <c r="H47" s="312">
        <v>4.2392999999999992</v>
      </c>
      <c r="I47" s="118">
        <v>4.1500000000000004</v>
      </c>
      <c r="J47" s="234">
        <v>131</v>
      </c>
      <c r="K47" s="235">
        <v>3.8091603053435112</v>
      </c>
      <c r="L47" s="118">
        <v>3.95</v>
      </c>
      <c r="M47" s="234">
        <v>117</v>
      </c>
      <c r="N47" s="235">
        <v>4.0851999999999995</v>
      </c>
      <c r="O47" s="118">
        <v>4.17</v>
      </c>
      <c r="P47" s="288">
        <v>24</v>
      </c>
      <c r="Q47" s="351">
        <v>43</v>
      </c>
      <c r="R47" s="281">
        <v>68</v>
      </c>
      <c r="S47" s="260">
        <v>66</v>
      </c>
      <c r="T47" s="43">
        <f t="shared" si="1"/>
        <v>201</v>
      </c>
      <c r="U47" s="10"/>
    </row>
    <row r="48" spans="1:21" s="1" customFormat="1" ht="15" customHeight="1" x14ac:dyDescent="0.25">
      <c r="A48" s="21">
        <v>43</v>
      </c>
      <c r="B48" s="6" t="s">
        <v>7</v>
      </c>
      <c r="C48" s="318" t="s">
        <v>156</v>
      </c>
      <c r="D48" s="289">
        <v>67</v>
      </c>
      <c r="E48" s="237">
        <v>4.1641999999999992</v>
      </c>
      <c r="F48" s="115">
        <v>4.13</v>
      </c>
      <c r="G48" s="289">
        <v>82</v>
      </c>
      <c r="H48" s="237">
        <v>4.2069000000000001</v>
      </c>
      <c r="I48" s="115">
        <v>4.1500000000000004</v>
      </c>
      <c r="J48" s="236">
        <v>77</v>
      </c>
      <c r="K48" s="237">
        <v>3.7272727272727275</v>
      </c>
      <c r="L48" s="115">
        <v>3.95</v>
      </c>
      <c r="M48" s="236">
        <v>85</v>
      </c>
      <c r="N48" s="237">
        <v>4.3293999999999997</v>
      </c>
      <c r="O48" s="115">
        <v>4.17</v>
      </c>
      <c r="P48" s="288">
        <v>40</v>
      </c>
      <c r="Q48" s="351">
        <v>48</v>
      </c>
      <c r="R48" s="281">
        <v>81</v>
      </c>
      <c r="S48" s="260">
        <v>33</v>
      </c>
      <c r="T48" s="43">
        <f t="shared" si="1"/>
        <v>202</v>
      </c>
      <c r="U48" s="10"/>
    </row>
    <row r="49" spans="1:21" s="1" customFormat="1" ht="15" customHeight="1" x14ac:dyDescent="0.25">
      <c r="A49" s="21">
        <v>44</v>
      </c>
      <c r="B49" s="6" t="s">
        <v>7</v>
      </c>
      <c r="C49" s="317" t="s">
        <v>146</v>
      </c>
      <c r="D49" s="288">
        <v>415</v>
      </c>
      <c r="E49" s="235">
        <v>4.1112000000000002</v>
      </c>
      <c r="F49" s="118">
        <v>4.13</v>
      </c>
      <c r="G49" s="288">
        <v>370</v>
      </c>
      <c r="H49" s="235">
        <v>4.2293999999999992</v>
      </c>
      <c r="I49" s="118">
        <v>4.1500000000000004</v>
      </c>
      <c r="J49" s="234">
        <v>232</v>
      </c>
      <c r="K49" s="235">
        <v>4.0646551724137927</v>
      </c>
      <c r="L49" s="118">
        <v>3.95</v>
      </c>
      <c r="M49" s="234">
        <v>170</v>
      </c>
      <c r="N49" s="235">
        <v>3.9645999999999999</v>
      </c>
      <c r="O49" s="118">
        <v>4.17</v>
      </c>
      <c r="P49" s="288">
        <v>53</v>
      </c>
      <c r="Q49" s="351">
        <v>45</v>
      </c>
      <c r="R49" s="281">
        <v>25</v>
      </c>
      <c r="S49" s="260">
        <v>85</v>
      </c>
      <c r="T49" s="43">
        <f t="shared" si="1"/>
        <v>208</v>
      </c>
      <c r="U49" s="10"/>
    </row>
    <row r="50" spans="1:21" s="1" customFormat="1" ht="15" customHeight="1" x14ac:dyDescent="0.25">
      <c r="A50" s="21">
        <v>45</v>
      </c>
      <c r="B50" s="6" t="s">
        <v>1</v>
      </c>
      <c r="C50" s="318" t="s">
        <v>103</v>
      </c>
      <c r="D50" s="308">
        <v>123</v>
      </c>
      <c r="E50" s="313">
        <v>4.2279999999999998</v>
      </c>
      <c r="F50" s="115">
        <v>4.13</v>
      </c>
      <c r="G50" s="308">
        <v>130</v>
      </c>
      <c r="H50" s="313">
        <v>4.0999999999999996</v>
      </c>
      <c r="I50" s="115">
        <v>4.1500000000000004</v>
      </c>
      <c r="J50" s="236">
        <v>121</v>
      </c>
      <c r="K50" s="237">
        <v>3.4710743801652892</v>
      </c>
      <c r="L50" s="115">
        <v>3.95</v>
      </c>
      <c r="M50" s="236">
        <v>117</v>
      </c>
      <c r="N50" s="237">
        <v>4.5124000000000004</v>
      </c>
      <c r="O50" s="115">
        <v>4.17</v>
      </c>
      <c r="P50" s="289">
        <v>29</v>
      </c>
      <c r="Q50" s="352">
        <v>63</v>
      </c>
      <c r="R50" s="282">
        <v>105</v>
      </c>
      <c r="S50" s="261">
        <v>12</v>
      </c>
      <c r="T50" s="43">
        <f t="shared" si="1"/>
        <v>209</v>
      </c>
      <c r="U50" s="10"/>
    </row>
    <row r="51" spans="1:21" s="1" customFormat="1" ht="15" customHeight="1" x14ac:dyDescent="0.25">
      <c r="A51" s="21">
        <v>46</v>
      </c>
      <c r="B51" s="6" t="s">
        <v>6</v>
      </c>
      <c r="C51" s="318" t="s">
        <v>127</v>
      </c>
      <c r="D51" s="308">
        <v>92</v>
      </c>
      <c r="E51" s="313">
        <v>3.9670000000000005</v>
      </c>
      <c r="F51" s="115">
        <v>4.13</v>
      </c>
      <c r="G51" s="308">
        <v>83</v>
      </c>
      <c r="H51" s="313">
        <v>4.2529999999999992</v>
      </c>
      <c r="I51" s="115">
        <v>4.1500000000000004</v>
      </c>
      <c r="J51" s="236">
        <v>69</v>
      </c>
      <c r="K51" s="237">
        <v>3.7971014492753623</v>
      </c>
      <c r="L51" s="115">
        <v>3.95</v>
      </c>
      <c r="M51" s="236">
        <v>94</v>
      </c>
      <c r="N51" s="237">
        <v>4.4256000000000002</v>
      </c>
      <c r="O51" s="115">
        <v>4.17</v>
      </c>
      <c r="P51" s="288">
        <v>77</v>
      </c>
      <c r="Q51" s="351">
        <v>42</v>
      </c>
      <c r="R51" s="281">
        <v>71</v>
      </c>
      <c r="S51" s="260">
        <v>20</v>
      </c>
      <c r="T51" s="43">
        <f t="shared" si="1"/>
        <v>210</v>
      </c>
      <c r="U51" s="10"/>
    </row>
    <row r="52" spans="1:21" s="1" customFormat="1" ht="15" customHeight="1" x14ac:dyDescent="0.25">
      <c r="A52" s="21">
        <v>47</v>
      </c>
      <c r="B52" s="6" t="s">
        <v>4</v>
      </c>
      <c r="C52" s="318" t="s">
        <v>30</v>
      </c>
      <c r="D52" s="289">
        <v>123</v>
      </c>
      <c r="E52" s="237">
        <v>4.0410000000000004</v>
      </c>
      <c r="F52" s="115">
        <v>4.13</v>
      </c>
      <c r="G52" s="289">
        <v>127</v>
      </c>
      <c r="H52" s="237">
        <v>4.0945</v>
      </c>
      <c r="I52" s="115">
        <v>4.1500000000000004</v>
      </c>
      <c r="J52" s="236">
        <v>103</v>
      </c>
      <c r="K52" s="237">
        <v>3.9029126213592233</v>
      </c>
      <c r="L52" s="115">
        <v>3.95</v>
      </c>
      <c r="M52" s="236">
        <v>107</v>
      </c>
      <c r="N52" s="237">
        <v>4.3908999999999994</v>
      </c>
      <c r="O52" s="115">
        <v>4.17</v>
      </c>
      <c r="P52" s="288">
        <v>67</v>
      </c>
      <c r="Q52" s="351">
        <v>64</v>
      </c>
      <c r="R52" s="281">
        <v>56</v>
      </c>
      <c r="S52" s="260">
        <v>24</v>
      </c>
      <c r="T52" s="43">
        <f t="shared" si="1"/>
        <v>211</v>
      </c>
      <c r="U52" s="10"/>
    </row>
    <row r="53" spans="1:21" s="1" customFormat="1" ht="15" customHeight="1" x14ac:dyDescent="0.25">
      <c r="A53" s="21">
        <v>48</v>
      </c>
      <c r="B53" s="6" t="s">
        <v>5</v>
      </c>
      <c r="C53" s="318" t="s">
        <v>65</v>
      </c>
      <c r="D53" s="308">
        <v>134</v>
      </c>
      <c r="E53" s="313">
        <v>3.8582000000000001</v>
      </c>
      <c r="F53" s="115">
        <v>4.13</v>
      </c>
      <c r="G53" s="308">
        <v>152</v>
      </c>
      <c r="H53" s="313">
        <v>4.3413000000000004</v>
      </c>
      <c r="I53" s="115">
        <v>4.1500000000000004</v>
      </c>
      <c r="J53" s="236">
        <v>121</v>
      </c>
      <c r="K53" s="237">
        <v>3.8099173553719003</v>
      </c>
      <c r="L53" s="115">
        <v>3.95</v>
      </c>
      <c r="M53" s="236">
        <v>150</v>
      </c>
      <c r="N53" s="237">
        <v>4.3465999999999996</v>
      </c>
      <c r="O53" s="115">
        <v>4.17</v>
      </c>
      <c r="P53" s="288">
        <v>93</v>
      </c>
      <c r="Q53" s="351">
        <v>24</v>
      </c>
      <c r="R53" s="281">
        <v>67</v>
      </c>
      <c r="S53" s="260">
        <v>29</v>
      </c>
      <c r="T53" s="43">
        <f t="shared" si="1"/>
        <v>213</v>
      </c>
      <c r="U53" s="10"/>
    </row>
    <row r="54" spans="1:21" s="1" customFormat="1" ht="15" customHeight="1" x14ac:dyDescent="0.25">
      <c r="A54" s="21">
        <v>49</v>
      </c>
      <c r="B54" s="6" t="s">
        <v>6</v>
      </c>
      <c r="C54" s="318" t="s">
        <v>120</v>
      </c>
      <c r="D54" s="308">
        <v>166</v>
      </c>
      <c r="E54" s="313">
        <v>4.1562999999999999</v>
      </c>
      <c r="F54" s="115">
        <v>4.13</v>
      </c>
      <c r="G54" s="308">
        <v>204</v>
      </c>
      <c r="H54" s="313">
        <v>4.1862000000000004</v>
      </c>
      <c r="I54" s="115">
        <v>4.1500000000000004</v>
      </c>
      <c r="J54" s="236">
        <v>154</v>
      </c>
      <c r="K54" s="237">
        <v>3.7402597402597397</v>
      </c>
      <c r="L54" s="115">
        <v>3.95</v>
      </c>
      <c r="M54" s="236">
        <v>178</v>
      </c>
      <c r="N54" s="237">
        <v>4.2695999999999996</v>
      </c>
      <c r="O54" s="115">
        <v>4.17</v>
      </c>
      <c r="P54" s="288">
        <v>44</v>
      </c>
      <c r="Q54" s="351">
        <v>50</v>
      </c>
      <c r="R54" s="281">
        <v>79</v>
      </c>
      <c r="S54" s="260">
        <v>41</v>
      </c>
      <c r="T54" s="43">
        <f t="shared" si="1"/>
        <v>214</v>
      </c>
      <c r="U54" s="10"/>
    </row>
    <row r="55" spans="1:21" s="1" customFormat="1" ht="15" customHeight="1" thickBot="1" x14ac:dyDescent="0.3">
      <c r="A55" s="22">
        <v>50</v>
      </c>
      <c r="B55" s="23" t="s">
        <v>3</v>
      </c>
      <c r="C55" s="319" t="s">
        <v>152</v>
      </c>
      <c r="D55" s="309">
        <v>87</v>
      </c>
      <c r="E55" s="315">
        <v>4.149</v>
      </c>
      <c r="F55" s="117">
        <v>4.13</v>
      </c>
      <c r="G55" s="309">
        <v>86</v>
      </c>
      <c r="H55" s="315">
        <v>4.093</v>
      </c>
      <c r="I55" s="117">
        <v>4.1500000000000004</v>
      </c>
      <c r="J55" s="240">
        <v>68</v>
      </c>
      <c r="K55" s="241">
        <v>3.9264705882352939</v>
      </c>
      <c r="L55" s="117">
        <v>3.95</v>
      </c>
      <c r="M55" s="240">
        <v>106</v>
      </c>
      <c r="N55" s="241">
        <v>4.1793000000000005</v>
      </c>
      <c r="O55" s="117">
        <v>4.17</v>
      </c>
      <c r="P55" s="357">
        <v>45</v>
      </c>
      <c r="Q55" s="355">
        <v>65</v>
      </c>
      <c r="R55" s="284">
        <v>51</v>
      </c>
      <c r="S55" s="264">
        <v>54</v>
      </c>
      <c r="T55" s="44">
        <f t="shared" si="1"/>
        <v>215</v>
      </c>
      <c r="U55" s="10"/>
    </row>
    <row r="56" spans="1:21" s="1" customFormat="1" ht="15" customHeight="1" x14ac:dyDescent="0.25">
      <c r="A56" s="19">
        <v>51</v>
      </c>
      <c r="B56" s="20" t="s">
        <v>5</v>
      </c>
      <c r="C56" s="316" t="s">
        <v>38</v>
      </c>
      <c r="D56" s="307">
        <v>92</v>
      </c>
      <c r="E56" s="311">
        <v>3.9782999999999999</v>
      </c>
      <c r="F56" s="114">
        <v>4.13</v>
      </c>
      <c r="G56" s="307">
        <v>110</v>
      </c>
      <c r="H56" s="311">
        <v>4.1817999999999991</v>
      </c>
      <c r="I56" s="114">
        <v>4.1500000000000004</v>
      </c>
      <c r="J56" s="232">
        <v>89</v>
      </c>
      <c r="K56" s="233">
        <v>3.8764044943820228</v>
      </c>
      <c r="L56" s="114">
        <v>3.95</v>
      </c>
      <c r="M56" s="232">
        <v>105</v>
      </c>
      <c r="N56" s="233">
        <v>4.3525</v>
      </c>
      <c r="O56" s="114">
        <v>4.17</v>
      </c>
      <c r="P56" s="287">
        <v>75</v>
      </c>
      <c r="Q56" s="350">
        <v>53</v>
      </c>
      <c r="R56" s="280">
        <v>60</v>
      </c>
      <c r="S56" s="259">
        <v>30</v>
      </c>
      <c r="T56" s="42">
        <f t="shared" si="1"/>
        <v>218</v>
      </c>
      <c r="U56" s="10"/>
    </row>
    <row r="57" spans="1:21" s="1" customFormat="1" ht="15" customHeight="1" x14ac:dyDescent="0.25">
      <c r="A57" s="21">
        <v>52</v>
      </c>
      <c r="B57" s="6" t="s">
        <v>7</v>
      </c>
      <c r="C57" s="317" t="s">
        <v>53</v>
      </c>
      <c r="D57" s="288">
        <v>74</v>
      </c>
      <c r="E57" s="235">
        <v>4.1622000000000003</v>
      </c>
      <c r="F57" s="118">
        <v>4.13</v>
      </c>
      <c r="G57" s="288">
        <v>45</v>
      </c>
      <c r="H57" s="235">
        <v>3.8443999999999998</v>
      </c>
      <c r="I57" s="118">
        <v>4.1500000000000004</v>
      </c>
      <c r="J57" s="234">
        <v>44</v>
      </c>
      <c r="K57" s="235">
        <v>3.8863636363636362</v>
      </c>
      <c r="L57" s="118">
        <v>3.95</v>
      </c>
      <c r="M57" s="234">
        <v>50</v>
      </c>
      <c r="N57" s="235">
        <v>4.4000000000000004</v>
      </c>
      <c r="O57" s="118">
        <v>4.17</v>
      </c>
      <c r="P57" s="288">
        <v>41</v>
      </c>
      <c r="Q57" s="351">
        <v>98</v>
      </c>
      <c r="R57" s="281">
        <v>59</v>
      </c>
      <c r="S57" s="260">
        <v>22</v>
      </c>
      <c r="T57" s="43">
        <f t="shared" si="1"/>
        <v>220</v>
      </c>
      <c r="U57" s="10"/>
    </row>
    <row r="58" spans="1:21" s="1" customFormat="1" ht="15" customHeight="1" x14ac:dyDescent="0.25">
      <c r="A58" s="21">
        <v>53</v>
      </c>
      <c r="B58" s="6" t="s">
        <v>4</v>
      </c>
      <c r="C58" s="318" t="s">
        <v>31</v>
      </c>
      <c r="D58" s="308">
        <v>102</v>
      </c>
      <c r="E58" s="313">
        <v>3.9412000000000003</v>
      </c>
      <c r="F58" s="115">
        <v>4.13</v>
      </c>
      <c r="G58" s="308">
        <v>75</v>
      </c>
      <c r="H58" s="313">
        <v>4.4004000000000003</v>
      </c>
      <c r="I58" s="115">
        <v>4.1500000000000004</v>
      </c>
      <c r="J58" s="236">
        <v>97</v>
      </c>
      <c r="K58" s="237">
        <v>4.0515463917525771</v>
      </c>
      <c r="L58" s="115">
        <v>3.95</v>
      </c>
      <c r="M58" s="236">
        <v>100</v>
      </c>
      <c r="N58" s="237">
        <v>3.8305999999999996</v>
      </c>
      <c r="O58" s="115">
        <v>4.17</v>
      </c>
      <c r="P58" s="288">
        <v>80</v>
      </c>
      <c r="Q58" s="351">
        <v>16</v>
      </c>
      <c r="R58" s="281">
        <v>28</v>
      </c>
      <c r="S58" s="260">
        <v>99</v>
      </c>
      <c r="T58" s="43">
        <f t="shared" si="1"/>
        <v>223</v>
      </c>
      <c r="U58" s="10"/>
    </row>
    <row r="59" spans="1:21" s="1" customFormat="1" ht="15" customHeight="1" x14ac:dyDescent="0.25">
      <c r="A59" s="21">
        <v>54</v>
      </c>
      <c r="B59" s="6" t="s">
        <v>7</v>
      </c>
      <c r="C59" s="318" t="s">
        <v>137</v>
      </c>
      <c r="D59" s="308">
        <v>128</v>
      </c>
      <c r="E59" s="313">
        <v>4.1172000000000004</v>
      </c>
      <c r="F59" s="115">
        <v>4.13</v>
      </c>
      <c r="G59" s="308">
        <v>149</v>
      </c>
      <c r="H59" s="313">
        <v>4.0468000000000002</v>
      </c>
      <c r="I59" s="115">
        <v>4.1500000000000004</v>
      </c>
      <c r="J59" s="236">
        <v>120</v>
      </c>
      <c r="K59" s="237">
        <v>3.9</v>
      </c>
      <c r="L59" s="115">
        <v>3.95</v>
      </c>
      <c r="M59" s="236">
        <v>160</v>
      </c>
      <c r="N59" s="237">
        <v>4.2065999999999999</v>
      </c>
      <c r="O59" s="115">
        <v>4.17</v>
      </c>
      <c r="P59" s="288">
        <v>51</v>
      </c>
      <c r="Q59" s="351">
        <v>70</v>
      </c>
      <c r="R59" s="281">
        <v>58</v>
      </c>
      <c r="S59" s="260">
        <v>51</v>
      </c>
      <c r="T59" s="43">
        <f t="shared" si="1"/>
        <v>230</v>
      </c>
      <c r="U59" s="10"/>
    </row>
    <row r="60" spans="1:21" s="1" customFormat="1" ht="15" customHeight="1" x14ac:dyDescent="0.25">
      <c r="A60" s="21">
        <v>55</v>
      </c>
      <c r="B60" s="6" t="s">
        <v>2</v>
      </c>
      <c r="C60" s="318" t="s">
        <v>159</v>
      </c>
      <c r="D60" s="289">
        <v>320</v>
      </c>
      <c r="E60" s="237">
        <v>4.0842999999999998</v>
      </c>
      <c r="F60" s="115">
        <v>4.13</v>
      </c>
      <c r="G60" s="289">
        <v>307</v>
      </c>
      <c r="H60" s="237">
        <v>3.8859000000000004</v>
      </c>
      <c r="I60" s="115">
        <v>4.1500000000000004</v>
      </c>
      <c r="J60" s="236">
        <v>193</v>
      </c>
      <c r="K60" s="237">
        <v>4.1088082901554399</v>
      </c>
      <c r="L60" s="115">
        <v>3.95</v>
      </c>
      <c r="M60" s="236">
        <v>108</v>
      </c>
      <c r="N60" s="237">
        <v>4.1017999999999999</v>
      </c>
      <c r="O60" s="115">
        <v>4.17</v>
      </c>
      <c r="P60" s="288">
        <v>56</v>
      </c>
      <c r="Q60" s="351">
        <v>90</v>
      </c>
      <c r="R60" s="281">
        <v>19</v>
      </c>
      <c r="S60" s="260">
        <v>65</v>
      </c>
      <c r="T60" s="43">
        <f t="shared" si="1"/>
        <v>230</v>
      </c>
      <c r="U60" s="10"/>
    </row>
    <row r="61" spans="1:21" s="1" customFormat="1" ht="15" customHeight="1" x14ac:dyDescent="0.25">
      <c r="A61" s="21">
        <v>56</v>
      </c>
      <c r="B61" s="6" t="s">
        <v>6</v>
      </c>
      <c r="C61" s="318" t="s">
        <v>122</v>
      </c>
      <c r="D61" s="308">
        <v>98</v>
      </c>
      <c r="E61" s="313">
        <v>4.0815999999999999</v>
      </c>
      <c r="F61" s="115">
        <v>4.13</v>
      </c>
      <c r="G61" s="308">
        <v>94</v>
      </c>
      <c r="H61" s="313">
        <v>4.1276000000000002</v>
      </c>
      <c r="I61" s="115">
        <v>4.1500000000000004</v>
      </c>
      <c r="J61" s="236">
        <v>82</v>
      </c>
      <c r="K61" s="237">
        <v>4.01219512195122</v>
      </c>
      <c r="L61" s="115">
        <v>3.95</v>
      </c>
      <c r="M61" s="236">
        <v>83</v>
      </c>
      <c r="N61" s="237">
        <v>3.9879999999999995</v>
      </c>
      <c r="O61" s="115">
        <v>4.17</v>
      </c>
      <c r="P61" s="288">
        <v>58</v>
      </c>
      <c r="Q61" s="351">
        <v>58</v>
      </c>
      <c r="R61" s="281">
        <v>33</v>
      </c>
      <c r="S61" s="260">
        <v>81</v>
      </c>
      <c r="T61" s="43">
        <f t="shared" si="1"/>
        <v>230</v>
      </c>
      <c r="U61" s="10"/>
    </row>
    <row r="62" spans="1:21" s="1" customFormat="1" ht="15" customHeight="1" x14ac:dyDescent="0.25">
      <c r="A62" s="21">
        <v>57</v>
      </c>
      <c r="B62" s="6" t="s">
        <v>2</v>
      </c>
      <c r="C62" s="318" t="s">
        <v>63</v>
      </c>
      <c r="D62" s="289">
        <v>74</v>
      </c>
      <c r="E62" s="237">
        <v>3.9595000000000002</v>
      </c>
      <c r="F62" s="115">
        <v>4.13</v>
      </c>
      <c r="G62" s="289">
        <v>67</v>
      </c>
      <c r="H62" s="237">
        <v>4.1936999999999998</v>
      </c>
      <c r="I62" s="115">
        <v>4.1500000000000004</v>
      </c>
      <c r="J62" s="236">
        <v>49</v>
      </c>
      <c r="K62" s="237">
        <v>3.5918367346938771</v>
      </c>
      <c r="L62" s="115">
        <v>3.95</v>
      </c>
      <c r="M62" s="236">
        <v>70</v>
      </c>
      <c r="N62" s="237">
        <v>4.5713999999999997</v>
      </c>
      <c r="O62" s="115">
        <v>4.17</v>
      </c>
      <c r="P62" s="288">
        <v>78</v>
      </c>
      <c r="Q62" s="351">
        <v>51</v>
      </c>
      <c r="R62" s="281">
        <v>95</v>
      </c>
      <c r="S62" s="260">
        <v>6</v>
      </c>
      <c r="T62" s="43">
        <f t="shared" si="1"/>
        <v>230</v>
      </c>
      <c r="U62" s="10"/>
    </row>
    <row r="63" spans="1:21" s="1" customFormat="1" ht="15" customHeight="1" x14ac:dyDescent="0.25">
      <c r="A63" s="21">
        <v>58</v>
      </c>
      <c r="B63" s="6" t="s">
        <v>4</v>
      </c>
      <c r="C63" s="318" t="s">
        <v>28</v>
      </c>
      <c r="D63" s="308">
        <v>101</v>
      </c>
      <c r="E63" s="313">
        <v>3.8812000000000002</v>
      </c>
      <c r="F63" s="115">
        <v>4.13</v>
      </c>
      <c r="G63" s="308">
        <v>72</v>
      </c>
      <c r="H63" s="313">
        <v>4.3193999999999999</v>
      </c>
      <c r="I63" s="115">
        <v>4.1500000000000004</v>
      </c>
      <c r="J63" s="236">
        <v>104</v>
      </c>
      <c r="K63" s="237">
        <v>4.1057692307692308</v>
      </c>
      <c r="L63" s="115">
        <v>3.95</v>
      </c>
      <c r="M63" s="236">
        <v>100</v>
      </c>
      <c r="N63" s="237">
        <v>3.9171000000000005</v>
      </c>
      <c r="O63" s="115">
        <v>4.17</v>
      </c>
      <c r="P63" s="288">
        <v>90</v>
      </c>
      <c r="Q63" s="351">
        <v>32</v>
      </c>
      <c r="R63" s="281">
        <v>20</v>
      </c>
      <c r="S63" s="260">
        <v>88</v>
      </c>
      <c r="T63" s="43">
        <f t="shared" si="1"/>
        <v>230</v>
      </c>
      <c r="U63" s="10"/>
    </row>
    <row r="64" spans="1:21" s="1" customFormat="1" ht="15" customHeight="1" x14ac:dyDescent="0.25">
      <c r="A64" s="21">
        <v>59</v>
      </c>
      <c r="B64" s="6" t="s">
        <v>2</v>
      </c>
      <c r="C64" s="318" t="s">
        <v>61</v>
      </c>
      <c r="D64" s="289">
        <v>74</v>
      </c>
      <c r="E64" s="237">
        <v>3.8243999999999998</v>
      </c>
      <c r="F64" s="115">
        <v>4.13</v>
      </c>
      <c r="G64" s="289">
        <v>75</v>
      </c>
      <c r="H64" s="237">
        <v>4.4800000000000004</v>
      </c>
      <c r="I64" s="115">
        <v>4.1500000000000004</v>
      </c>
      <c r="J64" s="236">
        <v>70</v>
      </c>
      <c r="K64" s="237">
        <v>3.7</v>
      </c>
      <c r="L64" s="115">
        <v>3.95</v>
      </c>
      <c r="M64" s="236">
        <v>76</v>
      </c>
      <c r="N64" s="237">
        <v>4.3025000000000002</v>
      </c>
      <c r="O64" s="115">
        <v>4.17</v>
      </c>
      <c r="P64" s="288">
        <v>97</v>
      </c>
      <c r="Q64" s="351">
        <v>9</v>
      </c>
      <c r="R64" s="281">
        <v>86</v>
      </c>
      <c r="S64" s="260">
        <v>38</v>
      </c>
      <c r="T64" s="43">
        <f t="shared" si="1"/>
        <v>230</v>
      </c>
      <c r="U64" s="10"/>
    </row>
    <row r="65" spans="1:21" s="1" customFormat="1" ht="15" customHeight="1" thickBot="1" x14ac:dyDescent="0.3">
      <c r="A65" s="22">
        <v>60</v>
      </c>
      <c r="B65" s="23" t="s">
        <v>6</v>
      </c>
      <c r="C65" s="319" t="s">
        <v>123</v>
      </c>
      <c r="D65" s="309">
        <v>90</v>
      </c>
      <c r="E65" s="315">
        <v>4.0111999999999997</v>
      </c>
      <c r="F65" s="117">
        <v>4.13</v>
      </c>
      <c r="G65" s="309">
        <v>102</v>
      </c>
      <c r="H65" s="315">
        <v>4.0490000000000004</v>
      </c>
      <c r="I65" s="117">
        <v>4.1500000000000004</v>
      </c>
      <c r="J65" s="240">
        <v>97</v>
      </c>
      <c r="K65" s="241">
        <v>4.0412371134020626</v>
      </c>
      <c r="L65" s="117">
        <v>3.95</v>
      </c>
      <c r="M65" s="240">
        <v>106</v>
      </c>
      <c r="N65" s="241">
        <v>4.1321000000000003</v>
      </c>
      <c r="O65" s="117">
        <v>4.17</v>
      </c>
      <c r="P65" s="358">
        <v>70</v>
      </c>
      <c r="Q65" s="356">
        <v>71</v>
      </c>
      <c r="R65" s="285">
        <v>30</v>
      </c>
      <c r="S65" s="263">
        <v>62</v>
      </c>
      <c r="T65" s="44">
        <f t="shared" si="1"/>
        <v>233</v>
      </c>
      <c r="U65" s="10"/>
    </row>
    <row r="66" spans="1:21" s="1" customFormat="1" ht="15" customHeight="1" x14ac:dyDescent="0.25">
      <c r="A66" s="19">
        <v>61</v>
      </c>
      <c r="B66" s="20" t="s">
        <v>6</v>
      </c>
      <c r="C66" s="316" t="s">
        <v>49</v>
      </c>
      <c r="D66" s="307">
        <v>90</v>
      </c>
      <c r="E66" s="311">
        <v>4.1666999999999996</v>
      </c>
      <c r="F66" s="114">
        <v>4.13</v>
      </c>
      <c r="G66" s="307">
        <v>93</v>
      </c>
      <c r="H66" s="311">
        <v>4.0214999999999996</v>
      </c>
      <c r="I66" s="114">
        <v>4.1500000000000004</v>
      </c>
      <c r="J66" s="232">
        <v>87</v>
      </c>
      <c r="K66" s="233">
        <v>3.7816091954022992</v>
      </c>
      <c r="L66" s="114">
        <v>3.95</v>
      </c>
      <c r="M66" s="232">
        <v>114</v>
      </c>
      <c r="N66" s="233">
        <v>4.2365000000000004</v>
      </c>
      <c r="O66" s="114">
        <v>4.17</v>
      </c>
      <c r="P66" s="287">
        <v>39</v>
      </c>
      <c r="Q66" s="350">
        <v>77</v>
      </c>
      <c r="R66" s="280">
        <v>73</v>
      </c>
      <c r="S66" s="259">
        <v>47</v>
      </c>
      <c r="T66" s="42">
        <f t="shared" si="1"/>
        <v>236</v>
      </c>
      <c r="U66" s="10"/>
    </row>
    <row r="67" spans="1:21" s="1" customFormat="1" ht="15" customHeight="1" x14ac:dyDescent="0.25">
      <c r="A67" s="21">
        <v>62</v>
      </c>
      <c r="B67" s="6" t="s">
        <v>7</v>
      </c>
      <c r="C67" s="317" t="s">
        <v>135</v>
      </c>
      <c r="D67" s="289">
        <v>93</v>
      </c>
      <c r="E67" s="237">
        <v>4.2688999999999995</v>
      </c>
      <c r="F67" s="118">
        <v>4.13</v>
      </c>
      <c r="G67" s="289">
        <v>114</v>
      </c>
      <c r="H67" s="237">
        <v>3.9474</v>
      </c>
      <c r="I67" s="118">
        <v>4.1500000000000004</v>
      </c>
      <c r="J67" s="234">
        <v>121</v>
      </c>
      <c r="K67" s="235">
        <v>3.9008264462809916</v>
      </c>
      <c r="L67" s="118">
        <v>3.95</v>
      </c>
      <c r="M67" s="234">
        <v>89</v>
      </c>
      <c r="N67" s="235">
        <v>4.0787000000000004</v>
      </c>
      <c r="O67" s="118">
        <v>4.17</v>
      </c>
      <c r="P67" s="288">
        <v>26</v>
      </c>
      <c r="Q67" s="351">
        <v>86</v>
      </c>
      <c r="R67" s="281">
        <v>57</v>
      </c>
      <c r="S67" s="260">
        <v>69</v>
      </c>
      <c r="T67" s="43">
        <f t="shared" si="1"/>
        <v>238</v>
      </c>
      <c r="U67" s="10"/>
    </row>
    <row r="68" spans="1:21" s="1" customFormat="1" ht="15" customHeight="1" x14ac:dyDescent="0.25">
      <c r="A68" s="21">
        <v>63</v>
      </c>
      <c r="B68" s="6" t="s">
        <v>5</v>
      </c>
      <c r="C68" s="318" t="s">
        <v>37</v>
      </c>
      <c r="D68" s="308">
        <v>127</v>
      </c>
      <c r="E68" s="313">
        <v>4.3544</v>
      </c>
      <c r="F68" s="115">
        <v>4.13</v>
      </c>
      <c r="G68" s="308">
        <v>111</v>
      </c>
      <c r="H68" s="313">
        <v>4.0179</v>
      </c>
      <c r="I68" s="115">
        <v>4.1500000000000004</v>
      </c>
      <c r="J68" s="236">
        <v>102</v>
      </c>
      <c r="K68" s="237">
        <v>3.5784313725490193</v>
      </c>
      <c r="L68" s="115">
        <v>3.95</v>
      </c>
      <c r="M68" s="236">
        <v>109</v>
      </c>
      <c r="N68" s="237">
        <v>4.2381000000000002</v>
      </c>
      <c r="O68" s="115">
        <v>4.17</v>
      </c>
      <c r="P68" s="288">
        <v>17</v>
      </c>
      <c r="Q68" s="351">
        <v>76</v>
      </c>
      <c r="R68" s="281">
        <v>99</v>
      </c>
      <c r="S68" s="260">
        <v>48</v>
      </c>
      <c r="T68" s="43">
        <f t="shared" si="1"/>
        <v>240</v>
      </c>
      <c r="U68" s="10"/>
    </row>
    <row r="69" spans="1:21" s="1" customFormat="1" ht="15" customHeight="1" x14ac:dyDescent="0.25">
      <c r="A69" s="21">
        <v>64</v>
      </c>
      <c r="B69" s="6" t="s">
        <v>5</v>
      </c>
      <c r="C69" s="318" t="s">
        <v>40</v>
      </c>
      <c r="D69" s="308">
        <v>31</v>
      </c>
      <c r="E69" s="313">
        <v>3.9676999999999998</v>
      </c>
      <c r="F69" s="115">
        <v>4.13</v>
      </c>
      <c r="G69" s="308">
        <v>31</v>
      </c>
      <c r="H69" s="313">
        <v>4.0322000000000005</v>
      </c>
      <c r="I69" s="115">
        <v>4.1500000000000004</v>
      </c>
      <c r="J69" s="236">
        <v>22</v>
      </c>
      <c r="K69" s="237">
        <v>4.1818181818181817</v>
      </c>
      <c r="L69" s="115">
        <v>3.95</v>
      </c>
      <c r="M69" s="236">
        <v>40</v>
      </c>
      <c r="N69" s="237">
        <v>3.95</v>
      </c>
      <c r="O69" s="115">
        <v>4.17</v>
      </c>
      <c r="P69" s="288">
        <v>76</v>
      </c>
      <c r="Q69" s="351">
        <v>75</v>
      </c>
      <c r="R69" s="281">
        <v>14</v>
      </c>
      <c r="S69" s="260">
        <v>86</v>
      </c>
      <c r="T69" s="126">
        <f t="shared" si="1"/>
        <v>251</v>
      </c>
      <c r="U69" s="10"/>
    </row>
    <row r="70" spans="1:21" s="1" customFormat="1" ht="15" customHeight="1" x14ac:dyDescent="0.25">
      <c r="A70" s="21">
        <v>65</v>
      </c>
      <c r="B70" s="6" t="s">
        <v>2</v>
      </c>
      <c r="C70" s="318" t="s">
        <v>148</v>
      </c>
      <c r="D70" s="289">
        <v>348</v>
      </c>
      <c r="E70" s="237">
        <v>3.8936000000000002</v>
      </c>
      <c r="F70" s="115">
        <v>4.13</v>
      </c>
      <c r="G70" s="289">
        <v>409</v>
      </c>
      <c r="H70" s="237">
        <v>4.0362999999999998</v>
      </c>
      <c r="I70" s="115">
        <v>4.1500000000000004</v>
      </c>
      <c r="J70" s="236">
        <v>394</v>
      </c>
      <c r="K70" s="237">
        <v>4.0101522842639596</v>
      </c>
      <c r="L70" s="115">
        <v>3.95</v>
      </c>
      <c r="M70" s="236">
        <v>385</v>
      </c>
      <c r="N70" s="237">
        <v>4.1375999999999999</v>
      </c>
      <c r="O70" s="115">
        <v>4.17</v>
      </c>
      <c r="P70" s="288">
        <v>88</v>
      </c>
      <c r="Q70" s="351">
        <v>72</v>
      </c>
      <c r="R70" s="281">
        <v>34</v>
      </c>
      <c r="S70" s="260">
        <v>58</v>
      </c>
      <c r="T70" s="126">
        <f t="shared" ref="T70:T101" si="2">SUM(P70:S70)</f>
        <v>252</v>
      </c>
      <c r="U70" s="10"/>
    </row>
    <row r="71" spans="1:21" s="1" customFormat="1" ht="15" customHeight="1" x14ac:dyDescent="0.25">
      <c r="A71" s="21">
        <v>66</v>
      </c>
      <c r="B71" s="6" t="s">
        <v>7</v>
      </c>
      <c r="C71" s="318" t="s">
        <v>132</v>
      </c>
      <c r="D71" s="289">
        <v>173</v>
      </c>
      <c r="E71" s="237">
        <v>4.1329999999999991</v>
      </c>
      <c r="F71" s="115">
        <v>4.13</v>
      </c>
      <c r="G71" s="289">
        <v>168</v>
      </c>
      <c r="H71" s="237">
        <v>4.0357000000000003</v>
      </c>
      <c r="I71" s="115">
        <v>4.1500000000000004</v>
      </c>
      <c r="J71" s="236">
        <v>131</v>
      </c>
      <c r="K71" s="237">
        <v>3.7557251908396942</v>
      </c>
      <c r="L71" s="115">
        <v>3.95</v>
      </c>
      <c r="M71" s="236">
        <v>136</v>
      </c>
      <c r="N71" s="237">
        <v>4.1397000000000004</v>
      </c>
      <c r="O71" s="115">
        <v>4.17</v>
      </c>
      <c r="P71" s="288">
        <v>47</v>
      </c>
      <c r="Q71" s="351">
        <v>73</v>
      </c>
      <c r="R71" s="281">
        <v>77</v>
      </c>
      <c r="S71" s="260">
        <v>59</v>
      </c>
      <c r="T71" s="43">
        <f t="shared" si="2"/>
        <v>256</v>
      </c>
      <c r="U71" s="10"/>
    </row>
    <row r="72" spans="1:21" s="1" customFormat="1" ht="15" customHeight="1" x14ac:dyDescent="0.25">
      <c r="A72" s="21">
        <v>67</v>
      </c>
      <c r="B72" s="6" t="s">
        <v>5</v>
      </c>
      <c r="C72" s="318" t="s">
        <v>119</v>
      </c>
      <c r="D72" s="308">
        <v>93</v>
      </c>
      <c r="E72" s="313">
        <v>3.7957000000000001</v>
      </c>
      <c r="F72" s="115">
        <v>4.13</v>
      </c>
      <c r="G72" s="308">
        <v>111</v>
      </c>
      <c r="H72" s="313">
        <v>4.3689999999999998</v>
      </c>
      <c r="I72" s="115">
        <v>4.1500000000000004</v>
      </c>
      <c r="J72" s="236">
        <v>78</v>
      </c>
      <c r="K72" s="237">
        <v>4</v>
      </c>
      <c r="L72" s="115">
        <v>3.95</v>
      </c>
      <c r="M72" s="236">
        <v>95</v>
      </c>
      <c r="N72" s="237">
        <v>3.8319000000000001</v>
      </c>
      <c r="O72" s="115">
        <v>4.17</v>
      </c>
      <c r="P72" s="288">
        <v>101</v>
      </c>
      <c r="Q72" s="351">
        <v>20</v>
      </c>
      <c r="R72" s="281">
        <v>36</v>
      </c>
      <c r="S72" s="260">
        <v>100</v>
      </c>
      <c r="T72" s="43">
        <f t="shared" si="2"/>
        <v>257</v>
      </c>
      <c r="U72" s="10"/>
    </row>
    <row r="73" spans="1:21" s="1" customFormat="1" ht="15" customHeight="1" x14ac:dyDescent="0.25">
      <c r="A73" s="21">
        <v>68</v>
      </c>
      <c r="B73" s="6" t="s">
        <v>2</v>
      </c>
      <c r="C73" s="318" t="s">
        <v>64</v>
      </c>
      <c r="D73" s="289">
        <v>45</v>
      </c>
      <c r="E73" s="237">
        <v>4.2000999999999999</v>
      </c>
      <c r="F73" s="115">
        <v>4.13</v>
      </c>
      <c r="G73" s="289">
        <v>39</v>
      </c>
      <c r="H73" s="237">
        <v>4.077</v>
      </c>
      <c r="I73" s="115">
        <v>4.1500000000000004</v>
      </c>
      <c r="J73" s="236">
        <v>50</v>
      </c>
      <c r="K73" s="237">
        <v>3.48</v>
      </c>
      <c r="L73" s="115">
        <v>3.95</v>
      </c>
      <c r="M73" s="236">
        <v>48</v>
      </c>
      <c r="N73" s="237">
        <v>4.1665999999999999</v>
      </c>
      <c r="O73" s="115">
        <v>4.17</v>
      </c>
      <c r="P73" s="288">
        <v>34</v>
      </c>
      <c r="Q73" s="351">
        <v>66</v>
      </c>
      <c r="R73" s="281">
        <v>103</v>
      </c>
      <c r="S73" s="260">
        <v>55</v>
      </c>
      <c r="T73" s="43">
        <f t="shared" si="2"/>
        <v>258</v>
      </c>
      <c r="U73" s="10"/>
    </row>
    <row r="74" spans="1:21" s="1" customFormat="1" ht="15" customHeight="1" x14ac:dyDescent="0.25">
      <c r="A74" s="21">
        <v>69</v>
      </c>
      <c r="B74" s="6" t="s">
        <v>7</v>
      </c>
      <c r="C74" s="318" t="s">
        <v>145</v>
      </c>
      <c r="D74" s="289">
        <v>198</v>
      </c>
      <c r="E74" s="237">
        <v>3.7268999999999992</v>
      </c>
      <c r="F74" s="115">
        <v>4.13</v>
      </c>
      <c r="G74" s="289">
        <v>223</v>
      </c>
      <c r="H74" s="237">
        <v>4.1032000000000002</v>
      </c>
      <c r="I74" s="115">
        <v>4.1500000000000004</v>
      </c>
      <c r="J74" s="236">
        <v>206</v>
      </c>
      <c r="K74" s="237">
        <v>4.116504854368932</v>
      </c>
      <c r="L74" s="115">
        <v>3.95</v>
      </c>
      <c r="M74" s="236">
        <v>138</v>
      </c>
      <c r="N74" s="237">
        <v>4.0506999999999991</v>
      </c>
      <c r="O74" s="115">
        <v>4.17</v>
      </c>
      <c r="P74" s="288">
        <v>104</v>
      </c>
      <c r="Q74" s="351">
        <v>61</v>
      </c>
      <c r="R74" s="281">
        <v>17</v>
      </c>
      <c r="S74" s="260">
        <v>76</v>
      </c>
      <c r="T74" s="43">
        <f t="shared" si="2"/>
        <v>258</v>
      </c>
      <c r="U74" s="10"/>
    </row>
    <row r="75" spans="1:21" s="1" customFormat="1" ht="15" customHeight="1" thickBot="1" x14ac:dyDescent="0.3">
      <c r="A75" s="22">
        <v>70</v>
      </c>
      <c r="B75" s="23" t="s">
        <v>3</v>
      </c>
      <c r="C75" s="319" t="s">
        <v>110</v>
      </c>
      <c r="D75" s="309">
        <v>68</v>
      </c>
      <c r="E75" s="315">
        <v>4.1470000000000002</v>
      </c>
      <c r="F75" s="117">
        <v>4.13</v>
      </c>
      <c r="G75" s="309">
        <v>93</v>
      </c>
      <c r="H75" s="315">
        <v>3.9246000000000003</v>
      </c>
      <c r="I75" s="117">
        <v>4.1500000000000004</v>
      </c>
      <c r="J75" s="240">
        <v>66</v>
      </c>
      <c r="K75" s="241">
        <v>3.954545454545455</v>
      </c>
      <c r="L75" s="117">
        <v>3.95</v>
      </c>
      <c r="M75" s="240">
        <v>56</v>
      </c>
      <c r="N75" s="241">
        <v>4.0179</v>
      </c>
      <c r="O75" s="117">
        <v>4.17</v>
      </c>
      <c r="P75" s="358">
        <v>46</v>
      </c>
      <c r="Q75" s="356">
        <v>89</v>
      </c>
      <c r="R75" s="285">
        <v>45</v>
      </c>
      <c r="S75" s="263">
        <v>79</v>
      </c>
      <c r="T75" s="44">
        <f t="shared" si="2"/>
        <v>259</v>
      </c>
      <c r="U75" s="10"/>
    </row>
    <row r="76" spans="1:21" s="1" customFormat="1" ht="15" customHeight="1" x14ac:dyDescent="0.25">
      <c r="A76" s="30">
        <v>71</v>
      </c>
      <c r="B76" s="24" t="s">
        <v>6</v>
      </c>
      <c r="C76" s="317" t="s">
        <v>128</v>
      </c>
      <c r="D76" s="307">
        <v>247</v>
      </c>
      <c r="E76" s="311">
        <v>3.9356000000000004</v>
      </c>
      <c r="F76" s="114">
        <v>4.13</v>
      </c>
      <c r="G76" s="307">
        <v>196</v>
      </c>
      <c r="H76" s="311">
        <v>3.8877999999999999</v>
      </c>
      <c r="I76" s="114">
        <v>4.1500000000000004</v>
      </c>
      <c r="J76" s="234">
        <v>188</v>
      </c>
      <c r="K76" s="235">
        <v>4.0212765957446805</v>
      </c>
      <c r="L76" s="118">
        <v>3.95</v>
      </c>
      <c r="M76" s="234">
        <v>26</v>
      </c>
      <c r="N76" s="235">
        <v>4.1539000000000001</v>
      </c>
      <c r="O76" s="118">
        <v>4.17</v>
      </c>
      <c r="P76" s="288">
        <v>84</v>
      </c>
      <c r="Q76" s="351">
        <v>91</v>
      </c>
      <c r="R76" s="281">
        <v>32</v>
      </c>
      <c r="S76" s="260">
        <v>57</v>
      </c>
      <c r="T76" s="53">
        <f t="shared" si="2"/>
        <v>264</v>
      </c>
      <c r="U76" s="10"/>
    </row>
    <row r="77" spans="1:21" s="1" customFormat="1" ht="15" customHeight="1" x14ac:dyDescent="0.25">
      <c r="A77" s="21">
        <v>72</v>
      </c>
      <c r="B77" s="6" t="s">
        <v>1</v>
      </c>
      <c r="C77" s="318" t="s">
        <v>16</v>
      </c>
      <c r="D77" s="374">
        <v>98</v>
      </c>
      <c r="E77" s="312">
        <v>4.1326000000000001</v>
      </c>
      <c r="F77" s="115">
        <v>4.13</v>
      </c>
      <c r="G77" s="374">
        <v>93</v>
      </c>
      <c r="H77" s="312">
        <v>4.3548999999999998</v>
      </c>
      <c r="I77" s="115">
        <v>4.1500000000000004</v>
      </c>
      <c r="J77" s="236">
        <v>80</v>
      </c>
      <c r="K77" s="211">
        <v>3.6124999999999998</v>
      </c>
      <c r="L77" s="115">
        <v>3.95</v>
      </c>
      <c r="M77" s="236">
        <v>100</v>
      </c>
      <c r="N77" s="237">
        <v>3.77</v>
      </c>
      <c r="O77" s="115">
        <v>4.17</v>
      </c>
      <c r="P77" s="288">
        <v>48</v>
      </c>
      <c r="Q77" s="351">
        <v>22</v>
      </c>
      <c r="R77" s="281">
        <v>94</v>
      </c>
      <c r="S77" s="260">
        <v>104</v>
      </c>
      <c r="T77" s="43">
        <f t="shared" si="2"/>
        <v>268</v>
      </c>
      <c r="U77" s="10"/>
    </row>
    <row r="78" spans="1:21" s="1" customFormat="1" ht="15" customHeight="1" x14ac:dyDescent="0.25">
      <c r="A78" s="21">
        <v>73</v>
      </c>
      <c r="B78" s="6" t="s">
        <v>3</v>
      </c>
      <c r="C78" s="317" t="s">
        <v>107</v>
      </c>
      <c r="D78" s="305">
        <v>95</v>
      </c>
      <c r="E78" s="313">
        <v>3.8209999999999997</v>
      </c>
      <c r="F78" s="118">
        <v>4.13</v>
      </c>
      <c r="G78" s="305">
        <v>108</v>
      </c>
      <c r="H78" s="313">
        <v>4.2966000000000006</v>
      </c>
      <c r="I78" s="118">
        <v>4.1500000000000004</v>
      </c>
      <c r="J78" s="234">
        <v>101</v>
      </c>
      <c r="K78" s="235">
        <v>3.9108910891089099</v>
      </c>
      <c r="L78" s="118">
        <v>3.95</v>
      </c>
      <c r="M78" s="234">
        <v>107</v>
      </c>
      <c r="N78" s="235">
        <v>3.9813999999999998</v>
      </c>
      <c r="O78" s="118">
        <v>4.17</v>
      </c>
      <c r="P78" s="288">
        <v>98</v>
      </c>
      <c r="Q78" s="351">
        <v>35</v>
      </c>
      <c r="R78" s="281">
        <v>55</v>
      </c>
      <c r="S78" s="260">
        <v>82</v>
      </c>
      <c r="T78" s="43">
        <f t="shared" si="2"/>
        <v>270</v>
      </c>
      <c r="U78" s="10"/>
    </row>
    <row r="79" spans="1:21" s="1" customFormat="1" ht="15" customHeight="1" x14ac:dyDescent="0.25">
      <c r="A79" s="21">
        <v>74</v>
      </c>
      <c r="B79" s="6" t="s">
        <v>6</v>
      </c>
      <c r="C79" s="318" t="s">
        <v>125</v>
      </c>
      <c r="D79" s="310">
        <v>219</v>
      </c>
      <c r="E79" s="312">
        <v>3.9405999999999999</v>
      </c>
      <c r="F79" s="115">
        <v>4.13</v>
      </c>
      <c r="G79" s="310">
        <v>198</v>
      </c>
      <c r="H79" s="312">
        <v>4.0303000000000004</v>
      </c>
      <c r="I79" s="115">
        <v>4.1500000000000004</v>
      </c>
      <c r="J79" s="236">
        <v>117</v>
      </c>
      <c r="K79" s="237">
        <v>3.7606837606837611</v>
      </c>
      <c r="L79" s="115">
        <v>3.95</v>
      </c>
      <c r="M79" s="236">
        <v>237</v>
      </c>
      <c r="N79" s="237">
        <v>4.2827000000000002</v>
      </c>
      <c r="O79" s="115">
        <v>4.17</v>
      </c>
      <c r="P79" s="288">
        <v>81</v>
      </c>
      <c r="Q79" s="351">
        <v>74</v>
      </c>
      <c r="R79" s="281">
        <v>76</v>
      </c>
      <c r="S79" s="260">
        <v>40</v>
      </c>
      <c r="T79" s="43">
        <f t="shared" si="2"/>
        <v>271</v>
      </c>
      <c r="U79" s="10"/>
    </row>
    <row r="80" spans="1:21" s="1" customFormat="1" ht="15" customHeight="1" x14ac:dyDescent="0.25">
      <c r="A80" s="21">
        <v>75</v>
      </c>
      <c r="B80" s="6" t="s">
        <v>7</v>
      </c>
      <c r="C80" s="317" t="s">
        <v>139</v>
      </c>
      <c r="D80" s="308">
        <v>97</v>
      </c>
      <c r="E80" s="313">
        <v>4.2784000000000004</v>
      </c>
      <c r="F80" s="118">
        <v>4.13</v>
      </c>
      <c r="G80" s="308">
        <v>98</v>
      </c>
      <c r="H80" s="313">
        <v>3.9693999999999998</v>
      </c>
      <c r="I80" s="118">
        <v>4.1500000000000004</v>
      </c>
      <c r="J80" s="234">
        <v>67</v>
      </c>
      <c r="K80" s="235">
        <v>3.5671641791044779</v>
      </c>
      <c r="L80" s="118">
        <v>3.95</v>
      </c>
      <c r="M80" s="234">
        <v>72</v>
      </c>
      <c r="N80" s="235">
        <v>4.1109999999999998</v>
      </c>
      <c r="O80" s="118">
        <v>4.17</v>
      </c>
      <c r="P80" s="288">
        <v>25</v>
      </c>
      <c r="Q80" s="351">
        <v>83</v>
      </c>
      <c r="R80" s="281">
        <v>100</v>
      </c>
      <c r="S80" s="260">
        <v>64</v>
      </c>
      <c r="T80" s="43">
        <f t="shared" si="2"/>
        <v>272</v>
      </c>
      <c r="U80" s="10"/>
    </row>
    <row r="81" spans="1:21" s="1" customFormat="1" ht="15" customHeight="1" x14ac:dyDescent="0.25">
      <c r="A81" s="21">
        <v>76</v>
      </c>
      <c r="B81" s="6" t="s">
        <v>7</v>
      </c>
      <c r="C81" s="318" t="s">
        <v>138</v>
      </c>
      <c r="D81" s="308">
        <v>100</v>
      </c>
      <c r="E81" s="313">
        <v>4.0199999999999996</v>
      </c>
      <c r="F81" s="115">
        <v>4.13</v>
      </c>
      <c r="G81" s="308">
        <v>121</v>
      </c>
      <c r="H81" s="313">
        <v>4.157</v>
      </c>
      <c r="I81" s="115">
        <v>4.1500000000000004</v>
      </c>
      <c r="J81" s="236">
        <v>93</v>
      </c>
      <c r="K81" s="237">
        <v>3.7526881720430105</v>
      </c>
      <c r="L81" s="115">
        <v>3.95</v>
      </c>
      <c r="M81" s="236">
        <v>84</v>
      </c>
      <c r="N81" s="237">
        <v>4.0713999999999997</v>
      </c>
      <c r="O81" s="115">
        <v>4.17</v>
      </c>
      <c r="P81" s="288">
        <v>69</v>
      </c>
      <c r="Q81" s="351">
        <v>55</v>
      </c>
      <c r="R81" s="281">
        <v>78</v>
      </c>
      <c r="S81" s="260">
        <v>73</v>
      </c>
      <c r="T81" s="43">
        <f t="shared" si="2"/>
        <v>275</v>
      </c>
      <c r="U81" s="10"/>
    </row>
    <row r="82" spans="1:21" s="1" customFormat="1" ht="15" customHeight="1" x14ac:dyDescent="0.25">
      <c r="A82" s="21">
        <v>77</v>
      </c>
      <c r="B82" s="6" t="s">
        <v>7</v>
      </c>
      <c r="C82" s="318" t="s">
        <v>136</v>
      </c>
      <c r="D82" s="290">
        <v>128</v>
      </c>
      <c r="E82" s="239">
        <v>3.8520000000000003</v>
      </c>
      <c r="F82" s="115">
        <v>4.13</v>
      </c>
      <c r="G82" s="290">
        <v>126</v>
      </c>
      <c r="H82" s="239">
        <v>4.0004</v>
      </c>
      <c r="I82" s="115">
        <v>4.1500000000000004</v>
      </c>
      <c r="J82" s="236">
        <v>112</v>
      </c>
      <c r="K82" s="237">
        <v>3.9285714285714288</v>
      </c>
      <c r="L82" s="115">
        <v>3.95</v>
      </c>
      <c r="M82" s="236">
        <v>118</v>
      </c>
      <c r="N82" s="237">
        <v>4.1608999999999998</v>
      </c>
      <c r="O82" s="115">
        <v>4.17</v>
      </c>
      <c r="P82" s="288">
        <v>94</v>
      </c>
      <c r="Q82" s="351">
        <v>78</v>
      </c>
      <c r="R82" s="281">
        <v>49</v>
      </c>
      <c r="S82" s="260">
        <v>56</v>
      </c>
      <c r="T82" s="43">
        <f t="shared" si="2"/>
        <v>277</v>
      </c>
      <c r="U82" s="10"/>
    </row>
    <row r="83" spans="1:21" s="1" customFormat="1" ht="15" customHeight="1" x14ac:dyDescent="0.25">
      <c r="A83" s="21">
        <v>78</v>
      </c>
      <c r="B83" s="6" t="s">
        <v>7</v>
      </c>
      <c r="C83" s="320" t="s">
        <v>134</v>
      </c>
      <c r="D83" s="289">
        <v>83</v>
      </c>
      <c r="E83" s="237">
        <v>4.1924000000000001</v>
      </c>
      <c r="F83" s="116">
        <v>4.13</v>
      </c>
      <c r="G83" s="289">
        <v>109</v>
      </c>
      <c r="H83" s="237">
        <v>4.1835000000000004</v>
      </c>
      <c r="I83" s="116">
        <v>4.1500000000000004</v>
      </c>
      <c r="J83" s="238">
        <v>74</v>
      </c>
      <c r="K83" s="239">
        <v>3.6351351351351355</v>
      </c>
      <c r="L83" s="116">
        <v>3.95</v>
      </c>
      <c r="M83" s="238">
        <v>66</v>
      </c>
      <c r="N83" s="239">
        <v>3.8483999999999998</v>
      </c>
      <c r="O83" s="116">
        <v>4.17</v>
      </c>
      <c r="P83" s="290">
        <v>36</v>
      </c>
      <c r="Q83" s="352">
        <v>54</v>
      </c>
      <c r="R83" s="282">
        <v>92</v>
      </c>
      <c r="S83" s="260">
        <v>97</v>
      </c>
      <c r="T83" s="43">
        <f t="shared" si="2"/>
        <v>279</v>
      </c>
      <c r="U83" s="10"/>
    </row>
    <row r="84" spans="1:21" s="1" customFormat="1" ht="15" customHeight="1" x14ac:dyDescent="0.25">
      <c r="A84" s="21">
        <v>79</v>
      </c>
      <c r="B84" s="6" t="s">
        <v>7</v>
      </c>
      <c r="C84" s="318" t="s">
        <v>141</v>
      </c>
      <c r="D84" s="308">
        <v>117</v>
      </c>
      <c r="E84" s="313">
        <v>4.2133000000000003</v>
      </c>
      <c r="F84" s="115">
        <v>4.13</v>
      </c>
      <c r="G84" s="308">
        <v>97</v>
      </c>
      <c r="H84" s="313">
        <v>3.7425999999999999</v>
      </c>
      <c r="I84" s="115">
        <v>4.1500000000000004</v>
      </c>
      <c r="J84" s="236">
        <v>96</v>
      </c>
      <c r="K84" s="237">
        <v>3.8541666666666661</v>
      </c>
      <c r="L84" s="115">
        <v>3.95</v>
      </c>
      <c r="M84" s="236">
        <v>104</v>
      </c>
      <c r="N84" s="237">
        <v>3.8938999999999999</v>
      </c>
      <c r="O84" s="115">
        <v>4.17</v>
      </c>
      <c r="P84" s="288">
        <v>33</v>
      </c>
      <c r="Q84" s="351">
        <v>105</v>
      </c>
      <c r="R84" s="281">
        <v>61</v>
      </c>
      <c r="S84" s="260">
        <v>94</v>
      </c>
      <c r="T84" s="43">
        <f t="shared" si="2"/>
        <v>293</v>
      </c>
      <c r="U84" s="10"/>
    </row>
    <row r="85" spans="1:21" s="1" customFormat="1" ht="15" customHeight="1" thickBot="1" x14ac:dyDescent="0.3">
      <c r="A85" s="22">
        <v>80</v>
      </c>
      <c r="B85" s="23" t="s">
        <v>4</v>
      </c>
      <c r="C85" s="319" t="s">
        <v>23</v>
      </c>
      <c r="D85" s="309">
        <v>124</v>
      </c>
      <c r="E85" s="315">
        <v>3.9277999999999995</v>
      </c>
      <c r="F85" s="117">
        <v>4.13</v>
      </c>
      <c r="G85" s="309">
        <v>143</v>
      </c>
      <c r="H85" s="315">
        <v>3.6923000000000004</v>
      </c>
      <c r="I85" s="117">
        <v>4.1500000000000004</v>
      </c>
      <c r="J85" s="238">
        <v>142</v>
      </c>
      <c r="K85" s="239">
        <v>3.9436619718309855</v>
      </c>
      <c r="L85" s="116">
        <v>3.95</v>
      </c>
      <c r="M85" s="238">
        <v>134</v>
      </c>
      <c r="N85" s="239">
        <v>4.1945999999999994</v>
      </c>
      <c r="O85" s="116">
        <v>4.17</v>
      </c>
      <c r="P85" s="357">
        <v>86</v>
      </c>
      <c r="Q85" s="355">
        <v>107</v>
      </c>
      <c r="R85" s="284">
        <v>47</v>
      </c>
      <c r="S85" s="264">
        <v>53</v>
      </c>
      <c r="T85" s="377">
        <f t="shared" si="2"/>
        <v>293</v>
      </c>
      <c r="U85" s="10"/>
    </row>
    <row r="86" spans="1:21" s="1" customFormat="1" ht="15" customHeight="1" x14ac:dyDescent="0.25">
      <c r="A86" s="19">
        <v>81</v>
      </c>
      <c r="B86" s="20" t="s">
        <v>1</v>
      </c>
      <c r="C86" s="316" t="s">
        <v>102</v>
      </c>
      <c r="D86" s="368">
        <v>93</v>
      </c>
      <c r="E86" s="311">
        <v>4.0000999999999998</v>
      </c>
      <c r="F86" s="114">
        <v>4.13</v>
      </c>
      <c r="G86" s="368">
        <v>96</v>
      </c>
      <c r="H86" s="311">
        <v>3.9793000000000003</v>
      </c>
      <c r="I86" s="114">
        <v>4.1500000000000004</v>
      </c>
      <c r="J86" s="232">
        <v>106</v>
      </c>
      <c r="K86" s="233">
        <v>3.9245283018867925</v>
      </c>
      <c r="L86" s="114">
        <v>3.95</v>
      </c>
      <c r="M86" s="232">
        <v>85</v>
      </c>
      <c r="N86" s="233">
        <v>3.9179999999999997</v>
      </c>
      <c r="O86" s="114">
        <v>4.17</v>
      </c>
      <c r="P86" s="287">
        <v>73</v>
      </c>
      <c r="Q86" s="350">
        <v>82</v>
      </c>
      <c r="R86" s="280">
        <v>52</v>
      </c>
      <c r="S86" s="259">
        <v>89</v>
      </c>
      <c r="T86" s="42">
        <f t="shared" si="2"/>
        <v>296</v>
      </c>
      <c r="U86" s="10"/>
    </row>
    <row r="87" spans="1:21" s="1" customFormat="1" ht="15" customHeight="1" x14ac:dyDescent="0.25">
      <c r="A87" s="21">
        <v>82</v>
      </c>
      <c r="B87" s="6" t="s">
        <v>3</v>
      </c>
      <c r="C87" s="318" t="s">
        <v>109</v>
      </c>
      <c r="D87" s="310">
        <v>140</v>
      </c>
      <c r="E87" s="312">
        <v>3.5855999999999999</v>
      </c>
      <c r="F87" s="115">
        <v>4.13</v>
      </c>
      <c r="G87" s="310">
        <v>150</v>
      </c>
      <c r="H87" s="312">
        <v>3.98</v>
      </c>
      <c r="I87" s="115">
        <v>4.1500000000000004</v>
      </c>
      <c r="J87" s="236">
        <v>106</v>
      </c>
      <c r="K87" s="237">
        <v>3.716981132075472</v>
      </c>
      <c r="L87" s="115">
        <v>3.95</v>
      </c>
      <c r="M87" s="236">
        <v>126</v>
      </c>
      <c r="N87" s="237">
        <v>4.3654999999999999</v>
      </c>
      <c r="O87" s="115">
        <v>4.17</v>
      </c>
      <c r="P87" s="288">
        <v>107</v>
      </c>
      <c r="Q87" s="351">
        <v>80</v>
      </c>
      <c r="R87" s="281">
        <v>83</v>
      </c>
      <c r="S87" s="260">
        <v>27</v>
      </c>
      <c r="T87" s="43">
        <f t="shared" si="2"/>
        <v>297</v>
      </c>
      <c r="U87" s="10"/>
    </row>
    <row r="88" spans="1:21" s="1" customFormat="1" ht="15" customHeight="1" x14ac:dyDescent="0.25">
      <c r="A88" s="21">
        <v>83</v>
      </c>
      <c r="B88" s="6" t="s">
        <v>7</v>
      </c>
      <c r="C88" s="317" t="s">
        <v>140</v>
      </c>
      <c r="D88" s="308">
        <v>134</v>
      </c>
      <c r="E88" s="313">
        <v>4.0004</v>
      </c>
      <c r="F88" s="118">
        <v>4.13</v>
      </c>
      <c r="G88" s="308">
        <v>150</v>
      </c>
      <c r="H88" s="313">
        <v>3.96</v>
      </c>
      <c r="I88" s="118">
        <v>4.1500000000000004</v>
      </c>
      <c r="J88" s="234">
        <v>117</v>
      </c>
      <c r="K88" s="235">
        <v>3.6495726495726499</v>
      </c>
      <c r="L88" s="118">
        <v>3.95</v>
      </c>
      <c r="M88" s="234">
        <v>140</v>
      </c>
      <c r="N88" s="235">
        <v>4.2139999999999995</v>
      </c>
      <c r="O88" s="118">
        <v>4.17</v>
      </c>
      <c r="P88" s="288">
        <v>72</v>
      </c>
      <c r="Q88" s="351">
        <v>84</v>
      </c>
      <c r="R88" s="281">
        <v>90</v>
      </c>
      <c r="S88" s="260">
        <v>52</v>
      </c>
      <c r="T88" s="43">
        <f t="shared" si="2"/>
        <v>298</v>
      </c>
      <c r="U88" s="10"/>
    </row>
    <row r="89" spans="1:21" s="1" customFormat="1" ht="15" customHeight="1" x14ac:dyDescent="0.25">
      <c r="A89" s="21">
        <v>84</v>
      </c>
      <c r="B89" s="6" t="s">
        <v>7</v>
      </c>
      <c r="C89" s="318" t="s">
        <v>129</v>
      </c>
      <c r="D89" s="308">
        <v>105</v>
      </c>
      <c r="E89" s="313">
        <v>4.0952000000000002</v>
      </c>
      <c r="F89" s="115">
        <v>4.13</v>
      </c>
      <c r="G89" s="308">
        <v>102</v>
      </c>
      <c r="H89" s="313">
        <v>4</v>
      </c>
      <c r="I89" s="115">
        <v>4.1500000000000004</v>
      </c>
      <c r="J89" s="236">
        <v>88</v>
      </c>
      <c r="K89" s="237">
        <v>3.4204545454545454</v>
      </c>
      <c r="L89" s="115">
        <v>3.95</v>
      </c>
      <c r="M89" s="236">
        <v>92</v>
      </c>
      <c r="N89" s="237">
        <v>4.0867000000000004</v>
      </c>
      <c r="O89" s="115">
        <v>4.17</v>
      </c>
      <c r="P89" s="288">
        <v>54</v>
      </c>
      <c r="Q89" s="351">
        <v>79</v>
      </c>
      <c r="R89" s="281">
        <v>107</v>
      </c>
      <c r="S89" s="260">
        <v>67</v>
      </c>
      <c r="T89" s="43">
        <f t="shared" si="2"/>
        <v>307</v>
      </c>
      <c r="U89" s="10"/>
    </row>
    <row r="90" spans="1:21" s="1" customFormat="1" ht="15" customHeight="1" x14ac:dyDescent="0.25">
      <c r="A90" s="21">
        <v>85</v>
      </c>
      <c r="B90" s="6" t="s">
        <v>4</v>
      </c>
      <c r="C90" s="318" t="s">
        <v>116</v>
      </c>
      <c r="D90" s="308">
        <v>71</v>
      </c>
      <c r="E90" s="313">
        <v>4.0708000000000002</v>
      </c>
      <c r="F90" s="115">
        <v>4.13</v>
      </c>
      <c r="G90" s="308">
        <v>66</v>
      </c>
      <c r="H90" s="313">
        <v>3.9849000000000001</v>
      </c>
      <c r="I90" s="115">
        <v>4.1500000000000004</v>
      </c>
      <c r="J90" s="236">
        <v>72</v>
      </c>
      <c r="K90" s="237">
        <v>3.7777777777777772</v>
      </c>
      <c r="L90" s="115">
        <v>3.95</v>
      </c>
      <c r="M90" s="236">
        <v>58</v>
      </c>
      <c r="N90" s="237">
        <v>3.9154999999999998</v>
      </c>
      <c r="O90" s="115">
        <v>4.17</v>
      </c>
      <c r="P90" s="288">
        <v>62</v>
      </c>
      <c r="Q90" s="351">
        <v>81</v>
      </c>
      <c r="R90" s="281">
        <v>75</v>
      </c>
      <c r="S90" s="260">
        <v>90</v>
      </c>
      <c r="T90" s="43">
        <f t="shared" si="2"/>
        <v>308</v>
      </c>
      <c r="U90" s="10"/>
    </row>
    <row r="91" spans="1:21" s="1" customFormat="1" ht="15" customHeight="1" x14ac:dyDescent="0.25">
      <c r="A91" s="21">
        <v>86</v>
      </c>
      <c r="B91" s="6" t="s">
        <v>6</v>
      </c>
      <c r="C91" s="318" t="s">
        <v>124</v>
      </c>
      <c r="D91" s="308">
        <v>158</v>
      </c>
      <c r="E91" s="313">
        <v>3.8795999999999999</v>
      </c>
      <c r="F91" s="115">
        <v>4.13</v>
      </c>
      <c r="G91" s="308">
        <v>180</v>
      </c>
      <c r="H91" s="313">
        <v>3.8055999999999996</v>
      </c>
      <c r="I91" s="115">
        <v>4.1500000000000004</v>
      </c>
      <c r="J91" s="236">
        <v>160</v>
      </c>
      <c r="K91" s="237">
        <v>3.9312499999999999</v>
      </c>
      <c r="L91" s="115">
        <v>3.95</v>
      </c>
      <c r="M91" s="236">
        <v>159</v>
      </c>
      <c r="N91" s="237">
        <v>4.0625</v>
      </c>
      <c r="O91" s="115">
        <v>4.17</v>
      </c>
      <c r="P91" s="288">
        <v>91</v>
      </c>
      <c r="Q91" s="351">
        <v>100</v>
      </c>
      <c r="R91" s="281">
        <v>48</v>
      </c>
      <c r="S91" s="260">
        <v>74</v>
      </c>
      <c r="T91" s="43">
        <f t="shared" si="2"/>
        <v>313</v>
      </c>
      <c r="U91" s="10"/>
    </row>
    <row r="92" spans="1:21" s="1" customFormat="1" ht="15" customHeight="1" x14ac:dyDescent="0.25">
      <c r="A92" s="21">
        <v>87</v>
      </c>
      <c r="B92" s="6" t="s">
        <v>7</v>
      </c>
      <c r="C92" s="318" t="s">
        <v>155</v>
      </c>
      <c r="D92" s="236">
        <v>83</v>
      </c>
      <c r="E92" s="237">
        <v>3.9518</v>
      </c>
      <c r="F92" s="115">
        <v>4.13</v>
      </c>
      <c r="G92" s="236">
        <v>83</v>
      </c>
      <c r="H92" s="237">
        <v>3.7228999999999997</v>
      </c>
      <c r="I92" s="115">
        <v>4.1500000000000004</v>
      </c>
      <c r="J92" s="236">
        <v>70</v>
      </c>
      <c r="K92" s="237">
        <v>3.9999999999999996</v>
      </c>
      <c r="L92" s="115">
        <v>3.95</v>
      </c>
      <c r="M92" s="236">
        <v>87</v>
      </c>
      <c r="N92" s="237">
        <v>3.8738999999999999</v>
      </c>
      <c r="O92" s="115">
        <v>4.17</v>
      </c>
      <c r="P92" s="288">
        <v>79</v>
      </c>
      <c r="Q92" s="351">
        <v>106</v>
      </c>
      <c r="R92" s="281">
        <v>37</v>
      </c>
      <c r="S92" s="260">
        <v>96</v>
      </c>
      <c r="T92" s="43">
        <f t="shared" si="2"/>
        <v>318</v>
      </c>
      <c r="U92" s="10"/>
    </row>
    <row r="93" spans="1:21" s="1" customFormat="1" ht="15" customHeight="1" x14ac:dyDescent="0.25">
      <c r="A93" s="21">
        <v>88</v>
      </c>
      <c r="B93" s="6" t="s">
        <v>3</v>
      </c>
      <c r="C93" s="317" t="s">
        <v>108</v>
      </c>
      <c r="D93" s="322">
        <v>104</v>
      </c>
      <c r="E93" s="312">
        <v>3.8364999999999996</v>
      </c>
      <c r="F93" s="118">
        <v>4.13</v>
      </c>
      <c r="G93" s="322">
        <v>106</v>
      </c>
      <c r="H93" s="312">
        <v>3.8207</v>
      </c>
      <c r="I93" s="118">
        <v>4.1500000000000004</v>
      </c>
      <c r="J93" s="234">
        <v>118</v>
      </c>
      <c r="K93" s="235">
        <v>3.9661016949152543</v>
      </c>
      <c r="L93" s="118">
        <v>3.95</v>
      </c>
      <c r="M93" s="234">
        <v>89</v>
      </c>
      <c r="N93" s="235">
        <v>4.0114000000000001</v>
      </c>
      <c r="O93" s="118">
        <v>4.17</v>
      </c>
      <c r="P93" s="288">
        <v>96</v>
      </c>
      <c r="Q93" s="351">
        <v>99</v>
      </c>
      <c r="R93" s="281">
        <v>43</v>
      </c>
      <c r="S93" s="260">
        <v>80</v>
      </c>
      <c r="T93" s="43">
        <f t="shared" si="2"/>
        <v>318</v>
      </c>
      <c r="U93" s="10"/>
    </row>
    <row r="94" spans="1:21" s="1" customFormat="1" ht="15" customHeight="1" x14ac:dyDescent="0.25">
      <c r="A94" s="21">
        <v>89</v>
      </c>
      <c r="B94" s="6" t="s">
        <v>4</v>
      </c>
      <c r="C94" s="318" t="s">
        <v>113</v>
      </c>
      <c r="D94" s="323">
        <v>50</v>
      </c>
      <c r="E94" s="313">
        <v>3.54</v>
      </c>
      <c r="F94" s="115">
        <v>4.13</v>
      </c>
      <c r="G94" s="323">
        <v>19</v>
      </c>
      <c r="H94" s="313">
        <v>4.4211</v>
      </c>
      <c r="I94" s="115">
        <v>4.1500000000000004</v>
      </c>
      <c r="J94" s="236">
        <v>27</v>
      </c>
      <c r="K94" s="237">
        <v>3.5555555555555554</v>
      </c>
      <c r="L94" s="115">
        <v>3.95</v>
      </c>
      <c r="M94" s="236">
        <v>42</v>
      </c>
      <c r="N94" s="237">
        <v>3.8761999999999999</v>
      </c>
      <c r="O94" s="115">
        <v>4.17</v>
      </c>
      <c r="P94" s="288">
        <v>109</v>
      </c>
      <c r="Q94" s="351">
        <v>13</v>
      </c>
      <c r="R94" s="281">
        <v>101</v>
      </c>
      <c r="S94" s="260">
        <v>95</v>
      </c>
      <c r="T94" s="43">
        <f t="shared" si="2"/>
        <v>318</v>
      </c>
      <c r="U94" s="10"/>
    </row>
    <row r="95" spans="1:21" s="1" customFormat="1" ht="15" customHeight="1" thickBot="1" x14ac:dyDescent="0.3">
      <c r="A95" s="22">
        <v>90</v>
      </c>
      <c r="B95" s="23" t="s">
        <v>5</v>
      </c>
      <c r="C95" s="319" t="s">
        <v>46</v>
      </c>
      <c r="D95" s="370">
        <v>115</v>
      </c>
      <c r="E95" s="315">
        <v>4.1303999999999998</v>
      </c>
      <c r="F95" s="117">
        <v>4.13</v>
      </c>
      <c r="G95" s="370">
        <v>118</v>
      </c>
      <c r="H95" s="315">
        <v>3.8050999999999999</v>
      </c>
      <c r="I95" s="117">
        <v>4.1500000000000004</v>
      </c>
      <c r="J95" s="240">
        <v>107</v>
      </c>
      <c r="K95" s="241">
        <v>3.5887850467289719</v>
      </c>
      <c r="L95" s="117">
        <v>3.95</v>
      </c>
      <c r="M95" s="240">
        <v>85</v>
      </c>
      <c r="N95" s="241">
        <v>4.0353000000000003</v>
      </c>
      <c r="O95" s="117">
        <v>4.17</v>
      </c>
      <c r="P95" s="358">
        <v>49</v>
      </c>
      <c r="Q95" s="356">
        <v>101</v>
      </c>
      <c r="R95" s="285">
        <v>96</v>
      </c>
      <c r="S95" s="263">
        <v>77</v>
      </c>
      <c r="T95" s="44">
        <f t="shared" si="2"/>
        <v>323</v>
      </c>
      <c r="U95" s="10"/>
    </row>
    <row r="96" spans="1:21" s="1" customFormat="1" ht="15" customHeight="1" x14ac:dyDescent="0.25">
      <c r="A96" s="19">
        <v>91</v>
      </c>
      <c r="B96" s="20" t="s">
        <v>4</v>
      </c>
      <c r="C96" s="28" t="s">
        <v>115</v>
      </c>
      <c r="D96" s="322">
        <v>108</v>
      </c>
      <c r="E96" s="312">
        <v>3.8149000000000002</v>
      </c>
      <c r="F96" s="118">
        <v>4.13</v>
      </c>
      <c r="G96" s="322">
        <v>136</v>
      </c>
      <c r="H96" s="312">
        <v>4.095600000000001</v>
      </c>
      <c r="I96" s="118">
        <v>4.1500000000000004</v>
      </c>
      <c r="J96" s="234">
        <v>64</v>
      </c>
      <c r="K96" s="235">
        <v>3.1875</v>
      </c>
      <c r="L96" s="118">
        <v>3.95</v>
      </c>
      <c r="M96" s="234">
        <v>109</v>
      </c>
      <c r="N96" s="235">
        <v>4.1336000000000004</v>
      </c>
      <c r="O96" s="118">
        <v>4.17</v>
      </c>
      <c r="P96" s="288">
        <v>99</v>
      </c>
      <c r="Q96" s="351">
        <v>62</v>
      </c>
      <c r="R96" s="281">
        <v>110</v>
      </c>
      <c r="S96" s="259">
        <v>61</v>
      </c>
      <c r="T96" s="42">
        <f t="shared" si="2"/>
        <v>332</v>
      </c>
      <c r="U96" s="10"/>
    </row>
    <row r="97" spans="1:21" s="1" customFormat="1" ht="15" customHeight="1" x14ac:dyDescent="0.25">
      <c r="A97" s="21">
        <v>92</v>
      </c>
      <c r="B97" s="6" t="s">
        <v>4</v>
      </c>
      <c r="C97" s="40" t="s">
        <v>24</v>
      </c>
      <c r="D97" s="323">
        <v>53</v>
      </c>
      <c r="E97" s="313">
        <v>3.8868</v>
      </c>
      <c r="F97" s="115">
        <v>4.13</v>
      </c>
      <c r="G97" s="323">
        <v>54</v>
      </c>
      <c r="H97" s="313">
        <v>4.1482000000000001</v>
      </c>
      <c r="I97" s="115">
        <v>4.1500000000000004</v>
      </c>
      <c r="J97" s="236">
        <v>55</v>
      </c>
      <c r="K97" s="237">
        <v>3.581818181818182</v>
      </c>
      <c r="L97" s="115">
        <v>3.95</v>
      </c>
      <c r="M97" s="236">
        <v>59</v>
      </c>
      <c r="N97" s="237">
        <v>3.8961000000000001</v>
      </c>
      <c r="O97" s="115">
        <v>4.17</v>
      </c>
      <c r="P97" s="288">
        <v>89</v>
      </c>
      <c r="Q97" s="351">
        <v>57</v>
      </c>
      <c r="R97" s="281">
        <v>98</v>
      </c>
      <c r="S97" s="260">
        <v>93</v>
      </c>
      <c r="T97" s="43">
        <f t="shared" si="2"/>
        <v>337</v>
      </c>
      <c r="U97" s="10"/>
    </row>
    <row r="98" spans="1:21" s="1" customFormat="1" ht="15" customHeight="1" x14ac:dyDescent="0.25">
      <c r="A98" s="21">
        <v>93</v>
      </c>
      <c r="B98" s="6" t="s">
        <v>6</v>
      </c>
      <c r="C98" s="40" t="s">
        <v>121</v>
      </c>
      <c r="D98" s="322">
        <v>88</v>
      </c>
      <c r="E98" s="312">
        <v>3.9314000000000004</v>
      </c>
      <c r="F98" s="118">
        <v>4.13</v>
      </c>
      <c r="G98" s="322">
        <v>100</v>
      </c>
      <c r="H98" s="312">
        <v>4.07</v>
      </c>
      <c r="I98" s="118">
        <v>4.1500000000000004</v>
      </c>
      <c r="J98" s="234">
        <v>70</v>
      </c>
      <c r="K98" s="235">
        <v>3.7142857142857144</v>
      </c>
      <c r="L98" s="118">
        <v>3.95</v>
      </c>
      <c r="M98" s="234">
        <v>71</v>
      </c>
      <c r="N98" s="235">
        <v>3.8308999999999997</v>
      </c>
      <c r="O98" s="118">
        <v>4.17</v>
      </c>
      <c r="P98" s="288">
        <v>85</v>
      </c>
      <c r="Q98" s="351">
        <v>67</v>
      </c>
      <c r="R98" s="281">
        <v>84</v>
      </c>
      <c r="S98" s="260">
        <v>102</v>
      </c>
      <c r="T98" s="126">
        <f t="shared" si="2"/>
        <v>338</v>
      </c>
      <c r="U98" s="10"/>
    </row>
    <row r="99" spans="1:21" s="1" customFormat="1" ht="15" customHeight="1" x14ac:dyDescent="0.25">
      <c r="A99" s="21">
        <v>94</v>
      </c>
      <c r="B99" s="6" t="s">
        <v>1</v>
      </c>
      <c r="C99" s="40" t="s">
        <v>104</v>
      </c>
      <c r="D99" s="376">
        <v>91</v>
      </c>
      <c r="E99" s="313">
        <v>4.0769000000000002</v>
      </c>
      <c r="F99" s="115">
        <v>4.13</v>
      </c>
      <c r="G99" s="376">
        <v>93</v>
      </c>
      <c r="H99" s="313">
        <v>3.6450999999999998</v>
      </c>
      <c r="I99" s="115">
        <v>4.1500000000000004</v>
      </c>
      <c r="J99" s="236">
        <v>89</v>
      </c>
      <c r="K99" s="237">
        <v>3.5393258426966292</v>
      </c>
      <c r="L99" s="115">
        <v>3.95</v>
      </c>
      <c r="M99" s="236">
        <v>100</v>
      </c>
      <c r="N99" s="237">
        <v>4.07</v>
      </c>
      <c r="O99" s="115">
        <v>4.17</v>
      </c>
      <c r="P99" s="288">
        <v>60</v>
      </c>
      <c r="Q99" s="351">
        <v>108</v>
      </c>
      <c r="R99" s="281">
        <v>102</v>
      </c>
      <c r="S99" s="260">
        <v>71</v>
      </c>
      <c r="T99" s="43">
        <f t="shared" si="2"/>
        <v>341</v>
      </c>
      <c r="U99" s="10"/>
    </row>
    <row r="100" spans="1:21" s="1" customFormat="1" ht="15" customHeight="1" x14ac:dyDescent="0.25">
      <c r="A100" s="21">
        <v>95</v>
      </c>
      <c r="B100" s="6" t="s">
        <v>5</v>
      </c>
      <c r="C100" s="40" t="s">
        <v>42</v>
      </c>
      <c r="D100" s="323">
        <v>37</v>
      </c>
      <c r="E100" s="313">
        <v>4.0537000000000001</v>
      </c>
      <c r="F100" s="115">
        <v>4.13</v>
      </c>
      <c r="G100" s="323">
        <v>57</v>
      </c>
      <c r="H100" s="313">
        <v>3.8774999999999999</v>
      </c>
      <c r="I100" s="115">
        <v>4.1500000000000004</v>
      </c>
      <c r="J100" s="236">
        <v>97</v>
      </c>
      <c r="K100" s="237">
        <v>3.4020618556701034</v>
      </c>
      <c r="L100" s="115">
        <v>3.95</v>
      </c>
      <c r="M100" s="236">
        <v>69</v>
      </c>
      <c r="N100" s="237">
        <v>4.0438999999999998</v>
      </c>
      <c r="O100" s="115">
        <v>4.17</v>
      </c>
      <c r="P100" s="288">
        <v>63</v>
      </c>
      <c r="Q100" s="351">
        <v>92</v>
      </c>
      <c r="R100" s="281">
        <v>108</v>
      </c>
      <c r="S100" s="260">
        <v>78</v>
      </c>
      <c r="T100" s="43">
        <f t="shared" si="2"/>
        <v>341</v>
      </c>
      <c r="U100" s="10"/>
    </row>
    <row r="101" spans="1:21" s="1" customFormat="1" ht="15" customHeight="1" x14ac:dyDescent="0.25">
      <c r="A101" s="21">
        <v>96</v>
      </c>
      <c r="B101" s="6" t="s">
        <v>4</v>
      </c>
      <c r="C101" s="40" t="s">
        <v>26</v>
      </c>
      <c r="D101" s="323">
        <v>100</v>
      </c>
      <c r="E101" s="313">
        <v>3.84</v>
      </c>
      <c r="F101" s="115">
        <v>4.13</v>
      </c>
      <c r="G101" s="323">
        <v>84</v>
      </c>
      <c r="H101" s="313">
        <v>4.2027999999999999</v>
      </c>
      <c r="I101" s="115">
        <v>4.1500000000000004</v>
      </c>
      <c r="J101" s="236">
        <v>79</v>
      </c>
      <c r="K101" s="237">
        <v>3.6582278481012658</v>
      </c>
      <c r="L101" s="115">
        <v>3.95</v>
      </c>
      <c r="M101" s="236">
        <v>93</v>
      </c>
      <c r="N101" s="237">
        <v>3.6667000000000001</v>
      </c>
      <c r="O101" s="115">
        <v>4.17</v>
      </c>
      <c r="P101" s="288">
        <v>95</v>
      </c>
      <c r="Q101" s="351">
        <v>49</v>
      </c>
      <c r="R101" s="281">
        <v>89</v>
      </c>
      <c r="S101" s="260">
        <v>108</v>
      </c>
      <c r="T101" s="43">
        <f t="shared" si="2"/>
        <v>341</v>
      </c>
      <c r="U101" s="10"/>
    </row>
    <row r="102" spans="1:21" s="1" customFormat="1" ht="15" customHeight="1" x14ac:dyDescent="0.25">
      <c r="A102" s="21">
        <v>97</v>
      </c>
      <c r="B102" s="6" t="s">
        <v>3</v>
      </c>
      <c r="C102" s="40" t="s">
        <v>20</v>
      </c>
      <c r="D102" s="323">
        <v>65</v>
      </c>
      <c r="E102" s="313">
        <v>3.9388000000000001</v>
      </c>
      <c r="F102" s="115">
        <v>4.13</v>
      </c>
      <c r="G102" s="323">
        <v>80</v>
      </c>
      <c r="H102" s="313">
        <v>3.9375</v>
      </c>
      <c r="I102" s="115">
        <v>4.1500000000000004</v>
      </c>
      <c r="J102" s="236">
        <v>51</v>
      </c>
      <c r="K102" s="237">
        <v>3.8235294117647061</v>
      </c>
      <c r="L102" s="115">
        <v>3.95</v>
      </c>
      <c r="M102" s="236">
        <v>91</v>
      </c>
      <c r="N102" s="237">
        <v>0</v>
      </c>
      <c r="O102" s="115">
        <v>4.17</v>
      </c>
      <c r="P102" s="288">
        <v>82</v>
      </c>
      <c r="Q102" s="351">
        <v>87</v>
      </c>
      <c r="R102" s="281">
        <v>65</v>
      </c>
      <c r="S102" s="260">
        <v>110</v>
      </c>
      <c r="T102" s="43">
        <f t="shared" ref="T102:T133" si="3">SUM(P102:S102)</f>
        <v>344</v>
      </c>
      <c r="U102" s="10"/>
    </row>
    <row r="103" spans="1:21" s="1" customFormat="1" ht="15" customHeight="1" x14ac:dyDescent="0.25">
      <c r="A103" s="21">
        <v>98</v>
      </c>
      <c r="B103" s="6" t="s">
        <v>6</v>
      </c>
      <c r="C103" s="40" t="s">
        <v>50</v>
      </c>
      <c r="D103" s="323">
        <v>61</v>
      </c>
      <c r="E103" s="313">
        <v>4.0820000000000007</v>
      </c>
      <c r="F103" s="115">
        <v>4.13</v>
      </c>
      <c r="G103" s="323">
        <v>73</v>
      </c>
      <c r="H103" s="313">
        <v>3.9315000000000002</v>
      </c>
      <c r="I103" s="115">
        <v>4.1500000000000004</v>
      </c>
      <c r="J103" s="236">
        <v>75</v>
      </c>
      <c r="K103" s="237">
        <v>3.5866666666666673</v>
      </c>
      <c r="L103" s="115">
        <v>3.95</v>
      </c>
      <c r="M103" s="236">
        <v>76</v>
      </c>
      <c r="N103" s="237">
        <v>3.6845999999999997</v>
      </c>
      <c r="O103" s="115">
        <v>4.17</v>
      </c>
      <c r="P103" s="288">
        <v>57</v>
      </c>
      <c r="Q103" s="351">
        <v>88</v>
      </c>
      <c r="R103" s="281">
        <v>97</v>
      </c>
      <c r="S103" s="260">
        <v>107</v>
      </c>
      <c r="T103" s="43">
        <f t="shared" si="3"/>
        <v>349</v>
      </c>
      <c r="U103" s="10"/>
    </row>
    <row r="104" spans="1:21" s="1" customFormat="1" ht="15" customHeight="1" x14ac:dyDescent="0.25">
      <c r="A104" s="21">
        <v>99</v>
      </c>
      <c r="B104" s="6" t="s">
        <v>7</v>
      </c>
      <c r="C104" s="40" t="s">
        <v>157</v>
      </c>
      <c r="D104" s="236">
        <v>86</v>
      </c>
      <c r="E104" s="237">
        <v>3.5462000000000002</v>
      </c>
      <c r="F104" s="115">
        <v>4.13</v>
      </c>
      <c r="G104" s="236">
        <v>56</v>
      </c>
      <c r="H104" s="237">
        <v>3.8396999999999997</v>
      </c>
      <c r="I104" s="115">
        <v>4.1500000000000004</v>
      </c>
      <c r="J104" s="236">
        <v>73</v>
      </c>
      <c r="K104" s="237">
        <v>3.7808219178082187</v>
      </c>
      <c r="L104" s="115">
        <v>3.95</v>
      </c>
      <c r="M104" s="236">
        <v>85</v>
      </c>
      <c r="N104" s="237">
        <v>4.0823</v>
      </c>
      <c r="O104" s="115">
        <v>4.17</v>
      </c>
      <c r="P104" s="288">
        <v>108</v>
      </c>
      <c r="Q104" s="351">
        <v>97</v>
      </c>
      <c r="R104" s="281">
        <v>74</v>
      </c>
      <c r="S104" s="260">
        <v>70</v>
      </c>
      <c r="T104" s="43">
        <f t="shared" si="3"/>
        <v>349</v>
      </c>
      <c r="U104" s="10"/>
    </row>
    <row r="105" spans="1:21" s="1" customFormat="1" ht="15" customHeight="1" thickBot="1" x14ac:dyDescent="0.3">
      <c r="A105" s="29">
        <v>100</v>
      </c>
      <c r="B105" s="12" t="s">
        <v>5</v>
      </c>
      <c r="C105" s="51" t="s">
        <v>45</v>
      </c>
      <c r="D105" s="369">
        <v>87</v>
      </c>
      <c r="E105" s="315">
        <v>3.9081000000000001</v>
      </c>
      <c r="F105" s="116">
        <v>4.13</v>
      </c>
      <c r="G105" s="369">
        <v>94</v>
      </c>
      <c r="H105" s="315">
        <v>3.8512</v>
      </c>
      <c r="I105" s="116">
        <v>4.1500000000000004</v>
      </c>
      <c r="J105" s="238">
        <v>82</v>
      </c>
      <c r="K105" s="239">
        <v>3.8170731707317076</v>
      </c>
      <c r="L105" s="116">
        <v>3.95</v>
      </c>
      <c r="M105" s="238">
        <v>84</v>
      </c>
      <c r="N105" s="239">
        <v>3.8334000000000001</v>
      </c>
      <c r="O105" s="116">
        <v>4.17</v>
      </c>
      <c r="P105" s="357">
        <v>87</v>
      </c>
      <c r="Q105" s="355">
        <v>96</v>
      </c>
      <c r="R105" s="284">
        <v>66</v>
      </c>
      <c r="S105" s="264">
        <v>101</v>
      </c>
      <c r="T105" s="52">
        <f t="shared" si="3"/>
        <v>350</v>
      </c>
      <c r="U105" s="10"/>
    </row>
    <row r="106" spans="1:21" s="1" customFormat="1" ht="15" customHeight="1" x14ac:dyDescent="0.25">
      <c r="A106" s="19">
        <v>101</v>
      </c>
      <c r="B106" s="20" t="s">
        <v>4</v>
      </c>
      <c r="C106" s="28" t="s">
        <v>114</v>
      </c>
      <c r="D106" s="371">
        <v>128</v>
      </c>
      <c r="E106" s="311">
        <v>3.6723000000000003</v>
      </c>
      <c r="F106" s="114">
        <v>4.13</v>
      </c>
      <c r="G106" s="371">
        <v>203</v>
      </c>
      <c r="H106" s="311">
        <v>3.7538</v>
      </c>
      <c r="I106" s="114">
        <v>4.1500000000000004</v>
      </c>
      <c r="J106" s="232">
        <v>138</v>
      </c>
      <c r="K106" s="233">
        <v>3.804347826086957</v>
      </c>
      <c r="L106" s="114">
        <v>3.95</v>
      </c>
      <c r="M106" s="232">
        <v>145</v>
      </c>
      <c r="N106" s="233">
        <v>4.0599999999999996</v>
      </c>
      <c r="O106" s="114">
        <v>4.17</v>
      </c>
      <c r="P106" s="287">
        <v>105</v>
      </c>
      <c r="Q106" s="350">
        <v>103</v>
      </c>
      <c r="R106" s="280">
        <v>70</v>
      </c>
      <c r="S106" s="259">
        <v>75</v>
      </c>
      <c r="T106" s="42">
        <f t="shared" si="3"/>
        <v>353</v>
      </c>
      <c r="U106" s="10"/>
    </row>
    <row r="107" spans="1:21" s="1" customFormat="1" ht="15" customHeight="1" x14ac:dyDescent="0.25">
      <c r="A107" s="21">
        <v>102</v>
      </c>
      <c r="B107" s="6" t="s">
        <v>7</v>
      </c>
      <c r="C107" s="40" t="s">
        <v>52</v>
      </c>
      <c r="D107" s="236">
        <v>69</v>
      </c>
      <c r="E107" s="237">
        <v>4.0723999999999991</v>
      </c>
      <c r="F107" s="115">
        <v>4.13</v>
      </c>
      <c r="G107" s="236">
        <v>83</v>
      </c>
      <c r="H107" s="237">
        <v>3.8675999999999999</v>
      </c>
      <c r="I107" s="115">
        <v>4.1500000000000004</v>
      </c>
      <c r="J107" s="236">
        <v>54</v>
      </c>
      <c r="K107" s="237">
        <v>3.2407407407407409</v>
      </c>
      <c r="L107" s="115">
        <v>3.95</v>
      </c>
      <c r="M107" s="236">
        <v>83</v>
      </c>
      <c r="N107" s="237">
        <v>3.9036</v>
      </c>
      <c r="O107" s="115">
        <v>4.17</v>
      </c>
      <c r="P107" s="289">
        <v>61</v>
      </c>
      <c r="Q107" s="352">
        <v>93</v>
      </c>
      <c r="R107" s="282">
        <v>109</v>
      </c>
      <c r="S107" s="261">
        <v>92</v>
      </c>
      <c r="T107" s="43">
        <f t="shared" si="3"/>
        <v>355</v>
      </c>
      <c r="U107" s="10"/>
    </row>
    <row r="108" spans="1:21" s="1" customFormat="1" ht="15" customHeight="1" x14ac:dyDescent="0.25">
      <c r="A108" s="21">
        <v>103</v>
      </c>
      <c r="B108" s="6" t="s">
        <v>4</v>
      </c>
      <c r="C108" s="40" t="s">
        <v>32</v>
      </c>
      <c r="D108" s="322">
        <v>126</v>
      </c>
      <c r="E108" s="312">
        <v>4.0079999999999991</v>
      </c>
      <c r="F108" s="118">
        <v>4.13</v>
      </c>
      <c r="G108" s="322">
        <v>148</v>
      </c>
      <c r="H108" s="312">
        <v>3.8511999999999995</v>
      </c>
      <c r="I108" s="118">
        <v>4.1500000000000004</v>
      </c>
      <c r="J108" s="234">
        <v>113</v>
      </c>
      <c r="K108" s="235">
        <v>3.6725663716814161</v>
      </c>
      <c r="L108" s="118">
        <v>3.95</v>
      </c>
      <c r="M108" s="234">
        <v>105</v>
      </c>
      <c r="N108" s="235">
        <v>3.81</v>
      </c>
      <c r="O108" s="118">
        <v>4.17</v>
      </c>
      <c r="P108" s="288">
        <v>71</v>
      </c>
      <c r="Q108" s="351">
        <v>95</v>
      </c>
      <c r="R108" s="281">
        <v>88</v>
      </c>
      <c r="S108" s="261">
        <v>103</v>
      </c>
      <c r="T108" s="43">
        <f t="shared" si="3"/>
        <v>357</v>
      </c>
      <c r="U108" s="10"/>
    </row>
    <row r="109" spans="1:21" s="1" customFormat="1" ht="15" customHeight="1" x14ac:dyDescent="0.25">
      <c r="A109" s="21">
        <v>104</v>
      </c>
      <c r="B109" s="6" t="s">
        <v>3</v>
      </c>
      <c r="C109" s="40" t="s">
        <v>106</v>
      </c>
      <c r="D109" s="323">
        <v>116</v>
      </c>
      <c r="E109" s="313">
        <v>3.7757999999999998</v>
      </c>
      <c r="F109" s="115">
        <v>4.13</v>
      </c>
      <c r="G109" s="323">
        <v>117</v>
      </c>
      <c r="H109" s="313">
        <v>4.0684999999999993</v>
      </c>
      <c r="I109" s="115">
        <v>4.1500000000000004</v>
      </c>
      <c r="J109" s="236">
        <v>92</v>
      </c>
      <c r="K109" s="237">
        <v>3.456521739130435</v>
      </c>
      <c r="L109" s="115">
        <v>3.95</v>
      </c>
      <c r="M109" s="236">
        <v>81</v>
      </c>
      <c r="N109" s="237">
        <v>3.9758</v>
      </c>
      <c r="O109" s="115">
        <v>4.17</v>
      </c>
      <c r="P109" s="289">
        <v>103</v>
      </c>
      <c r="Q109" s="352">
        <v>68</v>
      </c>
      <c r="R109" s="282">
        <v>106</v>
      </c>
      <c r="S109" s="261">
        <v>83</v>
      </c>
      <c r="T109" s="43">
        <f t="shared" si="3"/>
        <v>360</v>
      </c>
      <c r="U109" s="10"/>
    </row>
    <row r="110" spans="1:21" s="1" customFormat="1" ht="15" customHeight="1" x14ac:dyDescent="0.25">
      <c r="A110" s="21">
        <v>105</v>
      </c>
      <c r="B110" s="6" t="s">
        <v>4</v>
      </c>
      <c r="C110" s="40" t="s">
        <v>29</v>
      </c>
      <c r="D110" s="323">
        <v>79</v>
      </c>
      <c r="E110" s="313">
        <v>3.9371000000000005</v>
      </c>
      <c r="F110" s="115">
        <v>4.13</v>
      </c>
      <c r="G110" s="323">
        <v>100</v>
      </c>
      <c r="H110" s="313">
        <v>3.86</v>
      </c>
      <c r="I110" s="115">
        <v>4.1500000000000004</v>
      </c>
      <c r="J110" s="236">
        <v>71</v>
      </c>
      <c r="K110" s="237">
        <v>3.7042253521126765</v>
      </c>
      <c r="L110" s="115">
        <v>3.95</v>
      </c>
      <c r="M110" s="236">
        <v>90</v>
      </c>
      <c r="N110" s="237">
        <v>3.7414000000000001</v>
      </c>
      <c r="O110" s="115">
        <v>4.17</v>
      </c>
      <c r="P110" s="289">
        <v>83</v>
      </c>
      <c r="Q110" s="352">
        <v>94</v>
      </c>
      <c r="R110" s="282">
        <v>85</v>
      </c>
      <c r="S110" s="261">
        <v>106</v>
      </c>
      <c r="T110" s="43">
        <f t="shared" si="3"/>
        <v>368</v>
      </c>
      <c r="U110" s="10"/>
    </row>
    <row r="111" spans="1:21" s="1" customFormat="1" ht="15" customHeight="1" x14ac:dyDescent="0.25">
      <c r="A111" s="21">
        <v>106</v>
      </c>
      <c r="B111" s="6" t="s">
        <v>6</v>
      </c>
      <c r="C111" s="40" t="s">
        <v>126</v>
      </c>
      <c r="D111" s="323">
        <v>141</v>
      </c>
      <c r="E111" s="313">
        <v>3.6524999999999999</v>
      </c>
      <c r="F111" s="115">
        <v>4.13</v>
      </c>
      <c r="G111" s="323">
        <v>163</v>
      </c>
      <c r="H111" s="313">
        <v>3.5334999999999996</v>
      </c>
      <c r="I111" s="115">
        <v>4.1500000000000004</v>
      </c>
      <c r="J111" s="236">
        <v>160</v>
      </c>
      <c r="K111" s="237">
        <v>3.8250000000000002</v>
      </c>
      <c r="L111" s="115">
        <v>3.95</v>
      </c>
      <c r="M111" s="236">
        <v>154</v>
      </c>
      <c r="N111" s="237">
        <v>3.9093999999999998</v>
      </c>
      <c r="O111" s="115">
        <v>4.17</v>
      </c>
      <c r="P111" s="289">
        <v>106</v>
      </c>
      <c r="Q111" s="352">
        <v>111</v>
      </c>
      <c r="R111" s="282">
        <v>64</v>
      </c>
      <c r="S111" s="261">
        <v>91</v>
      </c>
      <c r="T111" s="43">
        <f t="shared" si="3"/>
        <v>372</v>
      </c>
      <c r="U111" s="10"/>
    </row>
    <row r="112" spans="1:21" s="1" customFormat="1" ht="15" customHeight="1" x14ac:dyDescent="0.25">
      <c r="A112" s="21">
        <v>107</v>
      </c>
      <c r="B112" s="6" t="s">
        <v>5</v>
      </c>
      <c r="C112" s="40" t="s">
        <v>151</v>
      </c>
      <c r="D112" s="369">
        <v>208</v>
      </c>
      <c r="E112" s="314">
        <v>3.9999000000000002</v>
      </c>
      <c r="F112" s="116">
        <v>4.13</v>
      </c>
      <c r="G112" s="369">
        <v>106</v>
      </c>
      <c r="H112" s="314">
        <v>3.9623000000000004</v>
      </c>
      <c r="I112" s="116">
        <v>4.1500000000000004</v>
      </c>
      <c r="J112" s="238"/>
      <c r="K112" s="239"/>
      <c r="L112" s="116">
        <v>3.95</v>
      </c>
      <c r="M112" s="238"/>
      <c r="N112" s="239"/>
      <c r="O112" s="116">
        <v>4.17</v>
      </c>
      <c r="P112" s="290">
        <v>74</v>
      </c>
      <c r="Q112" s="353">
        <v>85</v>
      </c>
      <c r="R112" s="283">
        <v>111</v>
      </c>
      <c r="S112" s="261">
        <v>111</v>
      </c>
      <c r="T112" s="43">
        <f t="shared" si="3"/>
        <v>381</v>
      </c>
      <c r="U112" s="10"/>
    </row>
    <row r="113" spans="1:28" s="1" customFormat="1" ht="15" customHeight="1" x14ac:dyDescent="0.25">
      <c r="A113" s="21">
        <v>108</v>
      </c>
      <c r="B113" s="6" t="s">
        <v>5</v>
      </c>
      <c r="C113" s="40" t="s">
        <v>44</v>
      </c>
      <c r="D113" s="323">
        <v>47</v>
      </c>
      <c r="E113" s="313">
        <v>3.5314999999999999</v>
      </c>
      <c r="F113" s="115">
        <v>4.13</v>
      </c>
      <c r="G113" s="323">
        <v>29</v>
      </c>
      <c r="H113" s="313">
        <v>3.7930000000000001</v>
      </c>
      <c r="I113" s="115">
        <v>4.1500000000000004</v>
      </c>
      <c r="J113" s="236">
        <v>21</v>
      </c>
      <c r="K113" s="237">
        <v>3.4761904761904758</v>
      </c>
      <c r="L113" s="115">
        <v>3.95</v>
      </c>
      <c r="M113" s="236">
        <v>32</v>
      </c>
      <c r="N113" s="237">
        <v>4.0941999999999998</v>
      </c>
      <c r="O113" s="115">
        <v>4.17</v>
      </c>
      <c r="P113" s="289">
        <v>110</v>
      </c>
      <c r="Q113" s="352">
        <v>102</v>
      </c>
      <c r="R113" s="282">
        <v>104</v>
      </c>
      <c r="S113" s="261">
        <v>68</v>
      </c>
      <c r="T113" s="43">
        <f t="shared" si="3"/>
        <v>384</v>
      </c>
      <c r="U113" s="10"/>
    </row>
    <row r="114" spans="1:28" s="1" customFormat="1" ht="15" customHeight="1" x14ac:dyDescent="0.25">
      <c r="A114" s="21">
        <v>109</v>
      </c>
      <c r="B114" s="6" t="s">
        <v>4</v>
      </c>
      <c r="C114" s="40" t="s">
        <v>25</v>
      </c>
      <c r="D114" s="322">
        <v>50</v>
      </c>
      <c r="E114" s="312">
        <v>3.8</v>
      </c>
      <c r="F114" s="118">
        <v>4.13</v>
      </c>
      <c r="G114" s="322">
        <v>58</v>
      </c>
      <c r="H114" s="312">
        <v>3.6378999999999997</v>
      </c>
      <c r="I114" s="118">
        <v>4.1500000000000004</v>
      </c>
      <c r="J114" s="234">
        <v>75</v>
      </c>
      <c r="K114" s="235">
        <v>3.64</v>
      </c>
      <c r="L114" s="118">
        <v>3.95</v>
      </c>
      <c r="M114" s="234">
        <v>66</v>
      </c>
      <c r="N114" s="235">
        <v>3.9251</v>
      </c>
      <c r="O114" s="118">
        <v>4.17</v>
      </c>
      <c r="P114" s="288">
        <v>100</v>
      </c>
      <c r="Q114" s="351">
        <v>109</v>
      </c>
      <c r="R114" s="281">
        <v>91</v>
      </c>
      <c r="S114" s="261">
        <v>87</v>
      </c>
      <c r="T114" s="43">
        <f t="shared" si="3"/>
        <v>387</v>
      </c>
      <c r="U114" s="10"/>
    </row>
    <row r="115" spans="1:28" s="1" customFormat="1" ht="15" customHeight="1" x14ac:dyDescent="0.25">
      <c r="A115" s="21">
        <v>110</v>
      </c>
      <c r="B115" s="6" t="s">
        <v>4</v>
      </c>
      <c r="C115" s="40" t="s">
        <v>112</v>
      </c>
      <c r="D115" s="323">
        <v>149</v>
      </c>
      <c r="E115" s="313">
        <v>3.7856000000000001</v>
      </c>
      <c r="F115" s="115">
        <v>4.13</v>
      </c>
      <c r="G115" s="323">
        <v>154</v>
      </c>
      <c r="H115" s="313">
        <v>3.7531999999999992</v>
      </c>
      <c r="I115" s="115">
        <v>4.1500000000000004</v>
      </c>
      <c r="J115" s="236">
        <v>103</v>
      </c>
      <c r="K115" s="237">
        <v>3.6990291262135928</v>
      </c>
      <c r="L115" s="115">
        <v>3.95</v>
      </c>
      <c r="M115" s="236">
        <v>154</v>
      </c>
      <c r="N115" s="237">
        <v>3.8337000000000008</v>
      </c>
      <c r="O115" s="115">
        <v>4.17</v>
      </c>
      <c r="P115" s="289">
        <v>102</v>
      </c>
      <c r="Q115" s="352">
        <v>104</v>
      </c>
      <c r="R115" s="282">
        <v>87</v>
      </c>
      <c r="S115" s="261">
        <v>98</v>
      </c>
      <c r="T115" s="43">
        <f t="shared" si="3"/>
        <v>391</v>
      </c>
      <c r="U115" s="10"/>
    </row>
    <row r="116" spans="1:28" s="1" customFormat="1" ht="15" customHeight="1" thickBot="1" x14ac:dyDescent="0.3">
      <c r="A116" s="22">
        <v>111</v>
      </c>
      <c r="B116" s="23" t="s">
        <v>5</v>
      </c>
      <c r="C116" s="41" t="s">
        <v>39</v>
      </c>
      <c r="D116" s="370">
        <v>51</v>
      </c>
      <c r="E116" s="315">
        <v>3.5298000000000003</v>
      </c>
      <c r="F116" s="117">
        <v>4.13</v>
      </c>
      <c r="G116" s="370">
        <v>44</v>
      </c>
      <c r="H116" s="315">
        <v>3.6366999999999994</v>
      </c>
      <c r="I116" s="117">
        <v>4.1500000000000004</v>
      </c>
      <c r="J116" s="240">
        <v>40</v>
      </c>
      <c r="K116" s="241">
        <v>3.7250000000000001</v>
      </c>
      <c r="L116" s="117">
        <v>3.95</v>
      </c>
      <c r="M116" s="240">
        <v>50</v>
      </c>
      <c r="N116" s="241">
        <v>3.54</v>
      </c>
      <c r="O116" s="117">
        <v>4.17</v>
      </c>
      <c r="P116" s="291">
        <v>111</v>
      </c>
      <c r="Q116" s="354">
        <v>110</v>
      </c>
      <c r="R116" s="286">
        <v>82</v>
      </c>
      <c r="S116" s="265">
        <v>109</v>
      </c>
      <c r="T116" s="44">
        <f t="shared" si="3"/>
        <v>412</v>
      </c>
      <c r="U116" s="10"/>
    </row>
    <row r="117" spans="1:28" s="1" customFormat="1" ht="15" customHeight="1" x14ac:dyDescent="0.25">
      <c r="A117" s="17"/>
      <c r="B117" s="17"/>
      <c r="C117" s="48" t="s">
        <v>77</v>
      </c>
      <c r="D117" s="48"/>
      <c r="E117" s="209">
        <f>AVERAGE(E6:E116)</f>
        <v>4.0974945945945951</v>
      </c>
      <c r="F117" s="48"/>
      <c r="G117" s="48"/>
      <c r="H117" s="209">
        <f>AVERAGE(H6:H116)</f>
        <v>4.1442369369369381</v>
      </c>
      <c r="I117" s="48"/>
      <c r="J117" s="48"/>
      <c r="K117" s="209">
        <f>AVERAGE(K6:K116)</f>
        <v>3.910885666537502</v>
      </c>
      <c r="L117" s="48"/>
      <c r="M117" s="48"/>
      <c r="N117" s="209">
        <f>AVERAGE(N6:N116)</f>
        <v>4.1400127272727261</v>
      </c>
      <c r="O117" s="48"/>
      <c r="P117" s="48"/>
      <c r="Q117" s="48"/>
      <c r="R117" s="48"/>
      <c r="S117" s="18"/>
      <c r="T117" s="10"/>
      <c r="U117" s="10"/>
    </row>
    <row r="118" spans="1:28" s="1" customFormat="1" ht="15" customHeight="1" x14ac:dyDescent="0.25">
      <c r="A118" s="17"/>
      <c r="B118" s="17"/>
      <c r="C118" s="49" t="s">
        <v>78</v>
      </c>
      <c r="D118" s="49"/>
      <c r="E118" s="49">
        <v>4.13</v>
      </c>
      <c r="F118" s="49"/>
      <c r="G118" s="49"/>
      <c r="H118" s="49">
        <v>4.1500000000000004</v>
      </c>
      <c r="I118" s="49"/>
      <c r="J118" s="49"/>
      <c r="K118" s="49">
        <v>3.95</v>
      </c>
      <c r="L118" s="49"/>
      <c r="M118" s="49"/>
      <c r="N118" s="49">
        <v>4.17</v>
      </c>
      <c r="O118" s="49"/>
      <c r="P118" s="49"/>
      <c r="Q118" s="49"/>
      <c r="R118" s="49"/>
      <c r="S118" s="18"/>
      <c r="T118" s="13"/>
      <c r="U118" s="13"/>
      <c r="V118" s="38"/>
      <c r="W118" s="38"/>
      <c r="X118" s="38"/>
      <c r="Y118" s="38"/>
      <c r="Z118" s="38"/>
      <c r="AA118" s="38"/>
      <c r="AB118" s="38"/>
    </row>
    <row r="119" spans="1:28" ht="1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6"/>
      <c r="T119" s="4"/>
      <c r="U119" s="4"/>
    </row>
    <row r="120" spans="1:28" ht="1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6"/>
      <c r="T120" s="4"/>
      <c r="U120" s="4"/>
    </row>
    <row r="121" spans="1:28" ht="1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1"/>
      <c r="T121" s="4"/>
      <c r="U121" s="4"/>
    </row>
    <row r="122" spans="1:28" x14ac:dyDescent="0.25">
      <c r="A122" s="4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5"/>
      <c r="T122" s="4"/>
      <c r="U122" s="4"/>
    </row>
    <row r="123" spans="1:28" x14ac:dyDescent="0.25">
      <c r="A123" s="4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5"/>
      <c r="T123" s="4"/>
      <c r="U123" s="4"/>
    </row>
    <row r="124" spans="1:28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5"/>
      <c r="T124" s="4"/>
      <c r="U124" s="4"/>
    </row>
    <row r="125" spans="1:28" x14ac:dyDescent="0.25">
      <c r="A125" s="4"/>
      <c r="B125" s="394"/>
      <c r="C125" s="394"/>
      <c r="D125" s="394"/>
      <c r="E125" s="394"/>
      <c r="F125" s="394"/>
      <c r="G125" s="394"/>
      <c r="H125" s="394"/>
      <c r="I125" s="394"/>
      <c r="J125" s="394"/>
      <c r="K125" s="394"/>
      <c r="L125" s="394"/>
      <c r="M125" s="272"/>
      <c r="N125" s="272"/>
      <c r="O125" s="272"/>
      <c r="P125" s="346"/>
      <c r="Q125" s="272"/>
      <c r="R125" s="256"/>
      <c r="S125" s="216"/>
      <c r="T125" s="4"/>
      <c r="U125" s="4"/>
    </row>
    <row r="126" spans="1:28" x14ac:dyDescent="0.25">
      <c r="A126" s="4"/>
      <c r="B126" s="394"/>
      <c r="C126" s="394"/>
      <c r="D126" s="394"/>
      <c r="E126" s="394"/>
      <c r="F126" s="394"/>
      <c r="G126" s="394"/>
      <c r="H126" s="394"/>
      <c r="I126" s="394"/>
      <c r="J126" s="394"/>
      <c r="K126" s="394"/>
      <c r="L126" s="394"/>
      <c r="M126" s="272"/>
      <c r="N126" s="272"/>
      <c r="O126" s="272"/>
      <c r="P126" s="346"/>
      <c r="Q126" s="272"/>
      <c r="R126" s="256"/>
      <c r="S126" s="216"/>
      <c r="T126" s="4"/>
      <c r="U126" s="4"/>
    </row>
    <row r="127" spans="1:28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5"/>
      <c r="T127" s="4"/>
      <c r="U127" s="4"/>
    </row>
    <row r="128" spans="1:28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5"/>
      <c r="T128" s="4"/>
      <c r="U128" s="4"/>
    </row>
    <row r="129" spans="1:2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5"/>
      <c r="T129" s="4"/>
      <c r="U129" s="4"/>
    </row>
    <row r="130" spans="1:2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5"/>
      <c r="T130" s="4"/>
      <c r="U130" s="4"/>
    </row>
    <row r="131" spans="1:2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5"/>
      <c r="T131" s="4"/>
      <c r="U131" s="4"/>
    </row>
  </sheetData>
  <mergeCells count="10">
    <mergeCell ref="A4:A5"/>
    <mergeCell ref="T4:T5"/>
    <mergeCell ref="B125:L126"/>
    <mergeCell ref="C4:C5"/>
    <mergeCell ref="B4:B5"/>
    <mergeCell ref="J4:L4"/>
    <mergeCell ref="G4:I4"/>
    <mergeCell ref="M4:O4"/>
    <mergeCell ref="D4:F4"/>
    <mergeCell ref="P4:S4"/>
  </mergeCells>
  <conditionalFormatting sqref="K6:K118">
    <cfRule type="cellIs" dxfId="46" priority="727" operator="equal">
      <formula>$K$117</formula>
    </cfRule>
    <cfRule type="containsBlanks" dxfId="45" priority="728">
      <formula>LEN(TRIM(K6))=0</formula>
    </cfRule>
    <cfRule type="cellIs" dxfId="44" priority="729" operator="lessThan">
      <formula>3.5</formula>
    </cfRule>
    <cfRule type="cellIs" dxfId="43" priority="730" operator="between">
      <formula>$K$117</formula>
      <formula>3.5</formula>
    </cfRule>
    <cfRule type="cellIs" dxfId="42" priority="731" operator="between">
      <formula>4.5</formula>
      <formula>$K$117</formula>
    </cfRule>
    <cfRule type="cellIs" dxfId="41" priority="732" operator="greaterThanOrEqual">
      <formula>4.5</formula>
    </cfRule>
  </conditionalFormatting>
  <conditionalFormatting sqref="H67:H91">
    <cfRule type="cellIs" dxfId="40" priority="21" stopIfTrue="1" operator="between">
      <formula>$H$119</formula>
      <formula>4.14</formula>
    </cfRule>
    <cfRule type="cellIs" dxfId="39" priority="22" stopIfTrue="1" operator="lessThan">
      <formula>3.5</formula>
    </cfRule>
    <cfRule type="cellIs" dxfId="38" priority="23" stopIfTrue="1" operator="between">
      <formula>$H$119</formula>
      <formula>3.5</formula>
    </cfRule>
    <cfRule type="cellIs" dxfId="37" priority="24" stopIfTrue="1" operator="between">
      <formula>4.5</formula>
      <formula>$H$119</formula>
    </cfRule>
    <cfRule type="cellIs" dxfId="36" priority="25" stopIfTrue="1" operator="greaterThanOrEqual">
      <formula>4.5</formula>
    </cfRule>
  </conditionalFormatting>
  <conditionalFormatting sqref="H44:H46">
    <cfRule type="cellIs" dxfId="35" priority="31" stopIfTrue="1" operator="between">
      <formula>$H$119</formula>
      <formula>4.14</formula>
    </cfRule>
    <cfRule type="cellIs" dxfId="34" priority="32" stopIfTrue="1" operator="lessThan">
      <formula>3.5</formula>
    </cfRule>
    <cfRule type="cellIs" dxfId="33" priority="33" stopIfTrue="1" operator="between">
      <formula>$H$119</formula>
      <formula>3.5</formula>
    </cfRule>
    <cfRule type="cellIs" dxfId="32" priority="34" stopIfTrue="1" operator="between">
      <formula>4.5</formula>
      <formula>$H$119</formula>
    </cfRule>
    <cfRule type="cellIs" dxfId="31" priority="35" stopIfTrue="1" operator="greaterThanOrEqual">
      <formula>4.5</formula>
    </cfRule>
  </conditionalFormatting>
  <conditionalFormatting sqref="H47:H66">
    <cfRule type="cellIs" dxfId="30" priority="26" stopIfTrue="1" operator="between">
      <formula>$H$119</formula>
      <formula>4.14</formula>
    </cfRule>
    <cfRule type="cellIs" dxfId="29" priority="27" stopIfTrue="1" operator="lessThan">
      <formula>3.5</formula>
    </cfRule>
    <cfRule type="cellIs" dxfId="28" priority="28" stopIfTrue="1" operator="between">
      <formula>$H$119</formula>
      <formula>3.5</formula>
    </cfRule>
    <cfRule type="cellIs" dxfId="27" priority="29" stopIfTrue="1" operator="between">
      <formula>4.5</formula>
      <formula>$H$119</formula>
    </cfRule>
    <cfRule type="cellIs" dxfId="26" priority="30" stopIfTrue="1" operator="greaterThanOrEqual">
      <formula>4.5</formula>
    </cfRule>
  </conditionalFormatting>
  <conditionalFormatting sqref="H6:H118">
    <cfRule type="cellIs" dxfId="25" priority="36" stopIfTrue="1" operator="between">
      <formula>$H$117</formula>
      <formula>4.14</formula>
    </cfRule>
    <cfRule type="cellIs" dxfId="24" priority="37" stopIfTrue="1" operator="lessThan">
      <formula>3.5</formula>
    </cfRule>
    <cfRule type="cellIs" dxfId="23" priority="38" stopIfTrue="1" operator="between">
      <formula>$H$117</formula>
      <formula>3.5</formula>
    </cfRule>
    <cfRule type="cellIs" dxfId="22" priority="39" stopIfTrue="1" operator="between">
      <formula>4.5</formula>
      <formula>$H$117</formula>
    </cfRule>
    <cfRule type="cellIs" dxfId="21" priority="40" stopIfTrue="1" operator="greaterThanOrEqual">
      <formula>4.5</formula>
    </cfRule>
  </conditionalFormatting>
  <conditionalFormatting sqref="N6:N118">
    <cfRule type="cellIs" dxfId="20" priority="41" operator="between">
      <formula>$N$117</formula>
      <formula>4.137</formula>
    </cfRule>
    <cfRule type="containsBlanks" dxfId="19" priority="42">
      <formula>LEN(TRIM(N6))=0</formula>
    </cfRule>
    <cfRule type="cellIs" dxfId="18" priority="43" operator="lessThan">
      <formula>3.5</formula>
    </cfRule>
    <cfRule type="cellIs" dxfId="17" priority="44" operator="between">
      <formula>$N$117</formula>
      <formula>3.5</formula>
    </cfRule>
    <cfRule type="cellIs" dxfId="16" priority="45" operator="between">
      <formula>4.5</formula>
      <formula>$N$117</formula>
    </cfRule>
    <cfRule type="cellIs" dxfId="15" priority="46" operator="greaterThanOrEqual">
      <formula>4.5</formula>
    </cfRule>
  </conditionalFormatting>
  <conditionalFormatting sqref="E6:E118">
    <cfRule type="cellIs" dxfId="14" priority="16" stopIfTrue="1" operator="between">
      <formula>$E$117</formula>
      <formula>4.095</formula>
    </cfRule>
    <cfRule type="cellIs" dxfId="13" priority="17" stopIfTrue="1" operator="lessThan">
      <formula>3.5</formula>
    </cfRule>
    <cfRule type="cellIs" dxfId="12" priority="18" stopIfTrue="1" operator="between">
      <formula>$E$117</formula>
      <formula>3.5</formula>
    </cfRule>
    <cfRule type="cellIs" dxfId="11" priority="19" stopIfTrue="1" operator="between">
      <formula>4.5</formula>
      <formula>$E$117</formula>
    </cfRule>
    <cfRule type="cellIs" dxfId="10" priority="20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C4" sqref="C4:C5"/>
    </sheetView>
  </sheetViews>
  <sheetFormatPr defaultRowHeight="15" x14ac:dyDescent="0.25"/>
  <cols>
    <col min="1" max="1" width="4.7109375" customWidth="1"/>
    <col min="2" max="2" width="18.7109375" customWidth="1"/>
    <col min="3" max="3" width="32.7109375" customWidth="1"/>
    <col min="4" max="4" width="8.7109375" customWidth="1"/>
    <col min="5" max="5" width="8.7109375" style="2" customWidth="1"/>
    <col min="6" max="6" width="7.85546875" customWidth="1"/>
  </cols>
  <sheetData>
    <row r="1" spans="1:12" ht="15" customHeight="1" x14ac:dyDescent="0.25">
      <c r="G1" s="69"/>
      <c r="H1" s="31" t="s">
        <v>68</v>
      </c>
    </row>
    <row r="2" spans="1:12" ht="15" customHeight="1" x14ac:dyDescent="0.25">
      <c r="A2" s="4"/>
      <c r="B2" s="4"/>
      <c r="C2" s="65" t="s">
        <v>8</v>
      </c>
      <c r="D2" s="65"/>
      <c r="E2" s="68">
        <v>2024</v>
      </c>
      <c r="F2" s="4"/>
      <c r="G2" s="70"/>
      <c r="H2" s="31" t="s">
        <v>69</v>
      </c>
    </row>
    <row r="3" spans="1:12" ht="15" customHeight="1" thickBot="1" x14ac:dyDescent="0.3">
      <c r="A3" s="4"/>
      <c r="B3" s="4"/>
      <c r="C3" s="4"/>
      <c r="D3" s="4"/>
      <c r="E3" s="5"/>
      <c r="F3" s="4"/>
      <c r="G3" s="165"/>
      <c r="H3" s="31" t="s">
        <v>70</v>
      </c>
    </row>
    <row r="4" spans="1:12" ht="15" customHeight="1" x14ac:dyDescent="0.25">
      <c r="A4" s="402" t="s">
        <v>0</v>
      </c>
      <c r="B4" s="404" t="s">
        <v>10</v>
      </c>
      <c r="C4" s="404" t="s">
        <v>11</v>
      </c>
      <c r="D4" s="395" t="s">
        <v>12</v>
      </c>
      <c r="E4" s="400" t="s">
        <v>95</v>
      </c>
      <c r="F4" s="4"/>
      <c r="G4" s="32"/>
      <c r="H4" s="31" t="s">
        <v>71</v>
      </c>
    </row>
    <row r="5" spans="1:12" ht="27" customHeight="1" thickBot="1" x14ac:dyDescent="0.3">
      <c r="A5" s="403"/>
      <c r="B5" s="405"/>
      <c r="C5" s="405"/>
      <c r="D5" s="396"/>
      <c r="E5" s="401"/>
      <c r="F5" s="4"/>
    </row>
    <row r="6" spans="1:12" ht="15" customHeight="1" thickBot="1" x14ac:dyDescent="0.3">
      <c r="A6" s="71"/>
      <c r="B6" s="72"/>
      <c r="C6" s="72" t="s">
        <v>82</v>
      </c>
      <c r="D6" s="73">
        <f>SUM(D7:D117)</f>
        <v>14008</v>
      </c>
      <c r="E6" s="100">
        <f>AVERAGE(E7:E117)</f>
        <v>4.0974945945945942</v>
      </c>
      <c r="F6" s="109"/>
      <c r="G6" s="103"/>
      <c r="H6" s="103"/>
      <c r="K6" s="103"/>
      <c r="L6" s="101"/>
    </row>
    <row r="7" spans="1:12" ht="15" customHeight="1" x14ac:dyDescent="0.25">
      <c r="A7" s="19">
        <v>1</v>
      </c>
      <c r="B7" s="20" t="s">
        <v>1</v>
      </c>
      <c r="C7" s="25" t="s">
        <v>14</v>
      </c>
      <c r="D7" s="364">
        <v>107</v>
      </c>
      <c r="E7" s="84">
        <v>4.8131000000000004</v>
      </c>
      <c r="F7" s="107"/>
      <c r="G7" s="106"/>
      <c r="H7" s="105"/>
      <c r="I7" s="105"/>
      <c r="K7" s="103"/>
      <c r="L7" s="103"/>
    </row>
    <row r="8" spans="1:12" s="1" customFormat="1" ht="15" customHeight="1" x14ac:dyDescent="0.25">
      <c r="A8" s="30">
        <v>2</v>
      </c>
      <c r="B8" s="24" t="s">
        <v>5</v>
      </c>
      <c r="C8" s="36" t="s">
        <v>35</v>
      </c>
      <c r="D8" s="207">
        <v>80</v>
      </c>
      <c r="E8" s="86">
        <v>4.7374999999999998</v>
      </c>
      <c r="F8" s="109"/>
      <c r="G8" s="104"/>
      <c r="H8" s="104"/>
      <c r="K8" s="104"/>
      <c r="L8" s="104"/>
    </row>
    <row r="9" spans="1:12" s="1" customFormat="1" ht="15" customHeight="1" x14ac:dyDescent="0.25">
      <c r="A9" s="21">
        <v>3</v>
      </c>
      <c r="B9" s="6" t="s">
        <v>3</v>
      </c>
      <c r="C9" s="33" t="s">
        <v>22</v>
      </c>
      <c r="D9" s="365">
        <v>101</v>
      </c>
      <c r="E9" s="85">
        <v>4.633700000000001</v>
      </c>
      <c r="F9" s="109"/>
      <c r="G9" s="104"/>
      <c r="H9" s="104"/>
      <c r="K9" s="104"/>
      <c r="L9" s="104"/>
    </row>
    <row r="10" spans="1:12" s="1" customFormat="1" ht="15" customHeight="1" x14ac:dyDescent="0.25">
      <c r="A10" s="21">
        <v>4</v>
      </c>
      <c r="B10" s="6" t="s">
        <v>1</v>
      </c>
      <c r="C10" s="33" t="s">
        <v>13</v>
      </c>
      <c r="D10" s="207">
        <v>41</v>
      </c>
      <c r="E10" s="85">
        <v>4.6097000000000001</v>
      </c>
      <c r="F10" s="109"/>
      <c r="G10" s="104"/>
      <c r="H10" s="104"/>
      <c r="K10" s="104"/>
      <c r="L10" s="104"/>
    </row>
    <row r="11" spans="1:12" s="1" customFormat="1" ht="15" customHeight="1" x14ac:dyDescent="0.25">
      <c r="A11" s="102">
        <v>5</v>
      </c>
      <c r="B11" s="12" t="s">
        <v>2</v>
      </c>
      <c r="C11" s="33" t="s">
        <v>62</v>
      </c>
      <c r="D11" s="207">
        <v>83</v>
      </c>
      <c r="E11" s="89">
        <v>4.6025</v>
      </c>
      <c r="F11" s="109"/>
      <c r="G11" s="104"/>
      <c r="H11" s="104"/>
      <c r="K11" s="104"/>
      <c r="L11" s="104"/>
    </row>
    <row r="12" spans="1:12" s="1" customFormat="1" ht="15" customHeight="1" x14ac:dyDescent="0.25">
      <c r="A12" s="21">
        <v>6</v>
      </c>
      <c r="B12" s="6" t="s">
        <v>2</v>
      </c>
      <c r="C12" s="33" t="s">
        <v>59</v>
      </c>
      <c r="D12" s="207">
        <v>121</v>
      </c>
      <c r="E12" s="85">
        <v>4.5372000000000003</v>
      </c>
      <c r="F12" s="109"/>
      <c r="G12" s="104"/>
      <c r="H12" s="104"/>
      <c r="K12" s="104"/>
      <c r="L12" s="104"/>
    </row>
    <row r="13" spans="1:12" s="1" customFormat="1" ht="15" customHeight="1" x14ac:dyDescent="0.25">
      <c r="A13" s="21">
        <v>7</v>
      </c>
      <c r="B13" s="6" t="s">
        <v>1</v>
      </c>
      <c r="C13" s="33" t="s">
        <v>101</v>
      </c>
      <c r="D13" s="178">
        <v>101</v>
      </c>
      <c r="E13" s="85">
        <v>4.5347</v>
      </c>
      <c r="F13" s="109"/>
      <c r="G13" s="104"/>
      <c r="H13" s="104"/>
      <c r="K13" s="104"/>
      <c r="L13" s="104"/>
    </row>
    <row r="14" spans="1:12" s="1" customFormat="1" ht="15" customHeight="1" x14ac:dyDescent="0.25">
      <c r="A14" s="21">
        <v>8</v>
      </c>
      <c r="B14" s="6" t="s">
        <v>5</v>
      </c>
      <c r="C14" s="33" t="s">
        <v>43</v>
      </c>
      <c r="D14" s="207">
        <v>190</v>
      </c>
      <c r="E14" s="85">
        <v>4.5316000000000001</v>
      </c>
      <c r="F14" s="109"/>
      <c r="G14" s="104"/>
      <c r="H14" s="104"/>
      <c r="K14" s="104"/>
      <c r="L14" s="104"/>
    </row>
    <row r="15" spans="1:12" s="1" customFormat="1" ht="15" customHeight="1" x14ac:dyDescent="0.25">
      <c r="A15" s="21">
        <v>9</v>
      </c>
      <c r="B15" s="6" t="s">
        <v>5</v>
      </c>
      <c r="C15" s="33" t="s">
        <v>47</v>
      </c>
      <c r="D15" s="158">
        <v>127</v>
      </c>
      <c r="E15" s="85">
        <v>4.5196999999999994</v>
      </c>
      <c r="F15" s="109"/>
      <c r="G15" s="104"/>
      <c r="H15" s="104"/>
      <c r="L15" s="104"/>
    </row>
    <row r="16" spans="1:12" s="1" customFormat="1" ht="15" customHeight="1" thickBot="1" x14ac:dyDescent="0.3">
      <c r="A16" s="22">
        <v>10</v>
      </c>
      <c r="B16" s="23" t="s">
        <v>7</v>
      </c>
      <c r="C16" s="200" t="s">
        <v>131</v>
      </c>
      <c r="D16" s="201">
        <v>115</v>
      </c>
      <c r="E16" s="87">
        <v>4.5042999999999997</v>
      </c>
      <c r="F16" s="109"/>
      <c r="G16" s="104"/>
      <c r="H16" s="104"/>
      <c r="L16" s="104"/>
    </row>
    <row r="17" spans="1:12" s="1" customFormat="1" ht="15" customHeight="1" x14ac:dyDescent="0.25">
      <c r="A17" s="19">
        <v>11</v>
      </c>
      <c r="B17" s="20" t="s">
        <v>2</v>
      </c>
      <c r="C17" s="25" t="s">
        <v>147</v>
      </c>
      <c r="D17" s="156">
        <v>79</v>
      </c>
      <c r="E17" s="84">
        <v>4.4937000000000005</v>
      </c>
      <c r="F17" s="110"/>
      <c r="G17" s="104"/>
      <c r="H17" s="104"/>
      <c r="L17" s="104"/>
    </row>
    <row r="18" spans="1:12" s="1" customFormat="1" ht="15" customHeight="1" x14ac:dyDescent="0.25">
      <c r="A18" s="30">
        <v>12</v>
      </c>
      <c r="B18" s="6" t="s">
        <v>6</v>
      </c>
      <c r="C18" s="33" t="s">
        <v>51</v>
      </c>
      <c r="D18" s="158">
        <v>110</v>
      </c>
      <c r="E18" s="85">
        <v>4.4904999999999999</v>
      </c>
      <c r="F18" s="110"/>
      <c r="G18" s="104"/>
      <c r="H18" s="104"/>
      <c r="L18" s="104"/>
    </row>
    <row r="19" spans="1:12" s="1" customFormat="1" ht="15" customHeight="1" x14ac:dyDescent="0.25">
      <c r="A19" s="30">
        <v>13</v>
      </c>
      <c r="B19" s="6" t="s">
        <v>5</v>
      </c>
      <c r="C19" s="33" t="s">
        <v>117</v>
      </c>
      <c r="D19" s="158">
        <v>35</v>
      </c>
      <c r="E19" s="85">
        <v>4.4571000000000005</v>
      </c>
      <c r="F19" s="110"/>
      <c r="G19" s="104"/>
      <c r="H19" s="104"/>
      <c r="L19" s="104"/>
    </row>
    <row r="20" spans="1:12" s="1" customFormat="1" ht="15" customHeight="1" x14ac:dyDescent="0.25">
      <c r="A20" s="21">
        <v>14</v>
      </c>
      <c r="B20" s="6" t="s">
        <v>3</v>
      </c>
      <c r="C20" s="33" t="s">
        <v>105</v>
      </c>
      <c r="D20" s="158">
        <v>177</v>
      </c>
      <c r="E20" s="85">
        <v>4.3951000000000002</v>
      </c>
      <c r="F20" s="110"/>
      <c r="G20" s="104"/>
      <c r="H20" s="104"/>
      <c r="L20" s="104"/>
    </row>
    <row r="21" spans="1:12" s="1" customFormat="1" ht="15" customHeight="1" x14ac:dyDescent="0.25">
      <c r="A21" s="102">
        <v>15</v>
      </c>
      <c r="B21" s="6" t="s">
        <v>6</v>
      </c>
      <c r="C21" s="33" t="s">
        <v>67</v>
      </c>
      <c r="D21" s="158">
        <v>128</v>
      </c>
      <c r="E21" s="85">
        <v>4.3750999999999998</v>
      </c>
      <c r="F21" s="110"/>
      <c r="G21" s="104"/>
      <c r="H21" s="104"/>
      <c r="L21" s="104"/>
    </row>
    <row r="22" spans="1:12" s="1" customFormat="1" ht="15" customHeight="1" x14ac:dyDescent="0.25">
      <c r="A22" s="21">
        <v>16</v>
      </c>
      <c r="B22" s="6" t="s">
        <v>5</v>
      </c>
      <c r="C22" s="33" t="s">
        <v>33</v>
      </c>
      <c r="D22" s="158">
        <v>217</v>
      </c>
      <c r="E22" s="85">
        <v>4.3548</v>
      </c>
      <c r="F22" s="110"/>
      <c r="G22" s="104"/>
      <c r="H22" s="104"/>
    </row>
    <row r="23" spans="1:12" s="1" customFormat="1" ht="15" customHeight="1" x14ac:dyDescent="0.25">
      <c r="A23" s="21">
        <v>17</v>
      </c>
      <c r="B23" s="6" t="s">
        <v>5</v>
      </c>
      <c r="C23" s="33" t="s">
        <v>37</v>
      </c>
      <c r="D23" s="158">
        <v>127</v>
      </c>
      <c r="E23" s="85">
        <v>4.3544</v>
      </c>
      <c r="F23" s="110"/>
      <c r="G23" s="104"/>
      <c r="H23" s="104"/>
    </row>
    <row r="24" spans="1:12" s="1" customFormat="1" ht="15" customHeight="1" x14ac:dyDescent="0.25">
      <c r="A24" s="21">
        <v>18</v>
      </c>
      <c r="B24" s="6" t="s">
        <v>7</v>
      </c>
      <c r="C24" s="33" t="s">
        <v>142</v>
      </c>
      <c r="D24" s="158">
        <v>128</v>
      </c>
      <c r="E24" s="85">
        <v>4.3514999999999997</v>
      </c>
      <c r="F24" s="110"/>
      <c r="G24" s="104"/>
      <c r="H24" s="104"/>
    </row>
    <row r="25" spans="1:12" s="1" customFormat="1" ht="15" customHeight="1" x14ac:dyDescent="0.25">
      <c r="A25" s="102">
        <v>19</v>
      </c>
      <c r="B25" s="6" t="s">
        <v>7</v>
      </c>
      <c r="C25" s="33" t="s">
        <v>93</v>
      </c>
      <c r="D25" s="158">
        <v>294</v>
      </c>
      <c r="E25" s="85">
        <v>4.3266</v>
      </c>
      <c r="F25" s="110"/>
      <c r="G25" s="104"/>
      <c r="H25" s="104"/>
    </row>
    <row r="26" spans="1:12" s="1" customFormat="1" ht="15" customHeight="1" thickBot="1" x14ac:dyDescent="0.3">
      <c r="A26" s="47">
        <v>20</v>
      </c>
      <c r="B26" s="23" t="s">
        <v>7</v>
      </c>
      <c r="C26" s="349" t="s">
        <v>99</v>
      </c>
      <c r="D26" s="159">
        <v>257</v>
      </c>
      <c r="E26" s="87">
        <v>4.3229000000000006</v>
      </c>
      <c r="F26" s="110"/>
      <c r="G26" s="104"/>
      <c r="H26" s="104"/>
    </row>
    <row r="27" spans="1:12" s="1" customFormat="1" ht="15" customHeight="1" x14ac:dyDescent="0.25">
      <c r="A27" s="19">
        <v>21</v>
      </c>
      <c r="B27" s="20" t="s">
        <v>4</v>
      </c>
      <c r="C27" s="119" t="s">
        <v>27</v>
      </c>
      <c r="D27" s="156">
        <v>161</v>
      </c>
      <c r="E27" s="84">
        <v>4.3102</v>
      </c>
      <c r="F27" s="110"/>
    </row>
    <row r="28" spans="1:12" s="1" customFormat="1" ht="15" customHeight="1" x14ac:dyDescent="0.25">
      <c r="A28" s="21">
        <v>22</v>
      </c>
      <c r="B28" s="12" t="s">
        <v>7</v>
      </c>
      <c r="C28" s="120" t="s">
        <v>158</v>
      </c>
      <c r="D28" s="158">
        <v>139</v>
      </c>
      <c r="E28" s="85">
        <v>4.2949000000000002</v>
      </c>
      <c r="F28" s="110"/>
    </row>
    <row r="29" spans="1:12" s="1" customFormat="1" ht="15" customHeight="1" x14ac:dyDescent="0.25">
      <c r="A29" s="102">
        <v>23</v>
      </c>
      <c r="B29" s="6" t="s">
        <v>7</v>
      </c>
      <c r="C29" s="203" t="s">
        <v>144</v>
      </c>
      <c r="D29" s="158">
        <v>205</v>
      </c>
      <c r="E29" s="85">
        <v>4.2881999999999998</v>
      </c>
      <c r="F29" s="110"/>
    </row>
    <row r="30" spans="1:12" s="1" customFormat="1" ht="15" customHeight="1" x14ac:dyDescent="0.25">
      <c r="A30" s="30">
        <v>24</v>
      </c>
      <c r="B30" s="24" t="s">
        <v>7</v>
      </c>
      <c r="C30" s="204" t="s">
        <v>58</v>
      </c>
      <c r="D30" s="157">
        <v>157</v>
      </c>
      <c r="E30" s="86">
        <v>4.2866999999999997</v>
      </c>
      <c r="F30" s="111"/>
    </row>
    <row r="31" spans="1:12" s="1" customFormat="1" ht="15" customHeight="1" x14ac:dyDescent="0.25">
      <c r="A31" s="21">
        <v>25</v>
      </c>
      <c r="B31" s="6" t="s">
        <v>7</v>
      </c>
      <c r="C31" s="203" t="s">
        <v>139</v>
      </c>
      <c r="D31" s="158">
        <v>97</v>
      </c>
      <c r="E31" s="85">
        <v>4.2784000000000004</v>
      </c>
      <c r="F31" s="111"/>
    </row>
    <row r="32" spans="1:12" s="1" customFormat="1" ht="15" customHeight="1" x14ac:dyDescent="0.25">
      <c r="A32" s="21">
        <v>26</v>
      </c>
      <c r="B32" s="348" t="s">
        <v>7</v>
      </c>
      <c r="C32" s="363" t="s">
        <v>135</v>
      </c>
      <c r="D32" s="348">
        <v>93</v>
      </c>
      <c r="E32" s="89">
        <v>4.2688999999999995</v>
      </c>
      <c r="F32" s="111"/>
    </row>
    <row r="33" spans="1:6" s="1" customFormat="1" ht="15" customHeight="1" x14ac:dyDescent="0.25">
      <c r="A33" s="21">
        <v>27</v>
      </c>
      <c r="B33" s="6" t="s">
        <v>5</v>
      </c>
      <c r="C33" s="203" t="s">
        <v>34</v>
      </c>
      <c r="D33" s="158">
        <v>284</v>
      </c>
      <c r="E33" s="85">
        <v>4.2428999999999997</v>
      </c>
      <c r="F33" s="111"/>
    </row>
    <row r="34" spans="1:6" s="1" customFormat="1" ht="15" customHeight="1" x14ac:dyDescent="0.25">
      <c r="A34" s="102">
        <v>28</v>
      </c>
      <c r="B34" s="6" t="s">
        <v>4</v>
      </c>
      <c r="C34" s="33" t="s">
        <v>90</v>
      </c>
      <c r="D34" s="158">
        <v>133</v>
      </c>
      <c r="E34" s="85">
        <v>4.2331000000000003</v>
      </c>
      <c r="F34" s="111"/>
    </row>
    <row r="35" spans="1:6" s="1" customFormat="1" ht="15" customHeight="1" x14ac:dyDescent="0.25">
      <c r="A35" s="21">
        <v>29</v>
      </c>
      <c r="B35" s="6" t="s">
        <v>1</v>
      </c>
      <c r="C35" s="33" t="s">
        <v>103</v>
      </c>
      <c r="D35" s="202">
        <v>123</v>
      </c>
      <c r="E35" s="85">
        <v>4.2279999999999998</v>
      </c>
      <c r="F35" s="111"/>
    </row>
    <row r="36" spans="1:6" s="1" customFormat="1" ht="15" customHeight="1" thickBot="1" x14ac:dyDescent="0.3">
      <c r="A36" s="22">
        <v>30</v>
      </c>
      <c r="B36" s="23" t="s">
        <v>7</v>
      </c>
      <c r="C36" s="34" t="s">
        <v>94</v>
      </c>
      <c r="D36" s="159">
        <v>301</v>
      </c>
      <c r="E36" s="87">
        <v>4.2254999999999994</v>
      </c>
      <c r="F36" s="111"/>
    </row>
    <row r="37" spans="1:6" s="1" customFormat="1" ht="15" customHeight="1" x14ac:dyDescent="0.25">
      <c r="A37" s="30">
        <v>31</v>
      </c>
      <c r="B37" s="24" t="s">
        <v>2</v>
      </c>
      <c r="C37" s="26" t="s">
        <v>60</v>
      </c>
      <c r="D37" s="157">
        <v>64</v>
      </c>
      <c r="E37" s="86">
        <v>4.2187999999999999</v>
      </c>
      <c r="F37" s="111"/>
    </row>
    <row r="38" spans="1:6" s="1" customFormat="1" ht="15" customHeight="1" x14ac:dyDescent="0.25">
      <c r="A38" s="102">
        <v>32</v>
      </c>
      <c r="B38" s="6" t="s">
        <v>1</v>
      </c>
      <c r="C38" s="33" t="s">
        <v>15</v>
      </c>
      <c r="D38" s="202">
        <v>164</v>
      </c>
      <c r="E38" s="85">
        <v>4.2138</v>
      </c>
      <c r="F38" s="111"/>
    </row>
    <row r="39" spans="1:6" s="1" customFormat="1" ht="15" customHeight="1" x14ac:dyDescent="0.25">
      <c r="A39" s="21">
        <v>33</v>
      </c>
      <c r="B39" s="6" t="s">
        <v>7</v>
      </c>
      <c r="C39" s="33" t="s">
        <v>141</v>
      </c>
      <c r="D39" s="158">
        <v>117</v>
      </c>
      <c r="E39" s="85">
        <v>4.2133000000000003</v>
      </c>
      <c r="F39" s="111"/>
    </row>
    <row r="40" spans="1:6" s="1" customFormat="1" ht="15" customHeight="1" x14ac:dyDescent="0.25">
      <c r="A40" s="102">
        <v>34</v>
      </c>
      <c r="B40" s="6" t="s">
        <v>2</v>
      </c>
      <c r="C40" s="33" t="s">
        <v>64</v>
      </c>
      <c r="D40" s="158">
        <v>45</v>
      </c>
      <c r="E40" s="85">
        <v>4.2000999999999999</v>
      </c>
      <c r="F40" s="111"/>
    </row>
    <row r="41" spans="1:6" s="1" customFormat="1" ht="15" customHeight="1" x14ac:dyDescent="0.25">
      <c r="A41" s="21">
        <v>35</v>
      </c>
      <c r="B41" s="6" t="s">
        <v>4</v>
      </c>
      <c r="C41" s="33" t="s">
        <v>111</v>
      </c>
      <c r="D41" s="158">
        <v>86</v>
      </c>
      <c r="E41" s="85">
        <v>4.1977000000000002</v>
      </c>
      <c r="F41" s="111"/>
    </row>
    <row r="42" spans="1:6" s="1" customFormat="1" ht="15" customHeight="1" x14ac:dyDescent="0.25">
      <c r="A42" s="21">
        <v>36</v>
      </c>
      <c r="B42" s="6" t="s">
        <v>7</v>
      </c>
      <c r="C42" s="33" t="s">
        <v>134</v>
      </c>
      <c r="D42" s="158">
        <v>83</v>
      </c>
      <c r="E42" s="85">
        <v>4.1924000000000001</v>
      </c>
      <c r="F42" s="111"/>
    </row>
    <row r="43" spans="1:6" s="1" customFormat="1" ht="15" customHeight="1" x14ac:dyDescent="0.25">
      <c r="A43" s="21">
        <v>37</v>
      </c>
      <c r="B43" s="292" t="s">
        <v>3</v>
      </c>
      <c r="C43" s="292" t="s">
        <v>18</v>
      </c>
      <c r="D43" s="292">
        <v>74</v>
      </c>
      <c r="E43" s="85">
        <v>4.1757999999999997</v>
      </c>
      <c r="F43" s="111"/>
    </row>
    <row r="44" spans="1:6" s="1" customFormat="1" ht="15" customHeight="1" x14ac:dyDescent="0.25">
      <c r="A44" s="21">
        <v>38</v>
      </c>
      <c r="B44" s="6" t="s">
        <v>5</v>
      </c>
      <c r="C44" s="33" t="s">
        <v>41</v>
      </c>
      <c r="D44" s="158">
        <v>41</v>
      </c>
      <c r="E44" s="85">
        <v>4.1703000000000001</v>
      </c>
      <c r="F44" s="111"/>
    </row>
    <row r="45" spans="1:6" s="1" customFormat="1" ht="15" customHeight="1" x14ac:dyDescent="0.25">
      <c r="A45" s="21">
        <v>39</v>
      </c>
      <c r="B45" s="6" t="s">
        <v>6</v>
      </c>
      <c r="C45" s="26" t="s">
        <v>49</v>
      </c>
      <c r="D45" s="158">
        <v>90</v>
      </c>
      <c r="E45" s="85">
        <v>4.1666999999999996</v>
      </c>
      <c r="F45" s="111"/>
    </row>
    <row r="46" spans="1:6" s="1" customFormat="1" ht="15" customHeight="1" thickBot="1" x14ac:dyDescent="0.3">
      <c r="A46" s="22">
        <v>40</v>
      </c>
      <c r="B46" s="23" t="s">
        <v>7</v>
      </c>
      <c r="C46" s="34" t="s">
        <v>156</v>
      </c>
      <c r="D46" s="159">
        <v>67</v>
      </c>
      <c r="E46" s="87">
        <v>4.1641999999999992</v>
      </c>
      <c r="F46" s="111"/>
    </row>
    <row r="47" spans="1:6" s="1" customFormat="1" ht="15" customHeight="1" x14ac:dyDescent="0.25">
      <c r="A47" s="19">
        <v>41</v>
      </c>
      <c r="B47" s="20" t="s">
        <v>7</v>
      </c>
      <c r="C47" s="25" t="s">
        <v>53</v>
      </c>
      <c r="D47" s="156">
        <v>74</v>
      </c>
      <c r="E47" s="84">
        <v>4.1622000000000003</v>
      </c>
      <c r="F47" s="111"/>
    </row>
    <row r="48" spans="1:6" s="1" customFormat="1" ht="15" customHeight="1" x14ac:dyDescent="0.25">
      <c r="A48" s="21">
        <v>42</v>
      </c>
      <c r="B48" s="6" t="s">
        <v>5</v>
      </c>
      <c r="C48" s="33" t="s">
        <v>154</v>
      </c>
      <c r="D48" s="158">
        <v>132</v>
      </c>
      <c r="E48" s="85">
        <v>4.1589999999999998</v>
      </c>
      <c r="F48" s="111"/>
    </row>
    <row r="49" spans="1:6" s="1" customFormat="1" ht="15" customHeight="1" x14ac:dyDescent="0.25">
      <c r="A49" s="30">
        <v>43</v>
      </c>
      <c r="B49" s="24" t="s">
        <v>7</v>
      </c>
      <c r="C49" s="26" t="s">
        <v>143</v>
      </c>
      <c r="D49" s="157">
        <v>267</v>
      </c>
      <c r="E49" s="86">
        <v>4.1574</v>
      </c>
      <c r="F49" s="110"/>
    </row>
    <row r="50" spans="1:6" s="1" customFormat="1" ht="15" customHeight="1" x14ac:dyDescent="0.25">
      <c r="A50" s="30">
        <v>44</v>
      </c>
      <c r="B50" s="6" t="s">
        <v>6</v>
      </c>
      <c r="C50" s="33" t="s">
        <v>120</v>
      </c>
      <c r="D50" s="158">
        <v>166</v>
      </c>
      <c r="E50" s="85">
        <v>4.1562999999999999</v>
      </c>
      <c r="F50" s="110"/>
    </row>
    <row r="51" spans="1:6" s="1" customFormat="1" ht="15" customHeight="1" x14ac:dyDescent="0.25">
      <c r="A51" s="46">
        <v>45</v>
      </c>
      <c r="B51" s="6" t="s">
        <v>3</v>
      </c>
      <c r="C51" s="33" t="s">
        <v>152</v>
      </c>
      <c r="D51" s="202">
        <v>87</v>
      </c>
      <c r="E51" s="85">
        <v>4.149</v>
      </c>
      <c r="F51" s="110"/>
    </row>
    <row r="52" spans="1:6" s="1" customFormat="1" ht="15" customHeight="1" x14ac:dyDescent="0.25">
      <c r="A52" s="30">
        <v>46</v>
      </c>
      <c r="B52" s="6" t="s">
        <v>3</v>
      </c>
      <c r="C52" s="33" t="s">
        <v>110</v>
      </c>
      <c r="D52" s="158">
        <v>68</v>
      </c>
      <c r="E52" s="85">
        <v>4.1470000000000002</v>
      </c>
      <c r="F52" s="110"/>
    </row>
    <row r="53" spans="1:6" s="1" customFormat="1" ht="15" customHeight="1" x14ac:dyDescent="0.25">
      <c r="A53" s="46">
        <v>47</v>
      </c>
      <c r="B53" s="6" t="s">
        <v>7</v>
      </c>
      <c r="C53" s="33" t="s">
        <v>132</v>
      </c>
      <c r="D53" s="158">
        <v>173</v>
      </c>
      <c r="E53" s="85">
        <v>4.1329999999999991</v>
      </c>
      <c r="F53" s="110"/>
    </row>
    <row r="54" spans="1:6" s="1" customFormat="1" ht="15" customHeight="1" x14ac:dyDescent="0.25">
      <c r="A54" s="30">
        <v>48</v>
      </c>
      <c r="B54" s="6" t="s">
        <v>1</v>
      </c>
      <c r="C54" s="33" t="s">
        <v>16</v>
      </c>
      <c r="D54" s="158">
        <v>98</v>
      </c>
      <c r="E54" s="85">
        <v>4.1326000000000001</v>
      </c>
      <c r="F54" s="110"/>
    </row>
    <row r="55" spans="1:6" s="1" customFormat="1" ht="15" customHeight="1" x14ac:dyDescent="0.25">
      <c r="A55" s="30">
        <v>49</v>
      </c>
      <c r="B55" s="6" t="s">
        <v>5</v>
      </c>
      <c r="C55" s="33" t="s">
        <v>46</v>
      </c>
      <c r="D55" s="158">
        <v>115</v>
      </c>
      <c r="E55" s="85">
        <v>4.1303999999999998</v>
      </c>
      <c r="F55" s="110"/>
    </row>
    <row r="56" spans="1:6" s="1" customFormat="1" ht="15" customHeight="1" thickBot="1" x14ac:dyDescent="0.3">
      <c r="A56" s="249">
        <v>50</v>
      </c>
      <c r="B56" s="23" t="s">
        <v>5</v>
      </c>
      <c r="C56" s="34" t="s">
        <v>153</v>
      </c>
      <c r="D56" s="159">
        <v>109</v>
      </c>
      <c r="E56" s="87">
        <v>4.1193000000000008</v>
      </c>
      <c r="F56" s="110"/>
    </row>
    <row r="57" spans="1:6" s="1" customFormat="1" ht="15" customHeight="1" x14ac:dyDescent="0.25">
      <c r="A57" s="45">
        <v>51</v>
      </c>
      <c r="B57" s="20" t="s">
        <v>7</v>
      </c>
      <c r="C57" s="25" t="s">
        <v>137</v>
      </c>
      <c r="D57" s="156">
        <v>128</v>
      </c>
      <c r="E57" s="84">
        <v>4.1172000000000004</v>
      </c>
      <c r="F57" s="110"/>
    </row>
    <row r="58" spans="1:6" s="1" customFormat="1" ht="15" customHeight="1" x14ac:dyDescent="0.25">
      <c r="A58" s="30">
        <v>52</v>
      </c>
      <c r="B58" s="6" t="s">
        <v>7</v>
      </c>
      <c r="C58" s="33" t="s">
        <v>92</v>
      </c>
      <c r="D58" s="158">
        <v>186</v>
      </c>
      <c r="E58" s="85">
        <v>4.1124999999999998</v>
      </c>
      <c r="F58" s="110"/>
    </row>
    <row r="59" spans="1:6" s="1" customFormat="1" ht="15" customHeight="1" x14ac:dyDescent="0.25">
      <c r="A59" s="46">
        <v>53</v>
      </c>
      <c r="B59" s="6" t="s">
        <v>7</v>
      </c>
      <c r="C59" s="33" t="s">
        <v>146</v>
      </c>
      <c r="D59" s="158">
        <v>415</v>
      </c>
      <c r="E59" s="85">
        <v>4.1112000000000002</v>
      </c>
      <c r="F59" s="110"/>
    </row>
    <row r="60" spans="1:6" s="1" customFormat="1" ht="15" customHeight="1" x14ac:dyDescent="0.25">
      <c r="A60" s="46">
        <v>54</v>
      </c>
      <c r="B60" s="6" t="s">
        <v>7</v>
      </c>
      <c r="C60" s="33" t="s">
        <v>129</v>
      </c>
      <c r="D60" s="158">
        <v>105</v>
      </c>
      <c r="E60" s="85">
        <v>4.0952000000000002</v>
      </c>
      <c r="F60" s="110"/>
    </row>
    <row r="61" spans="1:6" s="1" customFormat="1" ht="15" customHeight="1" x14ac:dyDescent="0.25">
      <c r="A61" s="30">
        <v>55</v>
      </c>
      <c r="B61" s="6" t="s">
        <v>3</v>
      </c>
      <c r="C61" s="33" t="s">
        <v>19</v>
      </c>
      <c r="D61" s="158">
        <v>168</v>
      </c>
      <c r="E61" s="85">
        <v>4.0892999999999997</v>
      </c>
      <c r="F61" s="110"/>
    </row>
    <row r="62" spans="1:6" s="1" customFormat="1" ht="15" customHeight="1" x14ac:dyDescent="0.25">
      <c r="A62" s="30">
        <v>56</v>
      </c>
      <c r="B62" s="6" t="s">
        <v>2</v>
      </c>
      <c r="C62" s="33" t="s">
        <v>159</v>
      </c>
      <c r="D62" s="158">
        <v>320</v>
      </c>
      <c r="E62" s="85">
        <v>4.0842999999999998</v>
      </c>
      <c r="F62" s="110"/>
    </row>
    <row r="63" spans="1:6" s="1" customFormat="1" ht="15" customHeight="1" x14ac:dyDescent="0.25">
      <c r="A63" s="46">
        <v>57</v>
      </c>
      <c r="B63" s="6" t="s">
        <v>6</v>
      </c>
      <c r="C63" s="33" t="s">
        <v>50</v>
      </c>
      <c r="D63" s="158">
        <v>61</v>
      </c>
      <c r="E63" s="85">
        <v>4.0820000000000007</v>
      </c>
      <c r="F63" s="110"/>
    </row>
    <row r="64" spans="1:6" s="1" customFormat="1" ht="15" customHeight="1" x14ac:dyDescent="0.25">
      <c r="A64" s="30">
        <v>58</v>
      </c>
      <c r="B64" s="6" t="s">
        <v>6</v>
      </c>
      <c r="C64" s="33" t="s">
        <v>122</v>
      </c>
      <c r="D64" s="158">
        <v>98</v>
      </c>
      <c r="E64" s="85">
        <v>4.0815999999999999</v>
      </c>
      <c r="F64" s="110"/>
    </row>
    <row r="65" spans="1:6" s="1" customFormat="1" ht="15" customHeight="1" x14ac:dyDescent="0.25">
      <c r="A65" s="30">
        <v>59</v>
      </c>
      <c r="B65" s="6" t="s">
        <v>6</v>
      </c>
      <c r="C65" s="33" t="s">
        <v>48</v>
      </c>
      <c r="D65" s="158">
        <v>128</v>
      </c>
      <c r="E65" s="85">
        <v>4.0780999999999992</v>
      </c>
      <c r="F65" s="110"/>
    </row>
    <row r="66" spans="1:6" s="1" customFormat="1" ht="15" customHeight="1" thickBot="1" x14ac:dyDescent="0.3">
      <c r="A66" s="47">
        <v>60</v>
      </c>
      <c r="B66" s="23" t="s">
        <v>1</v>
      </c>
      <c r="C66" s="34" t="s">
        <v>104</v>
      </c>
      <c r="D66" s="367">
        <v>91</v>
      </c>
      <c r="E66" s="87">
        <v>4.0769000000000002</v>
      </c>
      <c r="F66" s="110"/>
    </row>
    <row r="67" spans="1:6" s="1" customFormat="1" ht="15" customHeight="1" x14ac:dyDescent="0.25">
      <c r="A67" s="19">
        <v>61</v>
      </c>
      <c r="B67" s="20" t="s">
        <v>7</v>
      </c>
      <c r="C67" s="25" t="s">
        <v>52</v>
      </c>
      <c r="D67" s="156">
        <v>69</v>
      </c>
      <c r="E67" s="84">
        <v>4.0723999999999991</v>
      </c>
      <c r="F67" s="110"/>
    </row>
    <row r="68" spans="1:6" s="1" customFormat="1" ht="15" customHeight="1" x14ac:dyDescent="0.25">
      <c r="A68" s="46">
        <v>62</v>
      </c>
      <c r="B68" s="6" t="s">
        <v>4</v>
      </c>
      <c r="C68" s="33" t="s">
        <v>116</v>
      </c>
      <c r="D68" s="158">
        <v>71</v>
      </c>
      <c r="E68" s="85">
        <v>4.0708000000000002</v>
      </c>
      <c r="F68" s="110"/>
    </row>
    <row r="69" spans="1:6" s="1" customFormat="1" ht="15" customHeight="1" x14ac:dyDescent="0.25">
      <c r="A69" s="21">
        <v>63</v>
      </c>
      <c r="B69" s="6" t="s">
        <v>5</v>
      </c>
      <c r="C69" s="33" t="s">
        <v>42</v>
      </c>
      <c r="D69" s="158">
        <v>37</v>
      </c>
      <c r="E69" s="85">
        <v>4.0537000000000001</v>
      </c>
      <c r="F69" s="110"/>
    </row>
    <row r="70" spans="1:6" s="1" customFormat="1" ht="15" customHeight="1" x14ac:dyDescent="0.25">
      <c r="A70" s="21">
        <v>64</v>
      </c>
      <c r="B70" s="6" t="s">
        <v>7</v>
      </c>
      <c r="C70" s="33" t="s">
        <v>130</v>
      </c>
      <c r="D70" s="158">
        <v>117</v>
      </c>
      <c r="E70" s="85">
        <v>4.0513000000000003</v>
      </c>
      <c r="F70" s="110"/>
    </row>
    <row r="71" spans="1:6" s="1" customFormat="1" ht="15" customHeight="1" x14ac:dyDescent="0.25">
      <c r="A71" s="21">
        <v>65</v>
      </c>
      <c r="B71" s="6" t="s">
        <v>7</v>
      </c>
      <c r="C71" s="33" t="s">
        <v>133</v>
      </c>
      <c r="D71" s="158">
        <v>234</v>
      </c>
      <c r="E71" s="85">
        <v>4.0511999999999997</v>
      </c>
      <c r="F71" s="110"/>
    </row>
    <row r="72" spans="1:6" s="1" customFormat="1" ht="15" customHeight="1" x14ac:dyDescent="0.25">
      <c r="A72" s="102">
        <v>66</v>
      </c>
      <c r="B72" s="6" t="s">
        <v>7</v>
      </c>
      <c r="C72" s="33" t="s">
        <v>91</v>
      </c>
      <c r="D72" s="158">
        <v>217</v>
      </c>
      <c r="E72" s="85">
        <v>4.0503</v>
      </c>
      <c r="F72" s="110"/>
    </row>
    <row r="73" spans="1:6" s="1" customFormat="1" ht="15" customHeight="1" x14ac:dyDescent="0.25">
      <c r="A73" s="21">
        <v>67</v>
      </c>
      <c r="B73" s="6" t="s">
        <v>4</v>
      </c>
      <c r="C73" s="33" t="s">
        <v>30</v>
      </c>
      <c r="D73" s="158">
        <v>123</v>
      </c>
      <c r="E73" s="85">
        <v>4.0410000000000004</v>
      </c>
      <c r="F73" s="110"/>
    </row>
    <row r="74" spans="1:6" s="1" customFormat="1" ht="15" customHeight="1" x14ac:dyDescent="0.25">
      <c r="A74" s="21">
        <v>68</v>
      </c>
      <c r="B74" s="292" t="s">
        <v>1</v>
      </c>
      <c r="C74" s="292" t="s">
        <v>100</v>
      </c>
      <c r="D74" s="292">
        <v>128</v>
      </c>
      <c r="E74" s="85">
        <v>4.0234000000000005</v>
      </c>
      <c r="F74" s="110"/>
    </row>
    <row r="75" spans="1:6" s="1" customFormat="1" ht="15" customHeight="1" x14ac:dyDescent="0.25">
      <c r="A75" s="21">
        <v>69</v>
      </c>
      <c r="B75" s="6" t="s">
        <v>7</v>
      </c>
      <c r="C75" s="33" t="s">
        <v>138</v>
      </c>
      <c r="D75" s="158">
        <v>100</v>
      </c>
      <c r="E75" s="85">
        <v>4.0199999999999996</v>
      </c>
      <c r="F75" s="110"/>
    </row>
    <row r="76" spans="1:6" s="1" customFormat="1" ht="15" customHeight="1" thickBot="1" x14ac:dyDescent="0.3">
      <c r="A76" s="302">
        <v>70</v>
      </c>
      <c r="B76" s="23" t="s">
        <v>6</v>
      </c>
      <c r="C76" s="34" t="s">
        <v>123</v>
      </c>
      <c r="D76" s="159">
        <v>90</v>
      </c>
      <c r="E76" s="87">
        <v>4.0111999999999997</v>
      </c>
      <c r="F76" s="110"/>
    </row>
    <row r="77" spans="1:6" s="1" customFormat="1" ht="15" customHeight="1" x14ac:dyDescent="0.25">
      <c r="A77" s="45">
        <v>71</v>
      </c>
      <c r="B77" s="20" t="s">
        <v>4</v>
      </c>
      <c r="C77" s="25" t="s">
        <v>32</v>
      </c>
      <c r="D77" s="156">
        <v>126</v>
      </c>
      <c r="E77" s="84">
        <v>4.0079999999999991</v>
      </c>
      <c r="F77" s="110"/>
    </row>
    <row r="78" spans="1:6" s="1" customFormat="1" ht="15" customHeight="1" x14ac:dyDescent="0.25">
      <c r="A78" s="102">
        <v>72</v>
      </c>
      <c r="B78" s="6" t="s">
        <v>7</v>
      </c>
      <c r="C78" s="205" t="s">
        <v>140</v>
      </c>
      <c r="D78" s="207">
        <v>134</v>
      </c>
      <c r="E78" s="85">
        <v>4.0004</v>
      </c>
      <c r="F78" s="110"/>
    </row>
    <row r="79" spans="1:6" s="1" customFormat="1" ht="15" customHeight="1" x14ac:dyDescent="0.25">
      <c r="A79" s="21">
        <v>73</v>
      </c>
      <c r="B79" s="6" t="s">
        <v>1</v>
      </c>
      <c r="C79" s="26" t="s">
        <v>102</v>
      </c>
      <c r="D79" s="366">
        <v>93</v>
      </c>
      <c r="E79" s="86">
        <v>4.0000999999999998</v>
      </c>
      <c r="F79" s="110"/>
    </row>
    <row r="80" spans="1:6" s="1" customFormat="1" ht="15" customHeight="1" x14ac:dyDescent="0.25">
      <c r="A80" s="102">
        <v>74</v>
      </c>
      <c r="B80" s="6" t="s">
        <v>5</v>
      </c>
      <c r="C80" s="33" t="s">
        <v>151</v>
      </c>
      <c r="D80" s="158">
        <v>208</v>
      </c>
      <c r="E80" s="85">
        <v>3.9999000000000002</v>
      </c>
      <c r="F80" s="110"/>
    </row>
    <row r="81" spans="1:6" s="1" customFormat="1" ht="15" customHeight="1" x14ac:dyDescent="0.25">
      <c r="A81" s="102">
        <v>75</v>
      </c>
      <c r="B81" s="6" t="s">
        <v>5</v>
      </c>
      <c r="C81" s="33" t="s">
        <v>38</v>
      </c>
      <c r="D81" s="158">
        <v>92</v>
      </c>
      <c r="E81" s="85">
        <v>3.9782999999999999</v>
      </c>
      <c r="F81" s="110"/>
    </row>
    <row r="82" spans="1:6" s="1" customFormat="1" ht="15" customHeight="1" x14ac:dyDescent="0.25">
      <c r="A82" s="29">
        <v>76</v>
      </c>
      <c r="B82" s="6" t="s">
        <v>5</v>
      </c>
      <c r="C82" s="36" t="s">
        <v>40</v>
      </c>
      <c r="D82" s="88">
        <v>31</v>
      </c>
      <c r="E82" s="89">
        <v>3.9676999999999998</v>
      </c>
      <c r="F82" s="110"/>
    </row>
    <row r="83" spans="1:6" s="1" customFormat="1" ht="15" customHeight="1" x14ac:dyDescent="0.25">
      <c r="A83" s="102">
        <v>77</v>
      </c>
      <c r="B83" s="6" t="s">
        <v>6</v>
      </c>
      <c r="C83" s="208" t="s">
        <v>127</v>
      </c>
      <c r="D83" s="158">
        <v>92</v>
      </c>
      <c r="E83" s="85">
        <v>3.9670000000000005</v>
      </c>
      <c r="F83" s="110"/>
    </row>
    <row r="84" spans="1:6" s="1" customFormat="1" ht="15" customHeight="1" x14ac:dyDescent="0.25">
      <c r="A84" s="30">
        <v>78</v>
      </c>
      <c r="B84" s="6" t="s">
        <v>2</v>
      </c>
      <c r="C84" s="33" t="s">
        <v>63</v>
      </c>
      <c r="D84" s="158">
        <v>74</v>
      </c>
      <c r="E84" s="85">
        <v>3.9595000000000002</v>
      </c>
      <c r="F84" s="110"/>
    </row>
    <row r="85" spans="1:6" s="1" customFormat="1" ht="15" customHeight="1" x14ac:dyDescent="0.25">
      <c r="A85" s="30">
        <v>79</v>
      </c>
      <c r="B85" s="6" t="s">
        <v>7</v>
      </c>
      <c r="C85" s="33" t="s">
        <v>155</v>
      </c>
      <c r="D85" s="158">
        <v>83</v>
      </c>
      <c r="E85" s="85">
        <v>3.9518</v>
      </c>
      <c r="F85" s="110"/>
    </row>
    <row r="86" spans="1:6" s="1" customFormat="1" ht="15" customHeight="1" thickBot="1" x14ac:dyDescent="0.3">
      <c r="A86" s="249">
        <v>80</v>
      </c>
      <c r="B86" s="23" t="s">
        <v>4</v>
      </c>
      <c r="C86" s="34" t="s">
        <v>31</v>
      </c>
      <c r="D86" s="159">
        <v>102</v>
      </c>
      <c r="E86" s="87">
        <v>3.9412000000000003</v>
      </c>
      <c r="F86" s="110"/>
    </row>
    <row r="87" spans="1:6" s="1" customFormat="1" ht="15" customHeight="1" x14ac:dyDescent="0.25">
      <c r="A87" s="19">
        <v>81</v>
      </c>
      <c r="B87" s="20" t="s">
        <v>6</v>
      </c>
      <c r="C87" s="25" t="s">
        <v>125</v>
      </c>
      <c r="D87" s="156">
        <v>219</v>
      </c>
      <c r="E87" s="84">
        <v>3.9405999999999999</v>
      </c>
      <c r="F87" s="110"/>
    </row>
    <row r="88" spans="1:6" s="1" customFormat="1" ht="15" customHeight="1" x14ac:dyDescent="0.25">
      <c r="A88" s="30">
        <v>82</v>
      </c>
      <c r="B88" s="6" t="s">
        <v>3</v>
      </c>
      <c r="C88" s="33" t="s">
        <v>20</v>
      </c>
      <c r="D88" s="158">
        <v>65</v>
      </c>
      <c r="E88" s="85">
        <v>3.9388000000000001</v>
      </c>
      <c r="F88" s="110"/>
    </row>
    <row r="89" spans="1:6" s="1" customFormat="1" ht="15" customHeight="1" x14ac:dyDescent="0.25">
      <c r="A89" s="46">
        <v>83</v>
      </c>
      <c r="B89" s="6" t="s">
        <v>4</v>
      </c>
      <c r="C89" s="33" t="s">
        <v>29</v>
      </c>
      <c r="D89" s="158">
        <v>79</v>
      </c>
      <c r="E89" s="85">
        <v>3.9371000000000005</v>
      </c>
      <c r="F89" s="110"/>
    </row>
    <row r="90" spans="1:6" s="1" customFormat="1" ht="15" customHeight="1" x14ac:dyDescent="0.25">
      <c r="A90" s="46">
        <v>84</v>
      </c>
      <c r="B90" s="6" t="s">
        <v>6</v>
      </c>
      <c r="C90" s="33" t="s">
        <v>128</v>
      </c>
      <c r="D90" s="158">
        <v>247</v>
      </c>
      <c r="E90" s="85">
        <v>3.9356000000000004</v>
      </c>
      <c r="F90" s="110"/>
    </row>
    <row r="91" spans="1:6" s="1" customFormat="1" ht="15" customHeight="1" x14ac:dyDescent="0.25">
      <c r="A91" s="46">
        <v>85</v>
      </c>
      <c r="B91" s="6" t="s">
        <v>6</v>
      </c>
      <c r="C91" s="33" t="s">
        <v>121</v>
      </c>
      <c r="D91" s="158">
        <v>88</v>
      </c>
      <c r="E91" s="85">
        <v>3.9314000000000004</v>
      </c>
      <c r="F91" s="110"/>
    </row>
    <row r="92" spans="1:6" s="1" customFormat="1" ht="15" customHeight="1" x14ac:dyDescent="0.25">
      <c r="A92" s="30">
        <v>86</v>
      </c>
      <c r="B92" s="24" t="s">
        <v>4</v>
      </c>
      <c r="C92" s="26" t="s">
        <v>23</v>
      </c>
      <c r="D92" s="157">
        <v>124</v>
      </c>
      <c r="E92" s="86">
        <v>3.9277999999999995</v>
      </c>
      <c r="F92" s="110"/>
    </row>
    <row r="93" spans="1:6" s="1" customFormat="1" ht="15" customHeight="1" x14ac:dyDescent="0.25">
      <c r="A93" s="46">
        <v>87</v>
      </c>
      <c r="B93" s="6" t="s">
        <v>5</v>
      </c>
      <c r="C93" s="33" t="s">
        <v>45</v>
      </c>
      <c r="D93" s="158">
        <v>87</v>
      </c>
      <c r="E93" s="85">
        <v>3.9081000000000001</v>
      </c>
      <c r="F93" s="110"/>
    </row>
    <row r="94" spans="1:6" s="1" customFormat="1" ht="15" customHeight="1" x14ac:dyDescent="0.25">
      <c r="A94" s="46">
        <v>88</v>
      </c>
      <c r="B94" s="6" t="s">
        <v>2</v>
      </c>
      <c r="C94" s="33" t="s">
        <v>148</v>
      </c>
      <c r="D94" s="158">
        <v>348</v>
      </c>
      <c r="E94" s="85">
        <v>3.8936000000000002</v>
      </c>
      <c r="F94" s="110"/>
    </row>
    <row r="95" spans="1:6" s="1" customFormat="1" ht="15" customHeight="1" x14ac:dyDescent="0.25">
      <c r="A95" s="46">
        <v>89</v>
      </c>
      <c r="B95" s="6" t="s">
        <v>4</v>
      </c>
      <c r="C95" s="33" t="s">
        <v>24</v>
      </c>
      <c r="D95" s="158">
        <v>53</v>
      </c>
      <c r="E95" s="85">
        <v>3.8868</v>
      </c>
      <c r="F95" s="110"/>
    </row>
    <row r="96" spans="1:6" s="1" customFormat="1" ht="15" customHeight="1" thickBot="1" x14ac:dyDescent="0.3">
      <c r="A96" s="47">
        <v>90</v>
      </c>
      <c r="B96" s="23" t="s">
        <v>4</v>
      </c>
      <c r="C96" s="34" t="s">
        <v>28</v>
      </c>
      <c r="D96" s="159">
        <v>101</v>
      </c>
      <c r="E96" s="87">
        <v>3.8812000000000002</v>
      </c>
      <c r="F96" s="110"/>
    </row>
    <row r="97" spans="1:6" s="1" customFormat="1" ht="15" customHeight="1" x14ac:dyDescent="0.25">
      <c r="A97" s="19">
        <v>91</v>
      </c>
      <c r="B97" s="20" t="s">
        <v>6</v>
      </c>
      <c r="C97" s="25" t="s">
        <v>124</v>
      </c>
      <c r="D97" s="156">
        <v>158</v>
      </c>
      <c r="E97" s="84">
        <v>3.8795999999999999</v>
      </c>
      <c r="F97" s="110"/>
    </row>
    <row r="98" spans="1:6" s="1" customFormat="1" ht="15" customHeight="1" x14ac:dyDescent="0.25">
      <c r="A98" s="30">
        <v>92</v>
      </c>
      <c r="B98" s="6" t="s">
        <v>3</v>
      </c>
      <c r="C98" s="33" t="s">
        <v>17</v>
      </c>
      <c r="D98" s="158">
        <v>95</v>
      </c>
      <c r="E98" s="85">
        <v>3.8631000000000002</v>
      </c>
      <c r="F98" s="110"/>
    </row>
    <row r="99" spans="1:6" s="1" customFormat="1" ht="15" customHeight="1" x14ac:dyDescent="0.25">
      <c r="A99" s="46">
        <v>93</v>
      </c>
      <c r="B99" s="6" t="s">
        <v>5</v>
      </c>
      <c r="C99" s="33" t="s">
        <v>65</v>
      </c>
      <c r="D99" s="158">
        <v>134</v>
      </c>
      <c r="E99" s="85">
        <v>3.8582000000000001</v>
      </c>
      <c r="F99" s="110"/>
    </row>
    <row r="100" spans="1:6" s="1" customFormat="1" ht="15" customHeight="1" x14ac:dyDescent="0.25">
      <c r="A100" s="46">
        <v>94</v>
      </c>
      <c r="B100" s="6" t="s">
        <v>7</v>
      </c>
      <c r="C100" s="33" t="s">
        <v>136</v>
      </c>
      <c r="D100" s="158">
        <v>128</v>
      </c>
      <c r="E100" s="85">
        <v>3.8520000000000003</v>
      </c>
      <c r="F100" s="110"/>
    </row>
    <row r="101" spans="1:6" s="1" customFormat="1" ht="15" customHeight="1" x14ac:dyDescent="0.25">
      <c r="A101" s="102">
        <v>95</v>
      </c>
      <c r="B101" s="6" t="s">
        <v>4</v>
      </c>
      <c r="C101" s="33" t="s">
        <v>26</v>
      </c>
      <c r="D101" s="158">
        <v>100</v>
      </c>
      <c r="E101" s="85">
        <v>3.84</v>
      </c>
      <c r="F101" s="110"/>
    </row>
    <row r="102" spans="1:6" s="1" customFormat="1" ht="15" customHeight="1" x14ac:dyDescent="0.25">
      <c r="A102" s="30">
        <v>96</v>
      </c>
      <c r="B102" s="6" t="s">
        <v>3</v>
      </c>
      <c r="C102" s="33" t="s">
        <v>108</v>
      </c>
      <c r="D102" s="158">
        <v>104</v>
      </c>
      <c r="E102" s="85">
        <v>3.8364999999999996</v>
      </c>
      <c r="F102" s="110"/>
    </row>
    <row r="103" spans="1:6" s="1" customFormat="1" ht="15" customHeight="1" x14ac:dyDescent="0.25">
      <c r="A103" s="21">
        <v>97</v>
      </c>
      <c r="B103" s="6" t="s">
        <v>2</v>
      </c>
      <c r="C103" s="33" t="s">
        <v>61</v>
      </c>
      <c r="D103" s="158">
        <v>74</v>
      </c>
      <c r="E103" s="85">
        <v>3.8243999999999998</v>
      </c>
      <c r="F103" s="110"/>
    </row>
    <row r="104" spans="1:6" s="1" customFormat="1" ht="15" customHeight="1" x14ac:dyDescent="0.25">
      <c r="A104" s="21">
        <v>98</v>
      </c>
      <c r="B104" s="6" t="s">
        <v>3</v>
      </c>
      <c r="C104" s="33" t="s">
        <v>107</v>
      </c>
      <c r="D104" s="158">
        <v>95</v>
      </c>
      <c r="E104" s="85">
        <v>3.8209999999999997</v>
      </c>
      <c r="F104" s="110"/>
    </row>
    <row r="105" spans="1:6" s="1" customFormat="1" ht="15" customHeight="1" x14ac:dyDescent="0.25">
      <c r="A105" s="102">
        <v>99</v>
      </c>
      <c r="B105" s="292" t="s">
        <v>4</v>
      </c>
      <c r="C105" s="292" t="s">
        <v>115</v>
      </c>
      <c r="D105" s="292">
        <v>108</v>
      </c>
      <c r="E105" s="85">
        <v>3.8149000000000002</v>
      </c>
      <c r="F105" s="110"/>
    </row>
    <row r="106" spans="1:6" s="1" customFormat="1" ht="15" customHeight="1" thickBot="1" x14ac:dyDescent="0.3">
      <c r="A106" s="22">
        <v>100</v>
      </c>
      <c r="B106" s="23" t="s">
        <v>4</v>
      </c>
      <c r="C106" s="34" t="s">
        <v>25</v>
      </c>
      <c r="D106" s="159">
        <v>50</v>
      </c>
      <c r="E106" s="87">
        <v>3.8</v>
      </c>
      <c r="F106" s="110"/>
    </row>
    <row r="107" spans="1:6" s="1" customFormat="1" ht="15" customHeight="1" x14ac:dyDescent="0.25">
      <c r="A107" s="19">
        <v>101</v>
      </c>
      <c r="B107" s="20" t="s">
        <v>5</v>
      </c>
      <c r="C107" s="25" t="s">
        <v>119</v>
      </c>
      <c r="D107" s="364">
        <v>93</v>
      </c>
      <c r="E107" s="84">
        <v>3.7957000000000001</v>
      </c>
      <c r="F107" s="110"/>
    </row>
    <row r="108" spans="1:6" s="1" customFormat="1" ht="15" customHeight="1" x14ac:dyDescent="0.25">
      <c r="A108" s="102">
        <v>102</v>
      </c>
      <c r="B108" s="6" t="s">
        <v>4</v>
      </c>
      <c r="C108" s="33" t="s">
        <v>112</v>
      </c>
      <c r="D108" s="158">
        <v>149</v>
      </c>
      <c r="E108" s="85">
        <v>3.7856000000000001</v>
      </c>
      <c r="F108" s="110"/>
    </row>
    <row r="109" spans="1:6" s="1" customFormat="1" ht="15" customHeight="1" x14ac:dyDescent="0.25">
      <c r="A109" s="21">
        <v>103</v>
      </c>
      <c r="B109" s="6" t="s">
        <v>3</v>
      </c>
      <c r="C109" s="33" t="s">
        <v>106</v>
      </c>
      <c r="D109" s="158">
        <v>116</v>
      </c>
      <c r="E109" s="85">
        <v>3.7757999999999998</v>
      </c>
      <c r="F109" s="110"/>
    </row>
    <row r="110" spans="1:6" s="1" customFormat="1" ht="15" customHeight="1" x14ac:dyDescent="0.25">
      <c r="A110" s="21">
        <v>104</v>
      </c>
      <c r="B110" s="6" t="s">
        <v>7</v>
      </c>
      <c r="C110" s="33" t="s">
        <v>145</v>
      </c>
      <c r="D110" s="158">
        <v>198</v>
      </c>
      <c r="E110" s="85">
        <v>3.7268999999999992</v>
      </c>
      <c r="F110" s="110"/>
    </row>
    <row r="111" spans="1:6" s="1" customFormat="1" ht="15" customHeight="1" x14ac:dyDescent="0.25">
      <c r="A111" s="29">
        <v>105</v>
      </c>
      <c r="B111" s="6" t="s">
        <v>4</v>
      </c>
      <c r="C111" s="36" t="s">
        <v>114</v>
      </c>
      <c r="D111" s="88">
        <v>128</v>
      </c>
      <c r="E111" s="89">
        <v>3.6723000000000003</v>
      </c>
      <c r="F111" s="110"/>
    </row>
    <row r="112" spans="1:6" s="1" customFormat="1" ht="15" customHeight="1" x14ac:dyDescent="0.25">
      <c r="A112" s="21">
        <v>106</v>
      </c>
      <c r="B112" s="6" t="s">
        <v>6</v>
      </c>
      <c r="C112" s="33" t="s">
        <v>126</v>
      </c>
      <c r="D112" s="158">
        <v>141</v>
      </c>
      <c r="E112" s="85">
        <v>3.6524999999999999</v>
      </c>
      <c r="F112" s="110"/>
    </row>
    <row r="113" spans="1:6" s="1" customFormat="1" ht="15" customHeight="1" x14ac:dyDescent="0.25">
      <c r="A113" s="303">
        <v>107</v>
      </c>
      <c r="B113" s="24" t="s">
        <v>3</v>
      </c>
      <c r="C113" s="26" t="s">
        <v>109</v>
      </c>
      <c r="D113" s="157">
        <v>140</v>
      </c>
      <c r="E113" s="86">
        <v>3.5855999999999999</v>
      </c>
      <c r="F113" s="110"/>
    </row>
    <row r="114" spans="1:6" s="1" customFormat="1" ht="15" customHeight="1" x14ac:dyDescent="0.25">
      <c r="A114" s="46">
        <v>108</v>
      </c>
      <c r="B114" s="6" t="s">
        <v>7</v>
      </c>
      <c r="C114" s="33" t="s">
        <v>157</v>
      </c>
      <c r="D114" s="158">
        <v>86</v>
      </c>
      <c r="E114" s="85">
        <v>3.5462000000000002</v>
      </c>
      <c r="F114" s="110"/>
    </row>
    <row r="115" spans="1:6" s="1" customFormat="1" ht="15" customHeight="1" x14ac:dyDescent="0.25">
      <c r="A115" s="46">
        <v>109</v>
      </c>
      <c r="B115" s="6" t="s">
        <v>4</v>
      </c>
      <c r="C115" s="33" t="s">
        <v>113</v>
      </c>
      <c r="D115" s="158">
        <v>50</v>
      </c>
      <c r="E115" s="85">
        <v>3.54</v>
      </c>
      <c r="F115" s="110"/>
    </row>
    <row r="116" spans="1:6" s="1" customFormat="1" ht="15" customHeight="1" x14ac:dyDescent="0.25">
      <c r="A116" s="279">
        <v>110</v>
      </c>
      <c r="B116" s="12" t="s">
        <v>5</v>
      </c>
      <c r="C116" s="36" t="s">
        <v>44</v>
      </c>
      <c r="D116" s="88">
        <v>47</v>
      </c>
      <c r="E116" s="89">
        <v>3.5314999999999999</v>
      </c>
      <c r="F116" s="110"/>
    </row>
    <row r="117" spans="1:6" s="1" customFormat="1" ht="15" customHeight="1" thickBot="1" x14ac:dyDescent="0.3">
      <c r="A117" s="22">
        <v>111</v>
      </c>
      <c r="B117" s="23" t="s">
        <v>5</v>
      </c>
      <c r="C117" s="34" t="s">
        <v>39</v>
      </c>
      <c r="D117" s="159">
        <v>51</v>
      </c>
      <c r="E117" s="87">
        <v>3.5298000000000003</v>
      </c>
      <c r="F117" s="110"/>
    </row>
    <row r="118" spans="1:6" ht="15" customHeight="1" x14ac:dyDescent="0.25">
      <c r="A118" s="206"/>
      <c r="B118" s="10"/>
      <c r="C118" s="10"/>
      <c r="D118" s="48" t="s">
        <v>77</v>
      </c>
      <c r="E118" s="253">
        <f>E6</f>
        <v>4.0974945945945942</v>
      </c>
      <c r="F118" s="4"/>
    </row>
    <row r="119" spans="1:6" ht="15" customHeight="1" x14ac:dyDescent="0.25">
      <c r="A119" s="17"/>
      <c r="B119" s="10"/>
      <c r="C119" s="10"/>
      <c r="D119" s="66" t="s">
        <v>66</v>
      </c>
      <c r="E119" s="254">
        <v>4.13</v>
      </c>
      <c r="F119" s="4"/>
    </row>
    <row r="120" spans="1:6" ht="15" customHeight="1" x14ac:dyDescent="0.25">
      <c r="A120" s="10"/>
      <c r="B120" s="10"/>
      <c r="C120" s="10"/>
      <c r="D120" s="10"/>
      <c r="E120" s="16"/>
      <c r="F120" s="4"/>
    </row>
    <row r="121" spans="1:6" ht="15" customHeight="1" x14ac:dyDescent="0.25">
      <c r="A121" s="10"/>
      <c r="B121" s="10"/>
      <c r="C121" s="10"/>
      <c r="D121" s="10"/>
      <c r="E121" s="16"/>
      <c r="F121" s="4"/>
    </row>
    <row r="122" spans="1:6" x14ac:dyDescent="0.25">
      <c r="A122" s="4"/>
      <c r="B122" s="4"/>
      <c r="C122" s="4"/>
      <c r="D122" s="4"/>
      <c r="E122" s="5"/>
      <c r="F122" s="4"/>
    </row>
  </sheetData>
  <sortState ref="G31:I34">
    <sortCondition descending="1" ref="I30"/>
  </sortState>
  <mergeCells count="5">
    <mergeCell ref="E4:E5"/>
    <mergeCell ref="A4:A5"/>
    <mergeCell ref="B4:B5"/>
    <mergeCell ref="C4:C5"/>
    <mergeCell ref="D4:D5"/>
  </mergeCells>
  <conditionalFormatting sqref="E6:E119">
    <cfRule type="cellIs" dxfId="9" priority="773" stopIfTrue="1" operator="between">
      <formula>$E$118</formula>
      <formula>4.095</formula>
    </cfRule>
    <cfRule type="cellIs" dxfId="8" priority="774" stopIfTrue="1" operator="lessThan">
      <formula>3.5</formula>
    </cfRule>
    <cfRule type="cellIs" dxfId="7" priority="775" stopIfTrue="1" operator="between">
      <formula>$E$118</formula>
      <formula>3.5</formula>
    </cfRule>
    <cfRule type="cellIs" dxfId="6" priority="776" stopIfTrue="1" operator="between">
      <formula>4.5</formula>
      <formula>$E$118</formula>
    </cfRule>
    <cfRule type="cellIs" dxfId="5" priority="777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2.7109375" customWidth="1"/>
    <col min="4" max="4" width="8" customWidth="1"/>
    <col min="5" max="8" width="7.28515625" customWidth="1"/>
    <col min="9" max="9" width="8.7109375" style="2" customWidth="1"/>
    <col min="10" max="10" width="6.5703125" customWidth="1"/>
    <col min="12" max="16" width="9.28515625" customWidth="1"/>
  </cols>
  <sheetData>
    <row r="1" spans="1:16" ht="15" customHeight="1" x14ac:dyDescent="0.25">
      <c r="K1" s="69"/>
      <c r="L1" s="31" t="s">
        <v>68</v>
      </c>
    </row>
    <row r="2" spans="1:16" ht="15" customHeight="1" x14ac:dyDescent="0.25">
      <c r="A2" s="4"/>
      <c r="B2" s="4"/>
      <c r="C2" s="407" t="s">
        <v>8</v>
      </c>
      <c r="D2" s="407"/>
      <c r="E2" s="127"/>
      <c r="F2" s="127"/>
      <c r="G2" s="127"/>
      <c r="H2" s="127"/>
      <c r="I2" s="68">
        <v>2024</v>
      </c>
      <c r="J2" s="4"/>
      <c r="K2" s="70"/>
      <c r="L2" s="31" t="s">
        <v>69</v>
      </c>
    </row>
    <row r="3" spans="1:16" ht="15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165"/>
      <c r="L3" s="31" t="s">
        <v>70</v>
      </c>
    </row>
    <row r="4" spans="1:16" ht="15" customHeight="1" x14ac:dyDescent="0.25">
      <c r="A4" s="402" t="s">
        <v>0</v>
      </c>
      <c r="B4" s="404" t="s">
        <v>9</v>
      </c>
      <c r="C4" s="404" t="s">
        <v>11</v>
      </c>
      <c r="D4" s="395" t="s">
        <v>12</v>
      </c>
      <c r="E4" s="408" t="s">
        <v>98</v>
      </c>
      <c r="F4" s="409"/>
      <c r="G4" s="409"/>
      <c r="H4" s="410"/>
      <c r="I4" s="400" t="s">
        <v>81</v>
      </c>
      <c r="J4" s="4"/>
      <c r="K4" s="32"/>
      <c r="L4" s="31" t="s">
        <v>71</v>
      </c>
    </row>
    <row r="5" spans="1:16" ht="30" customHeight="1" thickBot="1" x14ac:dyDescent="0.3">
      <c r="A5" s="403"/>
      <c r="B5" s="405"/>
      <c r="C5" s="405"/>
      <c r="D5" s="396"/>
      <c r="E5" s="3">
        <v>2</v>
      </c>
      <c r="F5" s="3">
        <v>3</v>
      </c>
      <c r="G5" s="3">
        <v>4</v>
      </c>
      <c r="H5" s="3">
        <v>5</v>
      </c>
      <c r="I5" s="401"/>
      <c r="J5" s="4"/>
    </row>
    <row r="6" spans="1:16" ht="15" customHeight="1" thickBot="1" x14ac:dyDescent="0.3">
      <c r="A6" s="71"/>
      <c r="B6" s="72"/>
      <c r="C6" s="72" t="s">
        <v>82</v>
      </c>
      <c r="D6" s="73">
        <f>D7+D17+D30+D48+D69+D84+D115</f>
        <v>14008</v>
      </c>
      <c r="E6" s="218">
        <f>AVERAGE(E8:E16,E18:E29,E31:E47,E49:E68,E70:E83,E85:E114,E116:E124)</f>
        <v>3.214999999999999</v>
      </c>
      <c r="F6" s="251">
        <f t="shared" ref="F6:H6" si="0">AVERAGE(F8:F16,F18:F29,F31:F47,F49:F68,F70:F83,F85:F114,F116:F124)</f>
        <v>20.121834862385313</v>
      </c>
      <c r="G6" s="251">
        <f t="shared" si="0"/>
        <v>44.474864864864877</v>
      </c>
      <c r="H6" s="252">
        <f t="shared" si="0"/>
        <v>33.680270270270285</v>
      </c>
      <c r="I6" s="100">
        <v>4.13</v>
      </c>
      <c r="J6" s="35"/>
      <c r="K6" s="103"/>
      <c r="L6" s="103"/>
      <c r="O6" s="103"/>
      <c r="P6" s="101"/>
    </row>
    <row r="7" spans="1:16" ht="15" customHeight="1" thickBot="1" x14ac:dyDescent="0.3">
      <c r="A7" s="74"/>
      <c r="B7" s="50"/>
      <c r="C7" s="75" t="s">
        <v>83</v>
      </c>
      <c r="D7" s="76">
        <f>SUM(D8:D16)</f>
        <v>946</v>
      </c>
      <c r="E7" s="212">
        <f t="shared" ref="E7:H7" si="1">AVERAGE(E8:E16)</f>
        <v>2.3579999999999997</v>
      </c>
      <c r="F7" s="212">
        <f t="shared" si="1"/>
        <v>13.191111111111111</v>
      </c>
      <c r="G7" s="212">
        <f t="shared" si="1"/>
        <v>40.451111111111111</v>
      </c>
      <c r="H7" s="212">
        <f t="shared" si="1"/>
        <v>45.050000000000004</v>
      </c>
      <c r="I7" s="83">
        <f>AVERAGE(I8:I16)</f>
        <v>4.2924777777777789</v>
      </c>
      <c r="J7" s="35"/>
      <c r="K7" s="103"/>
      <c r="L7" s="103"/>
      <c r="M7" s="163"/>
      <c r="N7" s="163"/>
      <c r="O7" s="163"/>
      <c r="P7" s="163"/>
    </row>
    <row r="8" spans="1:16" s="1" customFormat="1" ht="15" customHeight="1" x14ac:dyDescent="0.25">
      <c r="A8" s="19">
        <v>1</v>
      </c>
      <c r="B8" s="91">
        <v>10003</v>
      </c>
      <c r="C8" s="25" t="s">
        <v>13</v>
      </c>
      <c r="D8" s="160">
        <v>41</v>
      </c>
      <c r="E8" s="217"/>
      <c r="F8" s="217">
        <v>7.32</v>
      </c>
      <c r="G8" s="217">
        <v>24.39</v>
      </c>
      <c r="H8" s="217">
        <v>68.290000000000006</v>
      </c>
      <c r="I8" s="84">
        <f>(E8*2+F8*3+G8*4+H8*5)/100</f>
        <v>4.6097000000000001</v>
      </c>
      <c r="J8" s="35"/>
      <c r="K8" s="104"/>
      <c r="L8" s="104"/>
      <c r="M8" s="104"/>
      <c r="N8" s="104"/>
      <c r="O8" s="104"/>
      <c r="P8" s="104"/>
    </row>
    <row r="9" spans="1:16" s="1" customFormat="1" ht="15" customHeight="1" x14ac:dyDescent="0.25">
      <c r="A9" s="21">
        <v>2</v>
      </c>
      <c r="B9" s="90">
        <v>10002</v>
      </c>
      <c r="C9" s="33" t="s">
        <v>100</v>
      </c>
      <c r="D9" s="178">
        <v>128</v>
      </c>
      <c r="E9" s="179">
        <v>0.78</v>
      </c>
      <c r="F9" s="179">
        <v>22.66</v>
      </c>
      <c r="G9" s="179">
        <v>50</v>
      </c>
      <c r="H9" s="179">
        <v>26.56</v>
      </c>
      <c r="I9" s="85">
        <f>(E9*2+F9*3+G9*4+H9*5)/100</f>
        <v>4.0234000000000005</v>
      </c>
      <c r="J9" s="35"/>
      <c r="K9" s="104"/>
      <c r="L9" s="104"/>
      <c r="M9" s="104"/>
      <c r="N9" s="104"/>
      <c r="O9" s="104"/>
      <c r="P9" s="104"/>
    </row>
    <row r="10" spans="1:16" s="1" customFormat="1" ht="15" customHeight="1" x14ac:dyDescent="0.25">
      <c r="A10" s="21">
        <v>3</v>
      </c>
      <c r="B10" s="90">
        <v>10090</v>
      </c>
      <c r="C10" s="33" t="s">
        <v>15</v>
      </c>
      <c r="D10" s="178">
        <v>164</v>
      </c>
      <c r="E10" s="179"/>
      <c r="F10" s="179">
        <v>12.2</v>
      </c>
      <c r="G10" s="179">
        <v>54.27</v>
      </c>
      <c r="H10" s="179">
        <v>33.54</v>
      </c>
      <c r="I10" s="85">
        <f t="shared" ref="I10:I71" si="2">(E10*2+F10*3+G10*4+H10*5)/100</f>
        <v>4.2138</v>
      </c>
      <c r="J10" s="35"/>
      <c r="K10" s="104"/>
      <c r="L10" s="104"/>
      <c r="M10" s="104"/>
      <c r="N10" s="104"/>
      <c r="O10" s="104"/>
      <c r="P10" s="104"/>
    </row>
    <row r="11" spans="1:16" s="1" customFormat="1" ht="15" customHeight="1" x14ac:dyDescent="0.25">
      <c r="A11" s="21">
        <v>4</v>
      </c>
      <c r="B11" s="92">
        <v>10004</v>
      </c>
      <c r="C11" s="36" t="s">
        <v>14</v>
      </c>
      <c r="D11" s="178">
        <v>107</v>
      </c>
      <c r="E11" s="179"/>
      <c r="F11" s="179">
        <v>1.87</v>
      </c>
      <c r="G11" s="179">
        <v>14.95</v>
      </c>
      <c r="H11" s="179">
        <v>83.18</v>
      </c>
      <c r="I11" s="89">
        <f t="shared" si="2"/>
        <v>4.8131000000000004</v>
      </c>
      <c r="J11" s="35"/>
      <c r="K11" s="104"/>
      <c r="L11" s="104"/>
      <c r="M11" s="104"/>
      <c r="N11" s="104"/>
      <c r="O11" s="104"/>
      <c r="P11" s="104"/>
    </row>
    <row r="12" spans="1:16" s="1" customFormat="1" ht="14.25" customHeight="1" x14ac:dyDescent="0.25">
      <c r="A12" s="21">
        <v>5</v>
      </c>
      <c r="B12" s="90">
        <v>10001</v>
      </c>
      <c r="C12" s="33" t="s">
        <v>101</v>
      </c>
      <c r="D12" s="178">
        <v>101</v>
      </c>
      <c r="E12" s="179"/>
      <c r="F12" s="179">
        <v>6.93</v>
      </c>
      <c r="G12" s="179">
        <v>32.67</v>
      </c>
      <c r="H12" s="179">
        <v>60.4</v>
      </c>
      <c r="I12" s="85">
        <f t="shared" si="2"/>
        <v>4.5347</v>
      </c>
      <c r="J12" s="35"/>
      <c r="K12" s="104"/>
      <c r="L12" s="104"/>
      <c r="M12" s="104"/>
      <c r="N12" s="104"/>
      <c r="O12" s="104"/>
      <c r="P12" s="104"/>
    </row>
    <row r="13" spans="1:16" s="1" customFormat="1" ht="15" customHeight="1" x14ac:dyDescent="0.25">
      <c r="A13" s="21">
        <v>6</v>
      </c>
      <c r="B13" s="90">
        <v>10120</v>
      </c>
      <c r="C13" s="33" t="s">
        <v>102</v>
      </c>
      <c r="D13" s="178">
        <v>93</v>
      </c>
      <c r="E13" s="179">
        <v>6.45</v>
      </c>
      <c r="F13" s="179">
        <v>19.350000000000001</v>
      </c>
      <c r="G13" s="179">
        <v>41.94</v>
      </c>
      <c r="H13" s="179">
        <v>32.26</v>
      </c>
      <c r="I13" s="85">
        <f t="shared" si="2"/>
        <v>4.0000999999999998</v>
      </c>
      <c r="J13" s="35"/>
      <c r="K13" s="104"/>
      <c r="L13" s="104"/>
      <c r="M13" s="104"/>
      <c r="N13" s="104"/>
      <c r="O13" s="104"/>
      <c r="P13" s="104"/>
    </row>
    <row r="14" spans="1:16" s="1" customFormat="1" ht="15" customHeight="1" x14ac:dyDescent="0.25">
      <c r="A14" s="21">
        <v>7</v>
      </c>
      <c r="B14" s="90">
        <v>10190</v>
      </c>
      <c r="C14" s="33" t="s">
        <v>103</v>
      </c>
      <c r="D14" s="178">
        <v>123</v>
      </c>
      <c r="E14" s="179">
        <v>2.44</v>
      </c>
      <c r="F14" s="179">
        <v>12.2</v>
      </c>
      <c r="G14" s="179">
        <v>45.53</v>
      </c>
      <c r="H14" s="179">
        <v>39.840000000000003</v>
      </c>
      <c r="I14" s="85">
        <f t="shared" si="2"/>
        <v>4.2279999999999998</v>
      </c>
      <c r="J14" s="35"/>
      <c r="K14" s="104"/>
      <c r="L14" s="104"/>
      <c r="M14" s="162"/>
      <c r="N14" s="104"/>
      <c r="O14" s="162"/>
      <c r="P14" s="162"/>
    </row>
    <row r="15" spans="1:16" s="1" customFormat="1" ht="15" customHeight="1" x14ac:dyDescent="0.25">
      <c r="A15" s="21">
        <v>8</v>
      </c>
      <c r="B15" s="90">
        <v>10320</v>
      </c>
      <c r="C15" s="33" t="s">
        <v>16</v>
      </c>
      <c r="D15" s="178">
        <v>98</v>
      </c>
      <c r="E15" s="179">
        <v>1.02</v>
      </c>
      <c r="F15" s="179">
        <v>15.31</v>
      </c>
      <c r="G15" s="179">
        <v>53.06</v>
      </c>
      <c r="H15" s="179">
        <v>30.61</v>
      </c>
      <c r="I15" s="85">
        <f t="shared" si="2"/>
        <v>4.1326000000000001</v>
      </c>
      <c r="J15" s="35"/>
      <c r="K15" s="104"/>
      <c r="L15" s="104"/>
      <c r="M15" s="104"/>
      <c r="N15" s="104"/>
      <c r="O15" s="104"/>
      <c r="P15" s="104"/>
    </row>
    <row r="16" spans="1:16" s="1" customFormat="1" ht="15" customHeight="1" thickBot="1" x14ac:dyDescent="0.3">
      <c r="A16" s="22">
        <v>9</v>
      </c>
      <c r="B16" s="94">
        <v>10860</v>
      </c>
      <c r="C16" s="34" t="s">
        <v>104</v>
      </c>
      <c r="D16" s="180">
        <v>91</v>
      </c>
      <c r="E16" s="181">
        <v>1.1000000000000001</v>
      </c>
      <c r="F16" s="181">
        <v>20.88</v>
      </c>
      <c r="G16" s="181">
        <v>47.25</v>
      </c>
      <c r="H16" s="181">
        <v>30.77</v>
      </c>
      <c r="I16" s="87">
        <f t="shared" si="2"/>
        <v>4.0769000000000002</v>
      </c>
      <c r="J16" s="35"/>
      <c r="K16" s="104"/>
      <c r="L16" s="104"/>
      <c r="M16" s="104"/>
      <c r="N16" s="104"/>
      <c r="O16" s="104"/>
      <c r="P16" s="104"/>
    </row>
    <row r="17" spans="1:16" s="1" customFormat="1" ht="15" customHeight="1" thickBot="1" x14ac:dyDescent="0.3">
      <c r="A17" s="77"/>
      <c r="B17" s="93"/>
      <c r="C17" s="79" t="s">
        <v>84</v>
      </c>
      <c r="D17" s="78">
        <f>SUM(D18:D29)</f>
        <v>1290</v>
      </c>
      <c r="E17" s="80">
        <f t="shared" ref="E17:H17" si="3">AVERAGE(E18:E29)</f>
        <v>3.0362499999999999</v>
      </c>
      <c r="F17" s="80">
        <f t="shared" si="3"/>
        <v>22.450833333333335</v>
      </c>
      <c r="G17" s="80">
        <f t="shared" si="3"/>
        <v>45.599166666666662</v>
      </c>
      <c r="H17" s="80">
        <f t="shared" si="3"/>
        <v>29.924999999999997</v>
      </c>
      <c r="I17" s="81">
        <f>AVERAGE(I18:I29)</f>
        <v>4.0342250000000002</v>
      </c>
      <c r="J17" s="35"/>
      <c r="K17" s="104"/>
      <c r="L17" s="104"/>
      <c r="P17" s="104"/>
    </row>
    <row r="18" spans="1:16" s="1" customFormat="1" ht="15" customHeight="1" x14ac:dyDescent="0.25">
      <c r="A18" s="19">
        <v>1</v>
      </c>
      <c r="B18" s="91">
        <v>20040</v>
      </c>
      <c r="C18" s="25" t="s">
        <v>17</v>
      </c>
      <c r="D18" s="178">
        <v>95</v>
      </c>
      <c r="E18" s="179">
        <v>4.21</v>
      </c>
      <c r="F18" s="179">
        <v>26.32</v>
      </c>
      <c r="G18" s="179">
        <v>48.42</v>
      </c>
      <c r="H18" s="179">
        <v>21.05</v>
      </c>
      <c r="I18" s="84">
        <f t="shared" si="2"/>
        <v>3.8631000000000002</v>
      </c>
      <c r="J18" s="35"/>
      <c r="K18" s="104"/>
      <c r="L18" s="104"/>
      <c r="P18" s="104"/>
    </row>
    <row r="19" spans="1:16" s="1" customFormat="1" ht="15" customHeight="1" x14ac:dyDescent="0.25">
      <c r="A19" s="30">
        <v>2</v>
      </c>
      <c r="B19" s="90">
        <v>20061</v>
      </c>
      <c r="C19" s="33" t="s">
        <v>18</v>
      </c>
      <c r="D19" s="178">
        <v>74</v>
      </c>
      <c r="E19" s="179">
        <v>1.35</v>
      </c>
      <c r="F19" s="179">
        <v>14.86</v>
      </c>
      <c r="G19" s="179">
        <v>48.65</v>
      </c>
      <c r="H19" s="179">
        <v>35.14</v>
      </c>
      <c r="I19" s="85">
        <f t="shared" si="2"/>
        <v>4.1757999999999997</v>
      </c>
      <c r="J19" s="35"/>
      <c r="K19" s="104"/>
      <c r="L19" s="104"/>
      <c r="P19" s="104"/>
    </row>
    <row r="20" spans="1:16" s="1" customFormat="1" ht="15" customHeight="1" x14ac:dyDescent="0.25">
      <c r="A20" s="30">
        <v>3</v>
      </c>
      <c r="B20" s="90">
        <v>21020</v>
      </c>
      <c r="C20" s="33" t="s">
        <v>22</v>
      </c>
      <c r="D20" s="178">
        <v>101</v>
      </c>
      <c r="E20" s="179">
        <v>0.99</v>
      </c>
      <c r="F20" s="179">
        <v>5.94</v>
      </c>
      <c r="G20" s="179">
        <v>21.78</v>
      </c>
      <c r="H20" s="179">
        <v>71.290000000000006</v>
      </c>
      <c r="I20" s="85">
        <f t="shared" si="2"/>
        <v>4.633700000000001</v>
      </c>
      <c r="J20" s="35"/>
      <c r="K20" s="104"/>
      <c r="L20" s="104"/>
      <c r="P20" s="104"/>
    </row>
    <row r="21" spans="1:16" s="1" customFormat="1" ht="15" customHeight="1" x14ac:dyDescent="0.25">
      <c r="A21" s="21">
        <v>4</v>
      </c>
      <c r="B21" s="90">
        <v>20060</v>
      </c>
      <c r="C21" s="33" t="s">
        <v>105</v>
      </c>
      <c r="D21" s="178">
        <v>177</v>
      </c>
      <c r="E21" s="179"/>
      <c r="F21" s="179">
        <v>7.34</v>
      </c>
      <c r="G21" s="179">
        <v>45.76</v>
      </c>
      <c r="H21" s="179">
        <v>46.89</v>
      </c>
      <c r="I21" s="85">
        <f t="shared" si="2"/>
        <v>4.3951000000000002</v>
      </c>
      <c r="J21" s="35"/>
      <c r="K21" s="104"/>
      <c r="L21" s="104"/>
      <c r="P21" s="104"/>
    </row>
    <row r="22" spans="1:16" s="1" customFormat="1" ht="15" customHeight="1" x14ac:dyDescent="0.25">
      <c r="A22" s="21">
        <v>5</v>
      </c>
      <c r="B22" s="90">
        <v>20400</v>
      </c>
      <c r="C22" s="33" t="s">
        <v>19</v>
      </c>
      <c r="D22" s="178">
        <v>168</v>
      </c>
      <c r="E22" s="179"/>
      <c r="F22" s="179">
        <v>18.45</v>
      </c>
      <c r="G22" s="179">
        <v>54.17</v>
      </c>
      <c r="H22" s="179">
        <v>27.38</v>
      </c>
      <c r="I22" s="85">
        <f t="shared" si="2"/>
        <v>4.0892999999999997</v>
      </c>
      <c r="J22" s="35"/>
      <c r="K22" s="104"/>
      <c r="L22" s="104"/>
      <c r="P22" s="104"/>
    </row>
    <row r="23" spans="1:16" s="1" customFormat="1" ht="15" customHeight="1" x14ac:dyDescent="0.25">
      <c r="A23" s="21">
        <v>6</v>
      </c>
      <c r="B23" s="90">
        <v>20080</v>
      </c>
      <c r="C23" s="33" t="s">
        <v>106</v>
      </c>
      <c r="D23" s="178">
        <v>116</v>
      </c>
      <c r="E23" s="179">
        <v>3.45</v>
      </c>
      <c r="F23" s="179">
        <v>33.619999999999997</v>
      </c>
      <c r="G23" s="179">
        <v>44.83</v>
      </c>
      <c r="H23" s="179">
        <v>18.100000000000001</v>
      </c>
      <c r="I23" s="85">
        <f t="shared" si="2"/>
        <v>3.7757999999999998</v>
      </c>
      <c r="J23" s="35"/>
      <c r="K23" s="104"/>
      <c r="L23" s="104"/>
    </row>
    <row r="24" spans="1:16" s="1" customFormat="1" ht="15" customHeight="1" x14ac:dyDescent="0.25">
      <c r="A24" s="21">
        <v>7</v>
      </c>
      <c r="B24" s="90">
        <v>20460</v>
      </c>
      <c r="C24" s="33" t="s">
        <v>107</v>
      </c>
      <c r="D24" s="178">
        <v>95</v>
      </c>
      <c r="E24" s="179"/>
      <c r="F24" s="179">
        <v>34.74</v>
      </c>
      <c r="G24" s="179">
        <v>48.42</v>
      </c>
      <c r="H24" s="179">
        <v>16.84</v>
      </c>
      <c r="I24" s="85">
        <f t="shared" si="2"/>
        <v>3.8209999999999997</v>
      </c>
      <c r="J24" s="35"/>
      <c r="K24" s="104"/>
      <c r="L24" s="104"/>
    </row>
    <row r="25" spans="1:16" s="1" customFormat="1" ht="15" customHeight="1" x14ac:dyDescent="0.25">
      <c r="A25" s="21">
        <v>8</v>
      </c>
      <c r="B25" s="90">
        <v>20550</v>
      </c>
      <c r="C25" s="33" t="s">
        <v>20</v>
      </c>
      <c r="D25" s="178">
        <v>65</v>
      </c>
      <c r="E25" s="179">
        <v>3.08</v>
      </c>
      <c r="F25" s="179">
        <v>23.08</v>
      </c>
      <c r="G25" s="179">
        <v>50.77</v>
      </c>
      <c r="H25" s="179">
        <v>23.08</v>
      </c>
      <c r="I25" s="85">
        <f t="shared" si="2"/>
        <v>3.9388000000000001</v>
      </c>
      <c r="J25" s="35"/>
      <c r="K25" s="104"/>
      <c r="L25" s="104"/>
    </row>
    <row r="26" spans="1:16" s="1" customFormat="1" ht="15" customHeight="1" x14ac:dyDescent="0.25">
      <c r="A26" s="21">
        <v>9</v>
      </c>
      <c r="B26" s="90">
        <v>20630</v>
      </c>
      <c r="C26" s="33" t="s">
        <v>152</v>
      </c>
      <c r="D26" s="178">
        <v>87</v>
      </c>
      <c r="E26" s="179">
        <v>1.1499999999999999</v>
      </c>
      <c r="F26" s="179">
        <v>14.94</v>
      </c>
      <c r="G26" s="179">
        <v>51.72</v>
      </c>
      <c r="H26" s="179">
        <v>32.18</v>
      </c>
      <c r="I26" s="85">
        <f t="shared" si="2"/>
        <v>4.149</v>
      </c>
      <c r="J26" s="35"/>
      <c r="K26" s="104"/>
      <c r="L26" s="104"/>
    </row>
    <row r="27" spans="1:16" s="1" customFormat="1" ht="15" customHeight="1" x14ac:dyDescent="0.25">
      <c r="A27" s="21">
        <v>10</v>
      </c>
      <c r="B27" s="90">
        <v>20810</v>
      </c>
      <c r="C27" s="33" t="s">
        <v>108</v>
      </c>
      <c r="D27" s="178">
        <v>104</v>
      </c>
      <c r="E27" s="179">
        <v>5.77</v>
      </c>
      <c r="F27" s="179">
        <v>25.96</v>
      </c>
      <c r="G27" s="179">
        <v>47.12</v>
      </c>
      <c r="H27" s="179">
        <v>21.15</v>
      </c>
      <c r="I27" s="85">
        <f t="shared" si="2"/>
        <v>3.8364999999999996</v>
      </c>
      <c r="J27" s="35"/>
      <c r="K27" s="104"/>
    </row>
    <row r="28" spans="1:16" s="1" customFormat="1" ht="15" customHeight="1" x14ac:dyDescent="0.25">
      <c r="A28" s="21">
        <v>11</v>
      </c>
      <c r="B28" s="90">
        <v>20900</v>
      </c>
      <c r="C28" s="33" t="s">
        <v>109</v>
      </c>
      <c r="D28" s="178">
        <v>140</v>
      </c>
      <c r="E28" s="179">
        <v>4.29</v>
      </c>
      <c r="F28" s="179">
        <v>43.57</v>
      </c>
      <c r="G28" s="179">
        <v>41.43</v>
      </c>
      <c r="H28" s="179">
        <v>10.71</v>
      </c>
      <c r="I28" s="85">
        <f t="shared" si="2"/>
        <v>3.5855999999999999</v>
      </c>
      <c r="J28" s="35"/>
      <c r="K28" s="104"/>
    </row>
    <row r="29" spans="1:16" s="1" customFormat="1" ht="15" customHeight="1" thickBot="1" x14ac:dyDescent="0.3">
      <c r="A29" s="22">
        <v>12</v>
      </c>
      <c r="B29" s="94">
        <v>21350</v>
      </c>
      <c r="C29" s="34" t="s">
        <v>110</v>
      </c>
      <c r="D29" s="182">
        <v>68</v>
      </c>
      <c r="E29" s="183"/>
      <c r="F29" s="183">
        <v>20.59</v>
      </c>
      <c r="G29" s="183">
        <v>44.12</v>
      </c>
      <c r="H29" s="184">
        <v>35.29</v>
      </c>
      <c r="I29" s="87">
        <f t="shared" si="2"/>
        <v>4.1470000000000002</v>
      </c>
      <c r="J29" s="35"/>
      <c r="M29" s="161"/>
    </row>
    <row r="30" spans="1:16" s="1" customFormat="1" ht="15" customHeight="1" thickBot="1" x14ac:dyDescent="0.3">
      <c r="A30" s="77"/>
      <c r="B30" s="93"/>
      <c r="C30" s="79" t="s">
        <v>85</v>
      </c>
      <c r="D30" s="78">
        <f>SUM(D31:D47)</f>
        <v>1744</v>
      </c>
      <c r="E30" s="80">
        <f t="shared" ref="E30:H30" si="4">AVERAGE(E31:E47)</f>
        <v>3.4485714285714293</v>
      </c>
      <c r="F30" s="80">
        <f t="shared" si="4"/>
        <v>25.308235294117647</v>
      </c>
      <c r="G30" s="80">
        <f t="shared" si="4"/>
        <v>47.421176470588229</v>
      </c>
      <c r="H30" s="80">
        <f t="shared" si="4"/>
        <v>24.433529411764702</v>
      </c>
      <c r="I30" s="81">
        <f>AVERAGE(I31:I47)</f>
        <v>3.9345705882352937</v>
      </c>
      <c r="J30" s="35"/>
    </row>
    <row r="31" spans="1:16" s="1" customFormat="1" ht="15" customHeight="1" x14ac:dyDescent="0.25">
      <c r="A31" s="19">
        <v>1</v>
      </c>
      <c r="B31" s="91">
        <v>30070</v>
      </c>
      <c r="C31" s="25" t="s">
        <v>23</v>
      </c>
      <c r="D31" s="185">
        <v>124</v>
      </c>
      <c r="E31" s="186">
        <v>2.42</v>
      </c>
      <c r="F31" s="186">
        <v>23.39</v>
      </c>
      <c r="G31" s="186">
        <v>53.23</v>
      </c>
      <c r="H31" s="186">
        <v>20.97</v>
      </c>
      <c r="I31" s="84">
        <f t="shared" si="2"/>
        <v>3.9277999999999995</v>
      </c>
      <c r="J31" s="14"/>
      <c r="K31" s="104"/>
    </row>
    <row r="32" spans="1:16" s="1" customFormat="1" ht="15" customHeight="1" x14ac:dyDescent="0.25">
      <c r="A32" s="21">
        <v>2</v>
      </c>
      <c r="B32" s="90">
        <v>30480</v>
      </c>
      <c r="C32" s="33" t="s">
        <v>90</v>
      </c>
      <c r="D32" s="178">
        <v>133</v>
      </c>
      <c r="E32" s="179">
        <v>0.75</v>
      </c>
      <c r="F32" s="179">
        <v>15.79</v>
      </c>
      <c r="G32" s="179">
        <v>42.86</v>
      </c>
      <c r="H32" s="179">
        <v>40.6</v>
      </c>
      <c r="I32" s="85">
        <f t="shared" si="2"/>
        <v>4.2331000000000003</v>
      </c>
      <c r="J32" s="14"/>
      <c r="K32" s="161"/>
    </row>
    <row r="33" spans="1:14" s="1" customFormat="1" ht="15" customHeight="1" x14ac:dyDescent="0.25">
      <c r="A33" s="21">
        <v>3</v>
      </c>
      <c r="B33" s="92">
        <v>30460</v>
      </c>
      <c r="C33" s="36" t="s">
        <v>27</v>
      </c>
      <c r="D33" s="178">
        <v>161</v>
      </c>
      <c r="E33" s="179">
        <v>0.62</v>
      </c>
      <c r="F33" s="179">
        <v>8.07</v>
      </c>
      <c r="G33" s="179">
        <v>50.93</v>
      </c>
      <c r="H33" s="179">
        <v>40.369999999999997</v>
      </c>
      <c r="I33" s="89">
        <f t="shared" si="2"/>
        <v>4.3102</v>
      </c>
      <c r="J33" s="14"/>
      <c r="K33" s="161"/>
    </row>
    <row r="34" spans="1:14" s="1" customFormat="1" ht="15" customHeight="1" x14ac:dyDescent="0.25">
      <c r="A34" s="21">
        <v>4</v>
      </c>
      <c r="B34" s="90">
        <v>30030</v>
      </c>
      <c r="C34" s="33" t="s">
        <v>111</v>
      </c>
      <c r="D34" s="178">
        <v>86</v>
      </c>
      <c r="E34" s="179">
        <v>1.1599999999999999</v>
      </c>
      <c r="F34" s="179">
        <v>16.28</v>
      </c>
      <c r="G34" s="179">
        <v>44.19</v>
      </c>
      <c r="H34" s="179">
        <v>38.369999999999997</v>
      </c>
      <c r="I34" s="85">
        <f t="shared" si="2"/>
        <v>4.1977000000000002</v>
      </c>
      <c r="J34" s="14"/>
      <c r="K34" s="161"/>
      <c r="M34" s="104"/>
    </row>
    <row r="35" spans="1:14" s="1" customFormat="1" ht="15" customHeight="1" x14ac:dyDescent="0.25">
      <c r="A35" s="21">
        <v>5</v>
      </c>
      <c r="B35" s="90">
        <v>31000</v>
      </c>
      <c r="C35" s="33" t="s">
        <v>31</v>
      </c>
      <c r="D35" s="178">
        <v>102</v>
      </c>
      <c r="E35" s="179">
        <v>1.96</v>
      </c>
      <c r="F35" s="179">
        <v>24.51</v>
      </c>
      <c r="G35" s="179">
        <v>50.98</v>
      </c>
      <c r="H35" s="179">
        <v>22.55</v>
      </c>
      <c r="I35" s="85">
        <f t="shared" si="2"/>
        <v>3.9412000000000003</v>
      </c>
      <c r="J35" s="14"/>
      <c r="K35" s="161"/>
    </row>
    <row r="36" spans="1:14" s="1" customFormat="1" ht="15" customHeight="1" x14ac:dyDescent="0.25">
      <c r="A36" s="21">
        <v>6</v>
      </c>
      <c r="B36" s="90">
        <v>30130</v>
      </c>
      <c r="C36" s="33" t="s">
        <v>24</v>
      </c>
      <c r="D36" s="178">
        <v>53</v>
      </c>
      <c r="E36" s="179"/>
      <c r="F36" s="179">
        <v>30.19</v>
      </c>
      <c r="G36" s="179">
        <v>50.94</v>
      </c>
      <c r="H36" s="179">
        <v>18.87</v>
      </c>
      <c r="I36" s="85">
        <f t="shared" si="2"/>
        <v>3.8868</v>
      </c>
      <c r="J36" s="14"/>
      <c r="K36" s="161"/>
    </row>
    <row r="37" spans="1:14" s="1" customFormat="1" ht="15" customHeight="1" x14ac:dyDescent="0.25">
      <c r="A37" s="21">
        <v>7</v>
      </c>
      <c r="B37" s="90">
        <v>30160</v>
      </c>
      <c r="C37" s="33" t="s">
        <v>112</v>
      </c>
      <c r="D37" s="178">
        <v>149</v>
      </c>
      <c r="E37" s="179">
        <v>3.36</v>
      </c>
      <c r="F37" s="179">
        <v>35.57</v>
      </c>
      <c r="G37" s="179">
        <v>40.270000000000003</v>
      </c>
      <c r="H37" s="179">
        <v>20.81</v>
      </c>
      <c r="I37" s="85">
        <f t="shared" si="2"/>
        <v>3.7856000000000001</v>
      </c>
      <c r="J37" s="14"/>
      <c r="K37" s="161"/>
    </row>
    <row r="38" spans="1:14" s="1" customFormat="1" ht="15" customHeight="1" x14ac:dyDescent="0.25">
      <c r="A38" s="21">
        <v>8</v>
      </c>
      <c r="B38" s="90">
        <v>30310</v>
      </c>
      <c r="C38" s="33" t="s">
        <v>25</v>
      </c>
      <c r="D38" s="178">
        <v>50</v>
      </c>
      <c r="E38" s="179">
        <v>8</v>
      </c>
      <c r="F38" s="179">
        <v>26</v>
      </c>
      <c r="G38" s="179">
        <v>44</v>
      </c>
      <c r="H38" s="179">
        <v>22</v>
      </c>
      <c r="I38" s="85">
        <f t="shared" si="2"/>
        <v>3.8</v>
      </c>
      <c r="J38" s="14"/>
      <c r="K38" s="161"/>
    </row>
    <row r="39" spans="1:14" s="1" customFormat="1" ht="15" customHeight="1" x14ac:dyDescent="0.25">
      <c r="A39" s="21">
        <v>9</v>
      </c>
      <c r="B39" s="90">
        <v>30440</v>
      </c>
      <c r="C39" s="33" t="s">
        <v>26</v>
      </c>
      <c r="D39" s="178">
        <v>100</v>
      </c>
      <c r="E39" s="179">
        <v>4</v>
      </c>
      <c r="F39" s="179">
        <v>32</v>
      </c>
      <c r="G39" s="179">
        <v>40</v>
      </c>
      <c r="H39" s="179">
        <v>24</v>
      </c>
      <c r="I39" s="85">
        <f t="shared" si="2"/>
        <v>3.84</v>
      </c>
      <c r="J39" s="14"/>
      <c r="K39" s="161"/>
    </row>
    <row r="40" spans="1:14" s="1" customFormat="1" ht="15" customHeight="1" x14ac:dyDescent="0.25">
      <c r="A40" s="21">
        <v>10</v>
      </c>
      <c r="B40" s="90">
        <v>30500</v>
      </c>
      <c r="C40" s="33" t="s">
        <v>113</v>
      </c>
      <c r="D40" s="178">
        <v>50</v>
      </c>
      <c r="E40" s="179">
        <v>10</v>
      </c>
      <c r="F40" s="179">
        <v>36</v>
      </c>
      <c r="G40" s="179">
        <v>44</v>
      </c>
      <c r="H40" s="179">
        <v>10</v>
      </c>
      <c r="I40" s="85">
        <f t="shared" si="2"/>
        <v>3.54</v>
      </c>
      <c r="J40" s="14"/>
      <c r="K40" s="161"/>
    </row>
    <row r="41" spans="1:14" s="1" customFormat="1" ht="15" customHeight="1" x14ac:dyDescent="0.25">
      <c r="A41" s="21">
        <v>11</v>
      </c>
      <c r="B41" s="90">
        <v>30530</v>
      </c>
      <c r="C41" s="33" t="s">
        <v>114</v>
      </c>
      <c r="D41" s="178">
        <v>128</v>
      </c>
      <c r="E41" s="179">
        <v>7.03</v>
      </c>
      <c r="F41" s="179">
        <v>34.380000000000003</v>
      </c>
      <c r="G41" s="179">
        <v>42.97</v>
      </c>
      <c r="H41" s="179">
        <v>15.63</v>
      </c>
      <c r="I41" s="85">
        <f t="shared" si="2"/>
        <v>3.6723000000000003</v>
      </c>
      <c r="J41" s="14"/>
      <c r="K41" s="161"/>
    </row>
    <row r="42" spans="1:14" s="1" customFormat="1" ht="15" customHeight="1" x14ac:dyDescent="0.25">
      <c r="A42" s="21">
        <v>12</v>
      </c>
      <c r="B42" s="90">
        <v>30640</v>
      </c>
      <c r="C42" s="33" t="s">
        <v>28</v>
      </c>
      <c r="D42" s="178">
        <v>101</v>
      </c>
      <c r="E42" s="179"/>
      <c r="F42" s="179">
        <v>30.69</v>
      </c>
      <c r="G42" s="179">
        <v>50.5</v>
      </c>
      <c r="H42" s="179">
        <v>18.809999999999999</v>
      </c>
      <c r="I42" s="85">
        <f t="shared" si="2"/>
        <v>3.8812000000000002</v>
      </c>
      <c r="J42" s="14"/>
      <c r="K42" s="161"/>
    </row>
    <row r="43" spans="1:14" s="1" customFormat="1" ht="15" customHeight="1" x14ac:dyDescent="0.25">
      <c r="A43" s="21">
        <v>13</v>
      </c>
      <c r="B43" s="90">
        <v>30650</v>
      </c>
      <c r="C43" s="33" t="s">
        <v>115</v>
      </c>
      <c r="D43" s="178">
        <v>108</v>
      </c>
      <c r="E43" s="179">
        <v>3.7</v>
      </c>
      <c r="F43" s="179">
        <v>29.63</v>
      </c>
      <c r="G43" s="179">
        <v>48.15</v>
      </c>
      <c r="H43" s="179">
        <v>18.52</v>
      </c>
      <c r="I43" s="85">
        <f t="shared" si="2"/>
        <v>3.8149000000000002</v>
      </c>
      <c r="J43" s="14"/>
      <c r="K43" s="161"/>
    </row>
    <row r="44" spans="1:14" s="1" customFormat="1" ht="15" customHeight="1" x14ac:dyDescent="0.25">
      <c r="A44" s="21">
        <v>14</v>
      </c>
      <c r="B44" s="90">
        <v>30790</v>
      </c>
      <c r="C44" s="33" t="s">
        <v>29</v>
      </c>
      <c r="D44" s="178">
        <v>79</v>
      </c>
      <c r="E44" s="179">
        <v>1.27</v>
      </c>
      <c r="F44" s="179">
        <v>20.25</v>
      </c>
      <c r="G44" s="179">
        <v>62.03</v>
      </c>
      <c r="H44" s="179">
        <v>16.46</v>
      </c>
      <c r="I44" s="85">
        <f t="shared" si="2"/>
        <v>3.9371000000000005</v>
      </c>
      <c r="J44" s="14"/>
      <c r="K44" s="161"/>
      <c r="L44" s="104"/>
      <c r="M44" s="104"/>
      <c r="N44" s="104"/>
    </row>
    <row r="45" spans="1:14" s="1" customFormat="1" ht="15" customHeight="1" x14ac:dyDescent="0.25">
      <c r="A45" s="21">
        <v>15</v>
      </c>
      <c r="B45" s="90">
        <v>30890</v>
      </c>
      <c r="C45" s="33" t="s">
        <v>116</v>
      </c>
      <c r="D45" s="178">
        <v>71</v>
      </c>
      <c r="E45" s="179"/>
      <c r="F45" s="179">
        <v>22.54</v>
      </c>
      <c r="G45" s="179">
        <v>47.89</v>
      </c>
      <c r="H45" s="179">
        <v>29.58</v>
      </c>
      <c r="I45" s="85">
        <f t="shared" si="2"/>
        <v>4.0708000000000002</v>
      </c>
      <c r="J45" s="14"/>
      <c r="K45" s="161"/>
    </row>
    <row r="46" spans="1:14" s="1" customFormat="1" ht="15" customHeight="1" x14ac:dyDescent="0.25">
      <c r="A46" s="21">
        <v>16</v>
      </c>
      <c r="B46" s="90">
        <v>30940</v>
      </c>
      <c r="C46" s="33" t="s">
        <v>30</v>
      </c>
      <c r="D46" s="178">
        <v>123</v>
      </c>
      <c r="E46" s="179">
        <v>1.63</v>
      </c>
      <c r="F46" s="179">
        <v>21.14</v>
      </c>
      <c r="G46" s="179">
        <v>48.78</v>
      </c>
      <c r="H46" s="179">
        <v>28.46</v>
      </c>
      <c r="I46" s="85">
        <f t="shared" si="2"/>
        <v>4.0410000000000004</v>
      </c>
      <c r="J46" s="14"/>
      <c r="K46" s="161"/>
    </row>
    <row r="47" spans="1:14" s="1" customFormat="1" ht="15" customHeight="1" thickBot="1" x14ac:dyDescent="0.3">
      <c r="A47" s="21">
        <v>17</v>
      </c>
      <c r="B47" s="94">
        <v>31480</v>
      </c>
      <c r="C47" s="34" t="s">
        <v>32</v>
      </c>
      <c r="D47" s="182">
        <v>126</v>
      </c>
      <c r="E47" s="183">
        <v>2.38</v>
      </c>
      <c r="F47" s="183">
        <v>23.81</v>
      </c>
      <c r="G47" s="183">
        <v>44.44</v>
      </c>
      <c r="H47" s="184">
        <v>29.37</v>
      </c>
      <c r="I47" s="87">
        <f t="shared" si="2"/>
        <v>4.0079999999999991</v>
      </c>
      <c r="J47" s="14"/>
      <c r="K47" s="161"/>
      <c r="N47" s="104"/>
    </row>
    <row r="48" spans="1:14" s="1" customFormat="1" ht="15" customHeight="1" thickBot="1" x14ac:dyDescent="0.3">
      <c r="A48" s="77"/>
      <c r="B48" s="93"/>
      <c r="C48" s="79" t="s">
        <v>86</v>
      </c>
      <c r="D48" s="78">
        <f>SUM(D49:D68)</f>
        <v>2237</v>
      </c>
      <c r="E48" s="213">
        <f t="shared" ref="E48:H48" si="5">AVERAGE(E49:E68)</f>
        <v>5.0029999999999992</v>
      </c>
      <c r="F48" s="213">
        <f t="shared" si="5"/>
        <v>20.166666666666671</v>
      </c>
      <c r="G48" s="213">
        <f t="shared" si="5"/>
        <v>44.190999999999995</v>
      </c>
      <c r="H48" s="213">
        <f t="shared" si="5"/>
        <v>35.156499999999994</v>
      </c>
      <c r="I48" s="83">
        <f>AVERAGE(I49:I68)</f>
        <v>4.1199950000000003</v>
      </c>
      <c r="J48" s="35"/>
      <c r="K48" s="104"/>
    </row>
    <row r="49" spans="1:14" s="1" customFormat="1" ht="15" customHeight="1" x14ac:dyDescent="0.25">
      <c r="A49" s="102">
        <v>1</v>
      </c>
      <c r="B49" s="91">
        <v>40010</v>
      </c>
      <c r="C49" s="25" t="s">
        <v>33</v>
      </c>
      <c r="D49" s="185">
        <v>217</v>
      </c>
      <c r="E49" s="186">
        <v>0.46</v>
      </c>
      <c r="F49" s="186">
        <v>10.14</v>
      </c>
      <c r="G49" s="186">
        <v>42.86</v>
      </c>
      <c r="H49" s="186">
        <v>46.54</v>
      </c>
      <c r="I49" s="84">
        <f t="shared" si="2"/>
        <v>4.3548</v>
      </c>
      <c r="J49" s="35"/>
      <c r="K49" s="104"/>
    </row>
    <row r="50" spans="1:14" s="1" customFormat="1" ht="15" customHeight="1" x14ac:dyDescent="0.25">
      <c r="A50" s="46">
        <v>2</v>
      </c>
      <c r="B50" s="90">
        <v>40030</v>
      </c>
      <c r="C50" s="33" t="s">
        <v>35</v>
      </c>
      <c r="D50" s="178">
        <v>80</v>
      </c>
      <c r="E50" s="179"/>
      <c r="F50" s="179"/>
      <c r="G50" s="179">
        <v>26.25</v>
      </c>
      <c r="H50" s="179">
        <v>73.75</v>
      </c>
      <c r="I50" s="85">
        <f t="shared" si="2"/>
        <v>4.7374999999999998</v>
      </c>
      <c r="J50" s="35"/>
      <c r="K50" s="104"/>
    </row>
    <row r="51" spans="1:14" s="1" customFormat="1" ht="15" customHeight="1" x14ac:dyDescent="0.25">
      <c r="A51" s="46">
        <v>3</v>
      </c>
      <c r="B51" s="90">
        <v>40410</v>
      </c>
      <c r="C51" s="33" t="s">
        <v>43</v>
      </c>
      <c r="D51" s="178">
        <v>190</v>
      </c>
      <c r="E51" s="179"/>
      <c r="F51" s="179"/>
      <c r="G51" s="179">
        <v>46.84</v>
      </c>
      <c r="H51" s="179">
        <v>53.16</v>
      </c>
      <c r="I51" s="85">
        <f t="shared" si="2"/>
        <v>4.5316000000000001</v>
      </c>
      <c r="J51" s="35"/>
      <c r="K51" s="104"/>
    </row>
    <row r="52" spans="1:14" s="1" customFormat="1" ht="15" customHeight="1" x14ac:dyDescent="0.25">
      <c r="A52" s="46">
        <v>4</v>
      </c>
      <c r="B52" s="90">
        <v>40011</v>
      </c>
      <c r="C52" s="33" t="s">
        <v>34</v>
      </c>
      <c r="D52" s="178">
        <v>284</v>
      </c>
      <c r="E52" s="179">
        <v>3.17</v>
      </c>
      <c r="F52" s="179">
        <v>9.51</v>
      </c>
      <c r="G52" s="179">
        <v>47.18</v>
      </c>
      <c r="H52" s="179">
        <v>40.14</v>
      </c>
      <c r="I52" s="85">
        <f t="shared" si="2"/>
        <v>4.2428999999999997</v>
      </c>
      <c r="J52" s="35"/>
      <c r="K52" s="161"/>
      <c r="N52" s="161"/>
    </row>
    <row r="53" spans="1:14" s="1" customFormat="1" ht="15" customHeight="1" x14ac:dyDescent="0.25">
      <c r="A53" s="46">
        <v>5</v>
      </c>
      <c r="B53" s="90">
        <v>40080</v>
      </c>
      <c r="C53" s="33" t="s">
        <v>65</v>
      </c>
      <c r="D53" s="178">
        <v>134</v>
      </c>
      <c r="E53" s="179"/>
      <c r="F53" s="179">
        <v>32.090000000000003</v>
      </c>
      <c r="G53" s="179">
        <v>50</v>
      </c>
      <c r="H53" s="179">
        <v>17.91</v>
      </c>
      <c r="I53" s="85">
        <f t="shared" si="2"/>
        <v>3.8582000000000001</v>
      </c>
      <c r="J53" s="35"/>
      <c r="K53" s="161"/>
    </row>
    <row r="54" spans="1:14" s="1" customFormat="1" ht="15" customHeight="1" x14ac:dyDescent="0.25">
      <c r="A54" s="46">
        <v>6</v>
      </c>
      <c r="B54" s="90">
        <v>40100</v>
      </c>
      <c r="C54" s="33" t="s">
        <v>37</v>
      </c>
      <c r="D54" s="178">
        <v>127</v>
      </c>
      <c r="E54" s="179"/>
      <c r="F54" s="179">
        <v>14.17</v>
      </c>
      <c r="G54" s="179">
        <v>36.22</v>
      </c>
      <c r="H54" s="179">
        <v>49.61</v>
      </c>
      <c r="I54" s="85">
        <f t="shared" si="2"/>
        <v>4.3544</v>
      </c>
      <c r="J54" s="35"/>
      <c r="K54" s="104"/>
      <c r="M54" s="161"/>
    </row>
    <row r="55" spans="1:14" s="1" customFormat="1" ht="15" customHeight="1" x14ac:dyDescent="0.25">
      <c r="A55" s="46">
        <v>7</v>
      </c>
      <c r="B55" s="90">
        <v>40020</v>
      </c>
      <c r="C55" s="33" t="s">
        <v>117</v>
      </c>
      <c r="D55" s="178">
        <v>35</v>
      </c>
      <c r="E55" s="179"/>
      <c r="F55" s="179">
        <v>14.29</v>
      </c>
      <c r="G55" s="179">
        <v>25.71</v>
      </c>
      <c r="H55" s="179">
        <v>60</v>
      </c>
      <c r="I55" s="85">
        <f t="shared" si="2"/>
        <v>4.4571000000000005</v>
      </c>
      <c r="J55" s="35"/>
      <c r="K55" s="104"/>
      <c r="L55" s="161"/>
      <c r="M55" s="161"/>
      <c r="N55" s="161"/>
    </row>
    <row r="56" spans="1:14" s="1" customFormat="1" ht="15" customHeight="1" x14ac:dyDescent="0.25">
      <c r="A56" s="46">
        <v>8</v>
      </c>
      <c r="B56" s="90">
        <v>40031</v>
      </c>
      <c r="C56" s="33" t="s">
        <v>153</v>
      </c>
      <c r="D56" s="178">
        <v>109</v>
      </c>
      <c r="E56" s="179"/>
      <c r="F56" s="179">
        <v>16.510000000000002</v>
      </c>
      <c r="G56" s="179">
        <v>55.05</v>
      </c>
      <c r="H56" s="179">
        <v>28.44</v>
      </c>
      <c r="I56" s="85">
        <f t="shared" si="2"/>
        <v>4.1193000000000008</v>
      </c>
      <c r="J56" s="35"/>
      <c r="K56" s="104"/>
    </row>
    <row r="57" spans="1:14" s="1" customFormat="1" ht="15" customHeight="1" x14ac:dyDescent="0.25">
      <c r="A57" s="46">
        <v>9</v>
      </c>
      <c r="B57" s="90">
        <v>40210</v>
      </c>
      <c r="C57" s="33" t="s">
        <v>39</v>
      </c>
      <c r="D57" s="178">
        <v>51</v>
      </c>
      <c r="E57" s="179">
        <v>17.649999999999999</v>
      </c>
      <c r="F57" s="179">
        <v>25.49</v>
      </c>
      <c r="G57" s="179">
        <v>43.14</v>
      </c>
      <c r="H57" s="179">
        <v>13.73</v>
      </c>
      <c r="I57" s="85">
        <f t="shared" si="2"/>
        <v>3.5298000000000003</v>
      </c>
      <c r="J57" s="35"/>
      <c r="L57" s="161"/>
    </row>
    <row r="58" spans="1:14" s="1" customFormat="1" ht="15" customHeight="1" x14ac:dyDescent="0.25">
      <c r="A58" s="46">
        <v>10</v>
      </c>
      <c r="B58" s="90">
        <v>40300</v>
      </c>
      <c r="C58" s="33" t="s">
        <v>40</v>
      </c>
      <c r="D58" s="178">
        <v>31</v>
      </c>
      <c r="E58" s="179"/>
      <c r="F58" s="179">
        <v>25.81</v>
      </c>
      <c r="G58" s="179">
        <v>51.61</v>
      </c>
      <c r="H58" s="179">
        <v>22.58</v>
      </c>
      <c r="I58" s="85">
        <f t="shared" si="2"/>
        <v>3.9676999999999998</v>
      </c>
      <c r="J58" s="35"/>
      <c r="K58" s="104"/>
      <c r="L58" s="104"/>
      <c r="M58" s="104"/>
      <c r="N58" s="104"/>
    </row>
    <row r="59" spans="1:14" s="1" customFormat="1" ht="15" customHeight="1" x14ac:dyDescent="0.25">
      <c r="A59" s="46">
        <v>11</v>
      </c>
      <c r="B59" s="90">
        <v>40360</v>
      </c>
      <c r="C59" s="33" t="s">
        <v>41</v>
      </c>
      <c r="D59" s="178">
        <v>41</v>
      </c>
      <c r="E59" s="179"/>
      <c r="F59" s="179">
        <v>21.95</v>
      </c>
      <c r="G59" s="179">
        <v>39.020000000000003</v>
      </c>
      <c r="H59" s="179">
        <v>39.020000000000003</v>
      </c>
      <c r="I59" s="85">
        <f t="shared" si="2"/>
        <v>4.1703000000000001</v>
      </c>
      <c r="J59" s="35"/>
      <c r="K59" s="161"/>
      <c r="L59" s="104"/>
      <c r="M59" s="104"/>
    </row>
    <row r="60" spans="1:14" s="1" customFormat="1" ht="15" customHeight="1" x14ac:dyDescent="0.25">
      <c r="A60" s="46">
        <v>12</v>
      </c>
      <c r="B60" s="90">
        <v>40390</v>
      </c>
      <c r="C60" s="33" t="s">
        <v>42</v>
      </c>
      <c r="D60" s="178">
        <v>37</v>
      </c>
      <c r="E60" s="179">
        <v>2.7</v>
      </c>
      <c r="F60" s="179">
        <v>13.51</v>
      </c>
      <c r="G60" s="179">
        <v>59.46</v>
      </c>
      <c r="H60" s="179">
        <v>24.32</v>
      </c>
      <c r="I60" s="85">
        <f t="shared" si="2"/>
        <v>4.0537000000000001</v>
      </c>
      <c r="J60" s="35"/>
      <c r="K60" s="161"/>
    </row>
    <row r="61" spans="1:14" s="1" customFormat="1" ht="15" customHeight="1" x14ac:dyDescent="0.25">
      <c r="A61" s="46">
        <v>13</v>
      </c>
      <c r="B61" s="90">
        <v>40720</v>
      </c>
      <c r="C61" s="33" t="s">
        <v>154</v>
      </c>
      <c r="D61" s="178">
        <v>132</v>
      </c>
      <c r="E61" s="179">
        <v>3.79</v>
      </c>
      <c r="F61" s="179">
        <v>12.88</v>
      </c>
      <c r="G61" s="179">
        <v>46.97</v>
      </c>
      <c r="H61" s="179">
        <v>36.36</v>
      </c>
      <c r="I61" s="85">
        <f t="shared" si="2"/>
        <v>4.1589999999999998</v>
      </c>
      <c r="J61" s="35"/>
      <c r="K61" s="161"/>
    </row>
    <row r="62" spans="1:14" s="1" customFormat="1" ht="15" customHeight="1" x14ac:dyDescent="0.25">
      <c r="A62" s="46">
        <v>14</v>
      </c>
      <c r="B62" s="90">
        <v>40730</v>
      </c>
      <c r="C62" s="33" t="s">
        <v>44</v>
      </c>
      <c r="D62" s="178">
        <v>47</v>
      </c>
      <c r="E62" s="179">
        <v>8.51</v>
      </c>
      <c r="F62" s="179">
        <v>44.68</v>
      </c>
      <c r="G62" s="179">
        <v>31.91</v>
      </c>
      <c r="H62" s="179">
        <v>14.89</v>
      </c>
      <c r="I62" s="85">
        <f t="shared" si="2"/>
        <v>3.5314999999999999</v>
      </c>
      <c r="J62" s="35"/>
      <c r="K62" s="161"/>
    </row>
    <row r="63" spans="1:14" s="1" customFormat="1" ht="15" customHeight="1" x14ac:dyDescent="0.25">
      <c r="A63" s="46">
        <v>15</v>
      </c>
      <c r="B63" s="90">
        <v>40820</v>
      </c>
      <c r="C63" s="33" t="s">
        <v>119</v>
      </c>
      <c r="D63" s="178">
        <v>93</v>
      </c>
      <c r="E63" s="179">
        <v>5.38</v>
      </c>
      <c r="F63" s="179">
        <v>19.350000000000001</v>
      </c>
      <c r="G63" s="179">
        <v>65.59</v>
      </c>
      <c r="H63" s="179">
        <v>9.68</v>
      </c>
      <c r="I63" s="85">
        <f t="shared" si="2"/>
        <v>3.7957000000000001</v>
      </c>
      <c r="J63" s="35"/>
      <c r="K63" s="161"/>
      <c r="M63" s="104"/>
    </row>
    <row r="64" spans="1:14" s="1" customFormat="1" ht="15" customHeight="1" x14ac:dyDescent="0.25">
      <c r="A64" s="46">
        <v>16</v>
      </c>
      <c r="B64" s="90">
        <v>40840</v>
      </c>
      <c r="C64" s="33" t="s">
        <v>45</v>
      </c>
      <c r="D64" s="178">
        <v>87</v>
      </c>
      <c r="E64" s="179"/>
      <c r="F64" s="179">
        <v>34.479999999999997</v>
      </c>
      <c r="G64" s="179">
        <v>40.229999999999997</v>
      </c>
      <c r="H64" s="179">
        <v>25.29</v>
      </c>
      <c r="I64" s="85">
        <f t="shared" si="2"/>
        <v>3.9081000000000001</v>
      </c>
      <c r="J64" s="35"/>
      <c r="K64" s="161"/>
      <c r="N64" s="104"/>
    </row>
    <row r="65" spans="1:14" s="1" customFormat="1" ht="15" customHeight="1" x14ac:dyDescent="0.25">
      <c r="A65" s="46">
        <v>17</v>
      </c>
      <c r="B65" s="90">
        <v>40950</v>
      </c>
      <c r="C65" s="33" t="s">
        <v>46</v>
      </c>
      <c r="D65" s="178">
        <v>115</v>
      </c>
      <c r="E65" s="179">
        <v>1.74</v>
      </c>
      <c r="F65" s="179">
        <v>23.48</v>
      </c>
      <c r="G65" s="179">
        <v>34.78</v>
      </c>
      <c r="H65" s="179">
        <v>40</v>
      </c>
      <c r="I65" s="85">
        <f t="shared" si="2"/>
        <v>4.1303999999999998</v>
      </c>
      <c r="J65" s="35"/>
      <c r="L65" s="161"/>
    </row>
    <row r="66" spans="1:14" s="1" customFormat="1" ht="15" customHeight="1" x14ac:dyDescent="0.25">
      <c r="A66" s="46">
        <v>18</v>
      </c>
      <c r="B66" s="92">
        <v>40990</v>
      </c>
      <c r="C66" s="36" t="s">
        <v>47</v>
      </c>
      <c r="D66" s="178">
        <v>127</v>
      </c>
      <c r="E66" s="179"/>
      <c r="F66" s="179">
        <v>5.51</v>
      </c>
      <c r="G66" s="179">
        <v>37.01</v>
      </c>
      <c r="H66" s="179">
        <v>57.48</v>
      </c>
      <c r="I66" s="89">
        <f t="shared" si="2"/>
        <v>4.5196999999999994</v>
      </c>
      <c r="J66" s="35"/>
    </row>
    <row r="67" spans="1:14" s="1" customFormat="1" ht="15" customHeight="1" x14ac:dyDescent="0.25">
      <c r="A67" s="46">
        <v>19</v>
      </c>
      <c r="B67" s="90">
        <v>40133</v>
      </c>
      <c r="C67" s="33" t="s">
        <v>38</v>
      </c>
      <c r="D67" s="277">
        <v>92</v>
      </c>
      <c r="E67" s="195">
        <v>3.26</v>
      </c>
      <c r="F67" s="195">
        <v>18.48</v>
      </c>
      <c r="G67" s="195">
        <v>55.43</v>
      </c>
      <c r="H67" s="278">
        <v>22.83</v>
      </c>
      <c r="I67" s="85">
        <f t="shared" ref="I67" si="6">(E67*2+F67*3+G67*4+H67*5)/100</f>
        <v>3.9782999999999999</v>
      </c>
      <c r="J67" s="35"/>
    </row>
    <row r="68" spans="1:14" s="1" customFormat="1" ht="15" customHeight="1" thickBot="1" x14ac:dyDescent="0.3">
      <c r="A68" s="47">
        <v>20</v>
      </c>
      <c r="B68" s="95">
        <v>40400</v>
      </c>
      <c r="C68" s="26" t="s">
        <v>151</v>
      </c>
      <c r="D68" s="274">
        <v>208</v>
      </c>
      <c r="E68" s="275">
        <v>3.37</v>
      </c>
      <c r="F68" s="275">
        <v>20.67</v>
      </c>
      <c r="G68" s="275">
        <v>48.56</v>
      </c>
      <c r="H68" s="276">
        <v>27.4</v>
      </c>
      <c r="I68" s="86">
        <v>3.9999000000000002</v>
      </c>
      <c r="J68" s="35"/>
      <c r="L68" s="161"/>
    </row>
    <row r="69" spans="1:14" s="1" customFormat="1" ht="15" customHeight="1" thickBot="1" x14ac:dyDescent="0.3">
      <c r="A69" s="77"/>
      <c r="B69" s="93"/>
      <c r="C69" s="79" t="s">
        <v>87</v>
      </c>
      <c r="D69" s="78">
        <f>SUM(D70:D83)</f>
        <v>1816</v>
      </c>
      <c r="E69" s="80">
        <f>AVERAGE(E70:E83)</f>
        <v>4.254999999999999</v>
      </c>
      <c r="F69" s="80">
        <f>AVERAGE(F70:F83)</f>
        <v>20.225714285714282</v>
      </c>
      <c r="G69" s="80">
        <f>AVERAGE(G70:G83)</f>
        <v>46.899285714285718</v>
      </c>
      <c r="H69" s="80">
        <f>AVERAGE(H70:H83)</f>
        <v>30.44142857142857</v>
      </c>
      <c r="I69" s="81">
        <f>AVERAGE(I70:I83)</f>
        <v>4.0534428571428576</v>
      </c>
      <c r="J69" s="35"/>
      <c r="K69" s="161"/>
    </row>
    <row r="70" spans="1:14" s="1" customFormat="1" ht="15" customHeight="1" x14ac:dyDescent="0.25">
      <c r="A70" s="30">
        <v>1</v>
      </c>
      <c r="B70" s="90">
        <v>50040</v>
      </c>
      <c r="C70" s="33" t="s">
        <v>48</v>
      </c>
      <c r="D70" s="185">
        <v>128</v>
      </c>
      <c r="E70" s="186"/>
      <c r="F70" s="186">
        <v>17.97</v>
      </c>
      <c r="G70" s="186">
        <v>56.25</v>
      </c>
      <c r="H70" s="186">
        <v>25.78</v>
      </c>
      <c r="I70" s="85">
        <f t="shared" si="2"/>
        <v>4.0780999999999992</v>
      </c>
      <c r="J70" s="35"/>
      <c r="K70" s="161"/>
    </row>
    <row r="71" spans="1:14" s="1" customFormat="1" ht="15" customHeight="1" x14ac:dyDescent="0.25">
      <c r="A71" s="21">
        <v>2</v>
      </c>
      <c r="B71" s="90">
        <v>50003</v>
      </c>
      <c r="C71" s="33" t="s">
        <v>67</v>
      </c>
      <c r="D71" s="178">
        <v>128</v>
      </c>
      <c r="E71" s="179">
        <v>0.78</v>
      </c>
      <c r="F71" s="179">
        <v>7.81</v>
      </c>
      <c r="G71" s="179">
        <v>44.53</v>
      </c>
      <c r="H71" s="179">
        <v>46.88</v>
      </c>
      <c r="I71" s="85">
        <f t="shared" si="2"/>
        <v>4.3750999999999998</v>
      </c>
      <c r="J71" s="35"/>
      <c r="K71" s="161"/>
    </row>
    <row r="72" spans="1:14" s="1" customFormat="1" ht="15" customHeight="1" x14ac:dyDescent="0.25">
      <c r="A72" s="21">
        <v>3</v>
      </c>
      <c r="B72" s="90">
        <v>50060</v>
      </c>
      <c r="C72" s="33" t="s">
        <v>120</v>
      </c>
      <c r="D72" s="178">
        <v>166</v>
      </c>
      <c r="E72" s="179">
        <v>1.2</v>
      </c>
      <c r="F72" s="179">
        <v>19.88</v>
      </c>
      <c r="G72" s="179">
        <v>40.96</v>
      </c>
      <c r="H72" s="179">
        <v>37.950000000000003</v>
      </c>
      <c r="I72" s="85">
        <f t="shared" ref="I72:I124" si="7">(E72*2+F72*3+G72*4+H72*5)/100</f>
        <v>4.1562999999999999</v>
      </c>
      <c r="J72" s="35"/>
      <c r="K72" s="161"/>
    </row>
    <row r="73" spans="1:14" s="1" customFormat="1" ht="15" customHeight="1" x14ac:dyDescent="0.25">
      <c r="A73" s="21">
        <v>4</v>
      </c>
      <c r="B73" s="96">
        <v>50170</v>
      </c>
      <c r="C73" s="33" t="s">
        <v>121</v>
      </c>
      <c r="D73" s="178">
        <v>88</v>
      </c>
      <c r="E73" s="179">
        <v>3.41</v>
      </c>
      <c r="F73" s="179">
        <v>23.86</v>
      </c>
      <c r="G73" s="179">
        <v>48.86</v>
      </c>
      <c r="H73" s="179">
        <v>23.86</v>
      </c>
      <c r="I73" s="85">
        <f t="shared" si="7"/>
        <v>3.9314000000000004</v>
      </c>
      <c r="J73" s="35"/>
      <c r="K73" s="161"/>
    </row>
    <row r="74" spans="1:14" s="1" customFormat="1" ht="15" customHeight="1" x14ac:dyDescent="0.25">
      <c r="A74" s="21">
        <v>5</v>
      </c>
      <c r="B74" s="90">
        <v>50230</v>
      </c>
      <c r="C74" s="33" t="s">
        <v>49</v>
      </c>
      <c r="D74" s="178">
        <v>90</v>
      </c>
      <c r="E74" s="179"/>
      <c r="F74" s="179">
        <v>21.11</v>
      </c>
      <c r="G74" s="179">
        <v>41.11</v>
      </c>
      <c r="H74" s="179">
        <v>37.78</v>
      </c>
      <c r="I74" s="85">
        <f t="shared" si="7"/>
        <v>4.1666999999999996</v>
      </c>
      <c r="J74" s="35"/>
      <c r="K74" s="161"/>
    </row>
    <row r="75" spans="1:14" s="1" customFormat="1" ht="15" customHeight="1" x14ac:dyDescent="0.25">
      <c r="A75" s="21">
        <v>6</v>
      </c>
      <c r="B75" s="90">
        <v>50340</v>
      </c>
      <c r="C75" s="33" t="s">
        <v>122</v>
      </c>
      <c r="D75" s="178">
        <v>98</v>
      </c>
      <c r="E75" s="179"/>
      <c r="F75" s="179">
        <v>21.43</v>
      </c>
      <c r="G75" s="179">
        <v>48.98</v>
      </c>
      <c r="H75" s="179">
        <v>29.59</v>
      </c>
      <c r="I75" s="85">
        <f t="shared" si="7"/>
        <v>4.0815999999999999</v>
      </c>
      <c r="J75" s="35"/>
      <c r="K75" s="161"/>
    </row>
    <row r="76" spans="1:14" s="1" customFormat="1" ht="15" customHeight="1" x14ac:dyDescent="0.25">
      <c r="A76" s="21">
        <v>7</v>
      </c>
      <c r="B76" s="90">
        <v>50420</v>
      </c>
      <c r="C76" s="33" t="s">
        <v>123</v>
      </c>
      <c r="D76" s="178">
        <v>90</v>
      </c>
      <c r="E76" s="179"/>
      <c r="F76" s="179">
        <v>24.44</v>
      </c>
      <c r="G76" s="179">
        <v>50</v>
      </c>
      <c r="H76" s="179">
        <v>25.56</v>
      </c>
      <c r="I76" s="85">
        <f t="shared" si="7"/>
        <v>4.0111999999999997</v>
      </c>
      <c r="J76" s="35"/>
      <c r="K76" s="104"/>
      <c r="L76" s="162"/>
      <c r="M76" s="162"/>
      <c r="N76" s="162"/>
    </row>
    <row r="77" spans="1:14" s="1" customFormat="1" ht="15" customHeight="1" x14ac:dyDescent="0.25">
      <c r="A77" s="21">
        <v>8</v>
      </c>
      <c r="B77" s="90">
        <v>50450</v>
      </c>
      <c r="C77" s="33" t="s">
        <v>124</v>
      </c>
      <c r="D77" s="178">
        <v>158</v>
      </c>
      <c r="E77" s="179">
        <v>5.7</v>
      </c>
      <c r="F77" s="179">
        <v>20.89</v>
      </c>
      <c r="G77" s="179">
        <v>53.16</v>
      </c>
      <c r="H77" s="179">
        <v>20.25</v>
      </c>
      <c r="I77" s="85">
        <f t="shared" si="7"/>
        <v>3.8795999999999999</v>
      </c>
      <c r="J77" s="35"/>
      <c r="K77" s="161"/>
    </row>
    <row r="78" spans="1:14" s="1" customFormat="1" ht="15" customHeight="1" x14ac:dyDescent="0.25">
      <c r="A78" s="21">
        <v>9</v>
      </c>
      <c r="B78" s="90">
        <v>50620</v>
      </c>
      <c r="C78" s="33" t="s">
        <v>50</v>
      </c>
      <c r="D78" s="178">
        <v>61</v>
      </c>
      <c r="E78" s="179">
        <v>3.28</v>
      </c>
      <c r="F78" s="179">
        <v>13.11</v>
      </c>
      <c r="G78" s="179">
        <v>55.74</v>
      </c>
      <c r="H78" s="179">
        <v>27.87</v>
      </c>
      <c r="I78" s="85">
        <f t="shared" si="7"/>
        <v>4.0820000000000007</v>
      </c>
      <c r="J78" s="35"/>
      <c r="K78" s="104"/>
    </row>
    <row r="79" spans="1:14" s="1" customFormat="1" ht="15" customHeight="1" x14ac:dyDescent="0.25">
      <c r="A79" s="21">
        <v>10</v>
      </c>
      <c r="B79" s="90">
        <v>50760</v>
      </c>
      <c r="C79" s="33" t="s">
        <v>125</v>
      </c>
      <c r="D79" s="178">
        <v>219</v>
      </c>
      <c r="E79" s="179"/>
      <c r="F79" s="179">
        <v>27.4</v>
      </c>
      <c r="G79" s="179">
        <v>51.14</v>
      </c>
      <c r="H79" s="179">
        <v>21.46</v>
      </c>
      <c r="I79" s="85">
        <f t="shared" si="7"/>
        <v>3.9405999999999999</v>
      </c>
      <c r="J79" s="35"/>
      <c r="K79" s="104"/>
    </row>
    <row r="80" spans="1:14" s="1" customFormat="1" ht="15" customHeight="1" x14ac:dyDescent="0.25">
      <c r="A80" s="21">
        <v>11</v>
      </c>
      <c r="B80" s="90">
        <v>50780</v>
      </c>
      <c r="C80" s="33" t="s">
        <v>126</v>
      </c>
      <c r="D80" s="178">
        <v>141</v>
      </c>
      <c r="E80" s="179">
        <v>9.93</v>
      </c>
      <c r="F80" s="179">
        <v>32.619999999999997</v>
      </c>
      <c r="G80" s="179">
        <v>39.72</v>
      </c>
      <c r="H80" s="179">
        <v>17.73</v>
      </c>
      <c r="I80" s="85">
        <f t="shared" si="7"/>
        <v>3.6524999999999999</v>
      </c>
      <c r="J80" s="35"/>
    </row>
    <row r="81" spans="1:14" s="1" customFormat="1" ht="15" customHeight="1" x14ac:dyDescent="0.25">
      <c r="A81" s="21">
        <v>12</v>
      </c>
      <c r="B81" s="90">
        <v>50930</v>
      </c>
      <c r="C81" s="33" t="s">
        <v>127</v>
      </c>
      <c r="D81" s="178">
        <v>92</v>
      </c>
      <c r="E81" s="179">
        <v>3.26</v>
      </c>
      <c r="F81" s="179">
        <v>23.91</v>
      </c>
      <c r="G81" s="179">
        <v>45.65</v>
      </c>
      <c r="H81" s="179">
        <v>27.17</v>
      </c>
      <c r="I81" s="85">
        <f t="shared" si="7"/>
        <v>3.9670000000000005</v>
      </c>
      <c r="J81" s="35"/>
      <c r="K81" s="104"/>
    </row>
    <row r="82" spans="1:14" s="1" customFormat="1" ht="15" customHeight="1" x14ac:dyDescent="0.25">
      <c r="A82" s="29">
        <v>13</v>
      </c>
      <c r="B82" s="92">
        <v>51370</v>
      </c>
      <c r="C82" s="36" t="s">
        <v>51</v>
      </c>
      <c r="D82" s="219">
        <v>110</v>
      </c>
      <c r="E82" s="220"/>
      <c r="F82" s="220">
        <v>7.27</v>
      </c>
      <c r="G82" s="220">
        <v>36.36</v>
      </c>
      <c r="H82" s="221">
        <v>56.36</v>
      </c>
      <c r="I82" s="89">
        <f t="shared" ref="I82" si="8">(E82*2+F82*3+G82*4+H82*5)/100</f>
        <v>4.4904999999999999</v>
      </c>
      <c r="J82" s="35"/>
      <c r="K82" s="104"/>
    </row>
    <row r="83" spans="1:14" s="1" customFormat="1" ht="15" customHeight="1" thickBot="1" x14ac:dyDescent="0.3">
      <c r="A83" s="29">
        <v>14</v>
      </c>
      <c r="B83" s="92">
        <v>51580</v>
      </c>
      <c r="C83" s="36" t="s">
        <v>128</v>
      </c>
      <c r="D83" s="180">
        <v>247</v>
      </c>
      <c r="E83" s="181">
        <v>6.48</v>
      </c>
      <c r="F83" s="181">
        <v>21.46</v>
      </c>
      <c r="G83" s="181">
        <v>44.13</v>
      </c>
      <c r="H83" s="193">
        <v>27.94</v>
      </c>
      <c r="I83" s="89">
        <f t="shared" si="7"/>
        <v>3.9356000000000004</v>
      </c>
      <c r="J83" s="35"/>
      <c r="K83" s="104"/>
    </row>
    <row r="84" spans="1:14" s="1" customFormat="1" ht="15" customHeight="1" thickBot="1" x14ac:dyDescent="0.3">
      <c r="A84" s="77"/>
      <c r="B84" s="93"/>
      <c r="C84" s="79" t="s">
        <v>88</v>
      </c>
      <c r="D84" s="78">
        <f>SUM(D85:D114)</f>
        <v>4767</v>
      </c>
      <c r="E84" s="80">
        <f>AVERAGE(E85:E114)</f>
        <v>2.5223809523809519</v>
      </c>
      <c r="F84" s="80">
        <f>AVERAGE(F85:F114)</f>
        <v>19.377666666666663</v>
      </c>
      <c r="G84" s="80">
        <f>AVERAGE(G85:G114)</f>
        <v>42.846000000000011</v>
      </c>
      <c r="H84" s="80">
        <f>AVERAGE(H85:H114)</f>
        <v>36.009666666666668</v>
      </c>
      <c r="I84" s="81">
        <f>AVERAGE(I85:I114)</f>
        <v>4.1309666666666667</v>
      </c>
      <c r="J84" s="35"/>
      <c r="K84" s="161"/>
    </row>
    <row r="85" spans="1:14" s="1" customFormat="1" ht="15" customHeight="1" x14ac:dyDescent="0.25">
      <c r="A85" s="102">
        <v>1</v>
      </c>
      <c r="B85" s="95">
        <v>60010</v>
      </c>
      <c r="C85" s="33" t="s">
        <v>129</v>
      </c>
      <c r="D85" s="185">
        <v>105</v>
      </c>
      <c r="E85" s="186">
        <v>2.86</v>
      </c>
      <c r="F85" s="186">
        <v>24.76</v>
      </c>
      <c r="G85" s="186">
        <v>32.380000000000003</v>
      </c>
      <c r="H85" s="186">
        <v>40</v>
      </c>
      <c r="I85" s="85">
        <f t="shared" si="7"/>
        <v>4.0952000000000002</v>
      </c>
      <c r="J85" s="35"/>
      <c r="K85" s="161"/>
    </row>
    <row r="86" spans="1:14" s="1" customFormat="1" ht="15" customHeight="1" x14ac:dyDescent="0.25">
      <c r="A86" s="46">
        <v>2</v>
      </c>
      <c r="B86" s="90">
        <v>60020</v>
      </c>
      <c r="C86" s="33" t="s">
        <v>52</v>
      </c>
      <c r="D86" s="178">
        <v>69</v>
      </c>
      <c r="E86" s="179"/>
      <c r="F86" s="179">
        <v>26.09</v>
      </c>
      <c r="G86" s="179">
        <v>40.58</v>
      </c>
      <c r="H86" s="179">
        <v>33.33</v>
      </c>
      <c r="I86" s="85">
        <f t="shared" si="7"/>
        <v>4.0723999999999991</v>
      </c>
      <c r="J86" s="35"/>
      <c r="K86" s="104"/>
      <c r="M86" s="104"/>
    </row>
    <row r="87" spans="1:14" s="1" customFormat="1" ht="15" customHeight="1" x14ac:dyDescent="0.25">
      <c r="A87" s="46">
        <v>3</v>
      </c>
      <c r="B87" s="90">
        <v>60050</v>
      </c>
      <c r="C87" s="33" t="s">
        <v>130</v>
      </c>
      <c r="D87" s="178">
        <v>117</v>
      </c>
      <c r="E87" s="179">
        <v>3.42</v>
      </c>
      <c r="F87" s="179">
        <v>17.09</v>
      </c>
      <c r="G87" s="179">
        <v>50.43</v>
      </c>
      <c r="H87" s="179">
        <v>29.06</v>
      </c>
      <c r="I87" s="85">
        <f t="shared" si="7"/>
        <v>4.0513000000000003</v>
      </c>
      <c r="J87" s="35"/>
      <c r="K87" s="104"/>
    </row>
    <row r="88" spans="1:14" s="1" customFormat="1" ht="15" customHeight="1" x14ac:dyDescent="0.25">
      <c r="A88" s="46">
        <v>4</v>
      </c>
      <c r="B88" s="90">
        <v>60070</v>
      </c>
      <c r="C88" s="33" t="s">
        <v>131</v>
      </c>
      <c r="D88" s="178">
        <v>115</v>
      </c>
      <c r="E88" s="179"/>
      <c r="F88" s="179">
        <v>6.96</v>
      </c>
      <c r="G88" s="179">
        <v>35.65</v>
      </c>
      <c r="H88" s="179">
        <v>57.39</v>
      </c>
      <c r="I88" s="85">
        <f t="shared" si="7"/>
        <v>4.5042999999999997</v>
      </c>
      <c r="J88" s="35"/>
      <c r="K88" s="104"/>
    </row>
    <row r="89" spans="1:14" s="1" customFormat="1" ht="15" customHeight="1" x14ac:dyDescent="0.25">
      <c r="A89" s="46">
        <v>5</v>
      </c>
      <c r="B89" s="90">
        <v>60180</v>
      </c>
      <c r="C89" s="33" t="s">
        <v>132</v>
      </c>
      <c r="D89" s="178">
        <v>173</v>
      </c>
      <c r="E89" s="179">
        <v>2.31</v>
      </c>
      <c r="F89" s="179">
        <v>15.61</v>
      </c>
      <c r="G89" s="179">
        <v>48.55</v>
      </c>
      <c r="H89" s="179">
        <v>33.53</v>
      </c>
      <c r="I89" s="85">
        <f t="shared" si="7"/>
        <v>4.1329999999999991</v>
      </c>
      <c r="J89" s="35"/>
      <c r="L89" s="161"/>
      <c r="M89" s="161"/>
      <c r="N89" s="104"/>
    </row>
    <row r="90" spans="1:14" s="1" customFormat="1" ht="15" customHeight="1" x14ac:dyDescent="0.25">
      <c r="A90" s="46">
        <v>6</v>
      </c>
      <c r="B90" s="90">
        <v>60240</v>
      </c>
      <c r="C90" s="33" t="s">
        <v>133</v>
      </c>
      <c r="D90" s="178">
        <v>234</v>
      </c>
      <c r="E90" s="179">
        <v>2.14</v>
      </c>
      <c r="F90" s="179">
        <v>24.36</v>
      </c>
      <c r="G90" s="179">
        <v>39.74</v>
      </c>
      <c r="H90" s="179">
        <v>33.76</v>
      </c>
      <c r="I90" s="85">
        <f t="shared" si="7"/>
        <v>4.0511999999999997</v>
      </c>
      <c r="J90" s="35"/>
      <c r="L90" s="164"/>
    </row>
    <row r="91" spans="1:14" s="1" customFormat="1" ht="15" customHeight="1" x14ac:dyDescent="0.25">
      <c r="A91" s="46">
        <v>7</v>
      </c>
      <c r="B91" s="90">
        <v>60560</v>
      </c>
      <c r="C91" s="33" t="s">
        <v>53</v>
      </c>
      <c r="D91" s="178">
        <v>74</v>
      </c>
      <c r="E91" s="179"/>
      <c r="F91" s="179">
        <v>21.62</v>
      </c>
      <c r="G91" s="179">
        <v>40.54</v>
      </c>
      <c r="H91" s="179">
        <v>37.840000000000003</v>
      </c>
      <c r="I91" s="85">
        <f t="shared" si="7"/>
        <v>4.1622000000000003</v>
      </c>
      <c r="J91" s="35"/>
      <c r="K91" s="104"/>
      <c r="M91" s="104"/>
    </row>
    <row r="92" spans="1:14" s="1" customFormat="1" ht="15" customHeight="1" x14ac:dyDescent="0.25">
      <c r="A92" s="46">
        <v>8</v>
      </c>
      <c r="B92" s="90">
        <v>60660</v>
      </c>
      <c r="C92" s="33" t="s">
        <v>134</v>
      </c>
      <c r="D92" s="178">
        <v>83</v>
      </c>
      <c r="E92" s="179">
        <v>3.61</v>
      </c>
      <c r="F92" s="179">
        <v>16.87</v>
      </c>
      <c r="G92" s="179">
        <v>36.14</v>
      </c>
      <c r="H92" s="179">
        <v>43.37</v>
      </c>
      <c r="I92" s="85">
        <f t="shared" si="7"/>
        <v>4.1924000000000001</v>
      </c>
      <c r="J92" s="35"/>
      <c r="K92" s="104"/>
    </row>
    <row r="93" spans="1:14" s="1" customFormat="1" ht="15" customHeight="1" x14ac:dyDescent="0.25">
      <c r="A93" s="46">
        <v>9</v>
      </c>
      <c r="B93" s="97">
        <v>60001</v>
      </c>
      <c r="C93" s="26" t="s">
        <v>135</v>
      </c>
      <c r="D93" s="178">
        <v>93</v>
      </c>
      <c r="E93" s="179">
        <v>2.15</v>
      </c>
      <c r="F93" s="179">
        <v>10.75</v>
      </c>
      <c r="G93" s="179">
        <v>45.16</v>
      </c>
      <c r="H93" s="179">
        <v>41.94</v>
      </c>
      <c r="I93" s="85">
        <f t="shared" si="7"/>
        <v>4.2688999999999995</v>
      </c>
      <c r="J93" s="35"/>
    </row>
    <row r="94" spans="1:14" s="1" customFormat="1" ht="15" customHeight="1" x14ac:dyDescent="0.25">
      <c r="A94" s="46">
        <v>10</v>
      </c>
      <c r="B94" s="90">
        <v>60850</v>
      </c>
      <c r="C94" s="33" t="s">
        <v>136</v>
      </c>
      <c r="D94" s="178">
        <v>128</v>
      </c>
      <c r="E94" s="179">
        <v>5.47</v>
      </c>
      <c r="F94" s="179">
        <v>32.03</v>
      </c>
      <c r="G94" s="179">
        <v>34.380000000000003</v>
      </c>
      <c r="H94" s="179">
        <v>28.13</v>
      </c>
      <c r="I94" s="86">
        <f t="shared" si="7"/>
        <v>3.8520000000000003</v>
      </c>
      <c r="J94" s="35"/>
    </row>
    <row r="95" spans="1:14" s="1" customFormat="1" ht="15" customHeight="1" x14ac:dyDescent="0.25">
      <c r="A95" s="46">
        <v>11</v>
      </c>
      <c r="B95" s="90">
        <v>60910</v>
      </c>
      <c r="C95" s="33" t="s">
        <v>155</v>
      </c>
      <c r="D95" s="178">
        <v>83</v>
      </c>
      <c r="E95" s="179">
        <v>7.23</v>
      </c>
      <c r="F95" s="179">
        <v>25.3</v>
      </c>
      <c r="G95" s="179">
        <v>32.53</v>
      </c>
      <c r="H95" s="179">
        <v>34.94</v>
      </c>
      <c r="I95" s="85">
        <f t="shared" si="7"/>
        <v>3.9518</v>
      </c>
      <c r="J95" s="35"/>
    </row>
    <row r="96" spans="1:14" s="1" customFormat="1" ht="15" customHeight="1" x14ac:dyDescent="0.25">
      <c r="A96" s="46">
        <v>12</v>
      </c>
      <c r="B96" s="90">
        <v>60980</v>
      </c>
      <c r="C96" s="33" t="s">
        <v>156</v>
      </c>
      <c r="D96" s="178">
        <v>67</v>
      </c>
      <c r="E96" s="179"/>
      <c r="F96" s="179">
        <v>19.399999999999999</v>
      </c>
      <c r="G96" s="179">
        <v>44.78</v>
      </c>
      <c r="H96" s="179">
        <v>35.82</v>
      </c>
      <c r="I96" s="85">
        <f t="shared" si="7"/>
        <v>4.1641999999999992</v>
      </c>
      <c r="J96" s="35"/>
      <c r="K96" s="161"/>
    </row>
    <row r="97" spans="1:14" s="1" customFormat="1" ht="15" customHeight="1" x14ac:dyDescent="0.25">
      <c r="A97" s="46">
        <v>13</v>
      </c>
      <c r="B97" s="90">
        <v>61080</v>
      </c>
      <c r="C97" s="33" t="s">
        <v>137</v>
      </c>
      <c r="D97" s="178">
        <v>128</v>
      </c>
      <c r="E97" s="179"/>
      <c r="F97" s="179">
        <v>26.56</v>
      </c>
      <c r="G97" s="179">
        <v>35.159999999999997</v>
      </c>
      <c r="H97" s="179">
        <v>38.28</v>
      </c>
      <c r="I97" s="85">
        <f t="shared" si="7"/>
        <v>4.1172000000000004</v>
      </c>
      <c r="J97" s="35"/>
      <c r="K97" s="161"/>
    </row>
    <row r="98" spans="1:14" s="1" customFormat="1" ht="15" customHeight="1" x14ac:dyDescent="0.25">
      <c r="A98" s="46">
        <v>14</v>
      </c>
      <c r="B98" s="90">
        <v>61150</v>
      </c>
      <c r="C98" s="33" t="s">
        <v>138</v>
      </c>
      <c r="D98" s="178">
        <v>100</v>
      </c>
      <c r="E98" s="179">
        <v>4</v>
      </c>
      <c r="F98" s="179">
        <v>20</v>
      </c>
      <c r="G98" s="179">
        <v>46</v>
      </c>
      <c r="H98" s="179">
        <v>30</v>
      </c>
      <c r="I98" s="85">
        <f t="shared" si="7"/>
        <v>4.0199999999999996</v>
      </c>
      <c r="J98" s="35"/>
      <c r="K98" s="161"/>
    </row>
    <row r="99" spans="1:14" s="1" customFormat="1" ht="15" customHeight="1" x14ac:dyDescent="0.25">
      <c r="A99" s="46">
        <v>15</v>
      </c>
      <c r="B99" s="90">
        <v>61210</v>
      </c>
      <c r="C99" s="33" t="s">
        <v>139</v>
      </c>
      <c r="D99" s="178">
        <v>97</v>
      </c>
      <c r="E99" s="179">
        <v>1.03</v>
      </c>
      <c r="F99" s="179">
        <v>12.37</v>
      </c>
      <c r="G99" s="179">
        <v>44.33</v>
      </c>
      <c r="H99" s="179">
        <v>42.27</v>
      </c>
      <c r="I99" s="85">
        <f t="shared" si="7"/>
        <v>4.2784000000000004</v>
      </c>
      <c r="J99" s="35"/>
      <c r="K99" s="104"/>
      <c r="N99" s="104"/>
    </row>
    <row r="100" spans="1:14" s="1" customFormat="1" ht="15" customHeight="1" x14ac:dyDescent="0.25">
      <c r="A100" s="46">
        <v>16</v>
      </c>
      <c r="B100" s="90">
        <v>61290</v>
      </c>
      <c r="C100" s="33" t="s">
        <v>157</v>
      </c>
      <c r="D100" s="178">
        <v>86</v>
      </c>
      <c r="E100" s="179">
        <v>1.1599999999999999</v>
      </c>
      <c r="F100" s="179">
        <v>55.81</v>
      </c>
      <c r="G100" s="179">
        <v>30.23</v>
      </c>
      <c r="H100" s="179">
        <v>12.79</v>
      </c>
      <c r="I100" s="85">
        <f t="shared" si="7"/>
        <v>3.5462000000000002</v>
      </c>
      <c r="J100" s="35"/>
      <c r="K100" s="104"/>
    </row>
    <row r="101" spans="1:14" s="1" customFormat="1" ht="15" customHeight="1" x14ac:dyDescent="0.25">
      <c r="A101" s="46">
        <v>17</v>
      </c>
      <c r="B101" s="90">
        <v>61340</v>
      </c>
      <c r="C101" s="33" t="s">
        <v>140</v>
      </c>
      <c r="D101" s="178">
        <v>134</v>
      </c>
      <c r="E101" s="179"/>
      <c r="F101" s="179">
        <v>26.87</v>
      </c>
      <c r="G101" s="179">
        <v>46.27</v>
      </c>
      <c r="H101" s="179">
        <v>26.87</v>
      </c>
      <c r="I101" s="85">
        <f t="shared" si="7"/>
        <v>4.0004</v>
      </c>
      <c r="J101" s="35"/>
      <c r="M101" s="164"/>
      <c r="N101" s="164"/>
    </row>
    <row r="102" spans="1:14" s="1" customFormat="1" ht="15" customHeight="1" x14ac:dyDescent="0.25">
      <c r="A102" s="46">
        <v>18</v>
      </c>
      <c r="B102" s="90">
        <v>61390</v>
      </c>
      <c r="C102" s="33" t="s">
        <v>141</v>
      </c>
      <c r="D102" s="178">
        <v>117</v>
      </c>
      <c r="E102" s="179"/>
      <c r="F102" s="179">
        <v>15.38</v>
      </c>
      <c r="G102" s="179">
        <v>47.86</v>
      </c>
      <c r="H102" s="179">
        <v>36.75</v>
      </c>
      <c r="I102" s="85">
        <f t="shared" si="7"/>
        <v>4.2133000000000003</v>
      </c>
      <c r="J102" s="35"/>
    </row>
    <row r="103" spans="1:14" s="1" customFormat="1" ht="15" customHeight="1" x14ac:dyDescent="0.25">
      <c r="A103" s="102">
        <v>19</v>
      </c>
      <c r="B103" s="90">
        <v>61410</v>
      </c>
      <c r="C103" s="33" t="s">
        <v>142</v>
      </c>
      <c r="D103" s="178">
        <v>128</v>
      </c>
      <c r="E103" s="179"/>
      <c r="F103" s="179">
        <v>9.3800000000000008</v>
      </c>
      <c r="G103" s="179">
        <v>46.09</v>
      </c>
      <c r="H103" s="179">
        <v>44.53</v>
      </c>
      <c r="I103" s="85">
        <f t="shared" si="7"/>
        <v>4.3514999999999997</v>
      </c>
      <c r="J103" s="35"/>
    </row>
    <row r="104" spans="1:14" s="1" customFormat="1" ht="15" customHeight="1" x14ac:dyDescent="0.25">
      <c r="A104" s="30">
        <v>20</v>
      </c>
      <c r="B104" s="90">
        <v>61430</v>
      </c>
      <c r="C104" s="33" t="s">
        <v>91</v>
      </c>
      <c r="D104" s="178">
        <v>217</v>
      </c>
      <c r="E104" s="179">
        <v>0.46</v>
      </c>
      <c r="F104" s="179">
        <v>18.43</v>
      </c>
      <c r="G104" s="179">
        <v>56.68</v>
      </c>
      <c r="H104" s="179">
        <v>24.42</v>
      </c>
      <c r="I104" s="85">
        <f t="shared" si="7"/>
        <v>4.0503</v>
      </c>
      <c r="J104" s="35"/>
      <c r="K104" s="161"/>
    </row>
    <row r="105" spans="1:14" s="1" customFormat="1" ht="15" customHeight="1" x14ac:dyDescent="0.25">
      <c r="A105" s="21">
        <v>21</v>
      </c>
      <c r="B105" s="90">
        <v>61440</v>
      </c>
      <c r="C105" s="33" t="s">
        <v>143</v>
      </c>
      <c r="D105" s="178">
        <v>267</v>
      </c>
      <c r="E105" s="179">
        <v>1.1200000000000001</v>
      </c>
      <c r="F105" s="179">
        <v>17.98</v>
      </c>
      <c r="G105" s="179">
        <v>44.94</v>
      </c>
      <c r="H105" s="179">
        <v>35.96</v>
      </c>
      <c r="I105" s="85">
        <f t="shared" si="7"/>
        <v>4.1574</v>
      </c>
      <c r="J105" s="35"/>
      <c r="K105" s="161"/>
    </row>
    <row r="106" spans="1:14" s="1" customFormat="1" ht="15" customHeight="1" x14ac:dyDescent="0.25">
      <c r="A106" s="21">
        <v>22</v>
      </c>
      <c r="B106" s="90">
        <v>61450</v>
      </c>
      <c r="C106" s="33" t="s">
        <v>92</v>
      </c>
      <c r="D106" s="178">
        <v>186</v>
      </c>
      <c r="E106" s="179">
        <v>4.3</v>
      </c>
      <c r="F106" s="179">
        <v>15.59</v>
      </c>
      <c r="G106" s="179">
        <v>44.62</v>
      </c>
      <c r="H106" s="179">
        <v>35.479999999999997</v>
      </c>
      <c r="I106" s="85">
        <f t="shared" si="7"/>
        <v>4.1124999999999998</v>
      </c>
      <c r="J106" s="35"/>
      <c r="K106" s="161"/>
    </row>
    <row r="107" spans="1:14" s="1" customFormat="1" ht="15" customHeight="1" x14ac:dyDescent="0.25">
      <c r="A107" s="21">
        <v>23</v>
      </c>
      <c r="B107" s="90">
        <v>61470</v>
      </c>
      <c r="C107" s="33" t="s">
        <v>158</v>
      </c>
      <c r="D107" s="178">
        <v>139</v>
      </c>
      <c r="E107" s="179">
        <v>2.16</v>
      </c>
      <c r="F107" s="179">
        <v>10.79</v>
      </c>
      <c r="G107" s="179">
        <v>42.45</v>
      </c>
      <c r="H107" s="179">
        <v>44.6</v>
      </c>
      <c r="I107" s="85">
        <f t="shared" si="7"/>
        <v>4.2949000000000002</v>
      </c>
      <c r="J107" s="35"/>
      <c r="K107" s="161"/>
    </row>
    <row r="108" spans="1:14" s="1" customFormat="1" ht="15" customHeight="1" x14ac:dyDescent="0.25">
      <c r="A108" s="21">
        <v>24</v>
      </c>
      <c r="B108" s="90">
        <v>61490</v>
      </c>
      <c r="C108" s="33" t="s">
        <v>93</v>
      </c>
      <c r="D108" s="178">
        <v>294</v>
      </c>
      <c r="E108" s="179">
        <v>1.02</v>
      </c>
      <c r="F108" s="179">
        <v>8.16</v>
      </c>
      <c r="G108" s="179">
        <v>47.96</v>
      </c>
      <c r="H108" s="179">
        <v>42.86</v>
      </c>
      <c r="I108" s="85">
        <f t="shared" si="7"/>
        <v>4.3266</v>
      </c>
      <c r="J108" s="35"/>
    </row>
    <row r="109" spans="1:14" s="1" customFormat="1" ht="15" customHeight="1" x14ac:dyDescent="0.25">
      <c r="A109" s="21">
        <v>25</v>
      </c>
      <c r="B109" s="90">
        <v>61500</v>
      </c>
      <c r="C109" s="33" t="s">
        <v>94</v>
      </c>
      <c r="D109" s="178">
        <v>301</v>
      </c>
      <c r="E109" s="179">
        <v>2.99</v>
      </c>
      <c r="F109" s="179">
        <v>10.96</v>
      </c>
      <c r="G109" s="179">
        <v>46.51</v>
      </c>
      <c r="H109" s="179">
        <v>39.53</v>
      </c>
      <c r="I109" s="85">
        <f t="shared" si="7"/>
        <v>4.2254999999999994</v>
      </c>
      <c r="J109" s="35"/>
    </row>
    <row r="110" spans="1:14" s="1" customFormat="1" ht="15" customHeight="1" x14ac:dyDescent="0.25">
      <c r="A110" s="21">
        <v>26</v>
      </c>
      <c r="B110" s="90">
        <v>61510</v>
      </c>
      <c r="C110" s="33" t="s">
        <v>58</v>
      </c>
      <c r="D110" s="178">
        <v>157</v>
      </c>
      <c r="E110" s="179">
        <v>1.91</v>
      </c>
      <c r="F110" s="179">
        <v>11.46</v>
      </c>
      <c r="G110" s="179">
        <v>42.68</v>
      </c>
      <c r="H110" s="179">
        <v>43.95</v>
      </c>
      <c r="I110" s="85">
        <f t="shared" si="7"/>
        <v>4.2866999999999997</v>
      </c>
      <c r="J110" s="35"/>
      <c r="K110" s="104"/>
      <c r="L110" s="104"/>
      <c r="M110" s="104"/>
      <c r="N110" s="104"/>
    </row>
    <row r="111" spans="1:14" s="1" customFormat="1" ht="15" customHeight="1" x14ac:dyDescent="0.25">
      <c r="A111" s="21">
        <v>27</v>
      </c>
      <c r="B111" s="90">
        <v>61520</v>
      </c>
      <c r="C111" s="33" t="s">
        <v>144</v>
      </c>
      <c r="D111" s="178">
        <v>205</v>
      </c>
      <c r="E111" s="179"/>
      <c r="F111" s="179">
        <v>9.76</v>
      </c>
      <c r="G111" s="179">
        <v>51.71</v>
      </c>
      <c r="H111" s="179">
        <v>38.54</v>
      </c>
      <c r="I111" s="108">
        <f t="shared" si="7"/>
        <v>4.2881999999999998</v>
      </c>
      <c r="J111" s="35"/>
      <c r="K111" s="161"/>
    </row>
    <row r="112" spans="1:14" s="1" customFormat="1" ht="15" customHeight="1" x14ac:dyDescent="0.25">
      <c r="A112" s="21">
        <v>28</v>
      </c>
      <c r="B112" s="92">
        <v>61540</v>
      </c>
      <c r="C112" s="36" t="s">
        <v>145</v>
      </c>
      <c r="D112" s="178">
        <v>198</v>
      </c>
      <c r="E112" s="179">
        <v>1.01</v>
      </c>
      <c r="F112" s="179">
        <v>37.369999999999997</v>
      </c>
      <c r="G112" s="179">
        <v>49.49</v>
      </c>
      <c r="H112" s="179">
        <v>12.12</v>
      </c>
      <c r="I112" s="85">
        <f t="shared" si="7"/>
        <v>3.7268999999999992</v>
      </c>
      <c r="J112" s="35"/>
      <c r="K112" s="161"/>
    </row>
    <row r="113" spans="1:14" s="1" customFormat="1" ht="15" customHeight="1" x14ac:dyDescent="0.25">
      <c r="A113" s="29">
        <v>29</v>
      </c>
      <c r="B113" s="92">
        <v>61560</v>
      </c>
      <c r="C113" s="36" t="s">
        <v>146</v>
      </c>
      <c r="D113" s="194">
        <v>415</v>
      </c>
      <c r="E113" s="195">
        <v>1.45</v>
      </c>
      <c r="F113" s="195">
        <v>20</v>
      </c>
      <c r="G113" s="195">
        <v>44.58</v>
      </c>
      <c r="H113" s="196">
        <v>33.979999999999997</v>
      </c>
      <c r="I113" s="89">
        <f t="shared" si="7"/>
        <v>4.1112000000000002</v>
      </c>
      <c r="J113" s="35"/>
      <c r="K113" s="161"/>
    </row>
    <row r="114" spans="1:14" s="1" customFormat="1" ht="15" customHeight="1" thickBot="1" x14ac:dyDescent="0.3">
      <c r="A114" s="29">
        <v>30</v>
      </c>
      <c r="B114" s="92">
        <v>61570</v>
      </c>
      <c r="C114" s="36" t="s">
        <v>99</v>
      </c>
      <c r="D114" s="197">
        <v>257</v>
      </c>
      <c r="E114" s="197">
        <v>1.17</v>
      </c>
      <c r="F114" s="198">
        <v>13.62</v>
      </c>
      <c r="G114" s="197">
        <v>36.96</v>
      </c>
      <c r="H114" s="197">
        <v>48.25</v>
      </c>
      <c r="I114" s="89">
        <f t="shared" si="7"/>
        <v>4.3229000000000006</v>
      </c>
      <c r="J114" s="35"/>
      <c r="K114" s="161"/>
    </row>
    <row r="115" spans="1:14" s="1" customFormat="1" ht="15" customHeight="1" thickBot="1" x14ac:dyDescent="0.3">
      <c r="A115" s="82"/>
      <c r="B115" s="98"/>
      <c r="C115" s="79" t="s">
        <v>89</v>
      </c>
      <c r="D115" s="189">
        <f>SUM(D116:D124)</f>
        <v>1208</v>
      </c>
      <c r="E115" s="80">
        <f t="shared" ref="E115:H115" si="9">AVERAGE(E116:E124)</f>
        <v>1.68</v>
      </c>
      <c r="F115" s="80">
        <f t="shared" si="9"/>
        <v>16.380000000000003</v>
      </c>
      <c r="G115" s="80">
        <f t="shared" si="9"/>
        <v>43.723333333333329</v>
      </c>
      <c r="H115" s="80">
        <f t="shared" si="9"/>
        <v>38.776666666666671</v>
      </c>
      <c r="I115" s="81">
        <f>AVERAGE(I116:I124)</f>
        <v>4.2015666666666664</v>
      </c>
      <c r="J115" s="35"/>
      <c r="K115" s="161"/>
      <c r="L115" s="161"/>
    </row>
    <row r="116" spans="1:14" s="1" customFormat="1" ht="15" customHeight="1" x14ac:dyDescent="0.25">
      <c r="A116" s="19">
        <v>1</v>
      </c>
      <c r="B116" s="91">
        <v>70020</v>
      </c>
      <c r="C116" s="25" t="s">
        <v>59</v>
      </c>
      <c r="D116" s="190">
        <v>121</v>
      </c>
      <c r="E116" s="191"/>
      <c r="F116" s="191">
        <v>4.13</v>
      </c>
      <c r="G116" s="191">
        <v>38.020000000000003</v>
      </c>
      <c r="H116" s="191">
        <v>57.85</v>
      </c>
      <c r="I116" s="84">
        <f t="shared" si="7"/>
        <v>4.5372000000000003</v>
      </c>
      <c r="J116" s="35"/>
      <c r="K116" s="104"/>
    </row>
    <row r="117" spans="1:14" s="1" customFormat="1" ht="15" customHeight="1" x14ac:dyDescent="0.25">
      <c r="A117" s="30">
        <v>2</v>
      </c>
      <c r="B117" s="90">
        <v>70110</v>
      </c>
      <c r="C117" s="33" t="s">
        <v>62</v>
      </c>
      <c r="D117" s="178">
        <v>83</v>
      </c>
      <c r="E117" s="179">
        <v>1.2</v>
      </c>
      <c r="F117" s="179">
        <v>2.41</v>
      </c>
      <c r="G117" s="179">
        <v>31.33</v>
      </c>
      <c r="H117" s="179">
        <v>65.06</v>
      </c>
      <c r="I117" s="85">
        <f t="shared" si="7"/>
        <v>4.6025</v>
      </c>
      <c r="J117" s="35"/>
      <c r="K117" s="104"/>
    </row>
    <row r="118" spans="1:14" s="1" customFormat="1" ht="15" customHeight="1" x14ac:dyDescent="0.25">
      <c r="A118" s="21">
        <v>3</v>
      </c>
      <c r="B118" s="90">
        <v>70021</v>
      </c>
      <c r="C118" s="33" t="s">
        <v>60</v>
      </c>
      <c r="D118" s="178">
        <v>64</v>
      </c>
      <c r="E118" s="179">
        <v>1.56</v>
      </c>
      <c r="F118" s="179">
        <v>12.5</v>
      </c>
      <c r="G118" s="179">
        <v>48.44</v>
      </c>
      <c r="H118" s="179">
        <v>37.5</v>
      </c>
      <c r="I118" s="85">
        <f t="shared" si="7"/>
        <v>4.2187999999999999</v>
      </c>
      <c r="J118" s="35"/>
      <c r="K118" s="104"/>
      <c r="N118" s="161"/>
    </row>
    <row r="119" spans="1:14" s="1" customFormat="1" ht="15" customHeight="1" x14ac:dyDescent="0.25">
      <c r="A119" s="21">
        <v>4</v>
      </c>
      <c r="B119" s="90">
        <v>70040</v>
      </c>
      <c r="C119" s="33" t="s">
        <v>61</v>
      </c>
      <c r="D119" s="178">
        <v>74</v>
      </c>
      <c r="E119" s="179">
        <v>2.7</v>
      </c>
      <c r="F119" s="179">
        <v>31.08</v>
      </c>
      <c r="G119" s="179">
        <v>47.3</v>
      </c>
      <c r="H119" s="179">
        <v>18.920000000000002</v>
      </c>
      <c r="I119" s="85">
        <f t="shared" si="7"/>
        <v>3.8243999999999998</v>
      </c>
      <c r="J119" s="35"/>
      <c r="K119" s="104"/>
    </row>
    <row r="120" spans="1:14" s="1" customFormat="1" ht="15" customHeight="1" x14ac:dyDescent="0.25">
      <c r="A120" s="21">
        <v>5</v>
      </c>
      <c r="B120" s="90">
        <v>70100</v>
      </c>
      <c r="C120" s="33" t="s">
        <v>147</v>
      </c>
      <c r="D120" s="178">
        <v>79</v>
      </c>
      <c r="E120" s="179"/>
      <c r="F120" s="179">
        <v>2.5299999999999998</v>
      </c>
      <c r="G120" s="179">
        <v>45.57</v>
      </c>
      <c r="H120" s="179">
        <v>51.9</v>
      </c>
      <c r="I120" s="85">
        <f t="shared" si="7"/>
        <v>4.4937000000000005</v>
      </c>
      <c r="J120" s="35"/>
      <c r="K120" s="104"/>
      <c r="N120" s="104"/>
    </row>
    <row r="121" spans="1:14" s="1" customFormat="1" ht="15" customHeight="1" x14ac:dyDescent="0.25">
      <c r="A121" s="21">
        <v>6</v>
      </c>
      <c r="B121" s="90">
        <v>70270</v>
      </c>
      <c r="C121" s="33" t="s">
        <v>63</v>
      </c>
      <c r="D121" s="178">
        <v>74</v>
      </c>
      <c r="E121" s="179"/>
      <c r="F121" s="179">
        <v>33.78</v>
      </c>
      <c r="G121" s="179">
        <v>36.49</v>
      </c>
      <c r="H121" s="179">
        <v>29.73</v>
      </c>
      <c r="I121" s="85">
        <f t="shared" si="7"/>
        <v>3.9595000000000002</v>
      </c>
      <c r="J121" s="35"/>
      <c r="K121" s="161"/>
    </row>
    <row r="122" spans="1:14" s="1" customFormat="1" ht="15" customHeight="1" x14ac:dyDescent="0.25">
      <c r="A122" s="21">
        <v>7</v>
      </c>
      <c r="B122" s="90">
        <v>70510</v>
      </c>
      <c r="C122" s="33" t="s">
        <v>64</v>
      </c>
      <c r="D122" s="178">
        <v>45</v>
      </c>
      <c r="E122" s="179">
        <v>2.2200000000000002</v>
      </c>
      <c r="F122" s="179">
        <v>13.33</v>
      </c>
      <c r="G122" s="179">
        <v>46.67</v>
      </c>
      <c r="H122" s="179">
        <v>37.78</v>
      </c>
      <c r="I122" s="85">
        <f t="shared" si="7"/>
        <v>4.2000999999999999</v>
      </c>
      <c r="J122" s="35"/>
      <c r="K122" s="161"/>
    </row>
    <row r="123" spans="1:14" s="1" customFormat="1" ht="15" customHeight="1" x14ac:dyDescent="0.25">
      <c r="A123" s="29">
        <v>8</v>
      </c>
      <c r="B123" s="92">
        <v>10880</v>
      </c>
      <c r="C123" s="36" t="s">
        <v>148</v>
      </c>
      <c r="D123" s="187">
        <v>348</v>
      </c>
      <c r="E123" s="188">
        <v>1.1499999999999999</v>
      </c>
      <c r="F123" s="188">
        <v>23.28</v>
      </c>
      <c r="G123" s="188">
        <v>60.63</v>
      </c>
      <c r="H123" s="188">
        <v>14.94</v>
      </c>
      <c r="I123" s="89">
        <f t="shared" si="7"/>
        <v>3.8936000000000002</v>
      </c>
      <c r="J123" s="35"/>
      <c r="K123" s="161"/>
    </row>
    <row r="124" spans="1:14" s="1" customFormat="1" ht="15" customHeight="1" thickBot="1" x14ac:dyDescent="0.3">
      <c r="A124" s="22">
        <v>9</v>
      </c>
      <c r="B124" s="94">
        <v>10890</v>
      </c>
      <c r="C124" s="34" t="s">
        <v>159</v>
      </c>
      <c r="D124" s="192">
        <v>320</v>
      </c>
      <c r="E124" s="199">
        <v>1.25</v>
      </c>
      <c r="F124" s="199">
        <v>24.38</v>
      </c>
      <c r="G124" s="199">
        <v>39.06</v>
      </c>
      <c r="H124" s="222">
        <v>35.31</v>
      </c>
      <c r="I124" s="87">
        <f t="shared" si="7"/>
        <v>4.0842999999999998</v>
      </c>
      <c r="J124" s="35"/>
      <c r="K124" s="161"/>
    </row>
    <row r="125" spans="1:14" ht="15" customHeight="1" x14ac:dyDescent="0.25">
      <c r="A125" s="10"/>
      <c r="B125" s="10"/>
      <c r="C125" s="10"/>
      <c r="D125" s="406" t="s">
        <v>77</v>
      </c>
      <c r="E125" s="406"/>
      <c r="F125" s="406"/>
      <c r="G125" s="406"/>
      <c r="H125" s="406"/>
      <c r="I125" s="99">
        <f>AVERAGE(I8:I16,I18:I29,I31:I47,I49:I68,I70:I83,I85:I114,I116:I124)</f>
        <v>4.0974945945945933</v>
      </c>
      <c r="J125" s="4"/>
    </row>
    <row r="126" spans="1:14" ht="15" customHeight="1" x14ac:dyDescent="0.25">
      <c r="A126" s="10"/>
      <c r="B126" s="10"/>
      <c r="C126" s="10"/>
      <c r="D126" s="10"/>
      <c r="E126" s="14"/>
      <c r="F126" s="14"/>
      <c r="G126" s="15"/>
      <c r="H126" s="15"/>
      <c r="I126" s="16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I6:I125">
    <cfRule type="cellIs" dxfId="4" priority="661" stopIfTrue="1" operator="between">
      <formula>$I$125</formula>
      <formula>4.095</formula>
    </cfRule>
    <cfRule type="cellIs" dxfId="3" priority="662" stopIfTrue="1" operator="lessThan">
      <formula>3.5</formula>
    </cfRule>
    <cfRule type="cellIs" dxfId="2" priority="663" stopIfTrue="1" operator="between">
      <formula>$I$125</formula>
      <formula>3.5</formula>
    </cfRule>
    <cfRule type="cellIs" dxfId="1" priority="664" stopIfTrue="1" operator="between">
      <formula>4.5</formula>
      <formula>$I$125</formula>
    </cfRule>
    <cfRule type="cellIs" dxfId="0" priority="665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Математ-4 диаграмма по районам</vt:lpstr>
      <vt:lpstr>Математ-4 диаграмма</vt:lpstr>
      <vt:lpstr>Рейтинги 2021-2024</vt:lpstr>
      <vt:lpstr>Рейтинг по сумме мест</vt:lpstr>
      <vt:lpstr>Математика-4 2024 Итоги</vt:lpstr>
      <vt:lpstr>Математика-4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2024-07-19T03:36:06Z</dcterms:modified>
</cp:coreProperties>
</file>